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.sharepoint.com/sites/EOHHS – Pulse/Shared Documents/2.0 Multi-Agency Projects/American Rescue Plan Act/HCBS Enhanced FMAP/CMS Spending Plan Reports/9. CMS Quarterly Update July 2023/"/>
    </mc:Choice>
  </mc:AlternateContent>
  <xr:revisionPtr revIDLastSave="170" documentId="8_{5A08D1A7-13DA-4768-BBE3-F55F9E2F83B6}" xr6:coauthVersionLast="47" xr6:coauthVersionMax="47" xr10:uidLastSave="{CC5EF824-9343-44F9-A5AC-F4E93281173A}"/>
  <bookViews>
    <workbookView xWindow="-120" yWindow="-120" windowWidth="29040" windowHeight="15840" xr2:uid="{549921E7-D346-4E50-AABC-9F5B3CFD03BA}"/>
  </bookViews>
  <sheets>
    <sheet name="SFY 2023 FFYQ1 Spending Update" sheetId="5" r:id="rId1"/>
    <sheet name="Claiming" sheetId="2" r:id="rId2"/>
  </sheets>
  <externalReferences>
    <externalReference r:id="rId3"/>
  </externalReferences>
  <definedNames>
    <definedName name="_xlnm.Print_Titles" localSheetId="0">'SFY 2023 FFYQ1 Spending Update'!$A:$E,'SFY 2023 FFYQ1 Spending Update'!$4:$4</definedName>
    <definedName name="Repos">'[1]Data Repos'!$A$3:$AC$41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2" l="1"/>
  <c r="B47" i="2"/>
  <c r="C37" i="2"/>
  <c r="B37" i="2"/>
  <c r="C27" i="2"/>
  <c r="B27" i="2"/>
  <c r="C17" i="2"/>
  <c r="B17" i="2"/>
  <c r="C8" i="2"/>
  <c r="B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tc={9F730574-064D-4442-BF47-44AED763D1DC}</author>
    <author>tc={66114213-F808-4C4F-9664-EA62395AC263}</author>
  </authors>
  <commentList>
    <comment ref="D2" authorId="0" shapeId="0" xr:uid="{9F730574-064D-4442-BF47-44AED763D1DC}">
      <text>
        <t>[Threaded comment]
Your version of Excel allows you to read this threaded comment; however, any edits to it will get removed if the file is opened in a newer version of Excel. Learn more: https://go.microsoft.com/fwlink/?linkid=870924
Comment:
    @Handverger, Joshua (OHHS - Contractor) Did Allison update these percentages? Where is the backup? I thought we removed this row</t>
      </text>
    </comment>
    <comment ref="E2" authorId="1" shapeId="0" xr:uid="{66114213-F808-4C4F-9664-EA62395AC263}">
      <text>
        <t>[Threaded comment]
Your version of Excel allows you to read this threaded comment; however, any edits to it will get removed if the file is opened in a newer version of Excel. Learn more: https://go.microsoft.com/fwlink/?linkid=870924
Comment:
    @Pelland, Kimberly (OHHS) This is the working copy of the CMS report that Jenna is reviewing.  The Green tab to the left is the final version linked to this version.</t>
      </text>
    </comment>
  </commentList>
</comments>
</file>

<file path=xl/sharedStrings.xml><?xml version="1.0" encoding="utf-8"?>
<sst xmlns="http://schemas.openxmlformats.org/spreadsheetml/2006/main" count="297" uniqueCount="155">
  <si>
    <t>SFY2023 FFY Q1 Quarterly Report</t>
  </si>
  <si>
    <t>HIGHLIGHTED FIELDS INDICATE CHANGES FROM JAN 2023 SUBMISSION</t>
  </si>
  <si>
    <t> </t>
  </si>
  <si>
    <t>For July 2023 Submission</t>
  </si>
  <si>
    <t>For benefits, FMAP rate by quarter:</t>
  </si>
  <si>
    <t>Actuals Expenditures from:</t>
  </si>
  <si>
    <t>April 1, 2021 to June 30, 2023</t>
  </si>
  <si>
    <t>Actual cash spent.</t>
  </si>
  <si>
    <t>Projections</t>
  </si>
  <si>
    <t>Service Category</t>
  </si>
  <si>
    <t>Investment Area</t>
  </si>
  <si>
    <t>Project</t>
  </si>
  <si>
    <t>All Funds Allocations ($M)</t>
  </si>
  <si>
    <t>SFY21 
(April - June 2021)</t>
  </si>
  <si>
    <t>Total SFY 22</t>
  </si>
  <si>
    <t>Q1 SFY23
(July - Sept 2022)</t>
  </si>
  <si>
    <t>Q2 SFY23 
(Oct - Dec 2022)</t>
  </si>
  <si>
    <t>Q3 SFY23
(Jan - March 2023)</t>
  </si>
  <si>
    <t>Q4 SFY23 
(April - June 2023)</t>
  </si>
  <si>
    <t>Total SFY23</t>
  </si>
  <si>
    <t>Q1 FY24
(July - Sept 2023)</t>
  </si>
  <si>
    <t>Q2 FY24 (Oct - Dec 2023)</t>
  </si>
  <si>
    <t>Q3 FY24
(Jan - March 2024)</t>
  </si>
  <si>
    <t>Q4 SFY 24
(April - June 2024)</t>
  </si>
  <si>
    <t>Total SFY 24</t>
  </si>
  <si>
    <t>Q1 SFY25 (July - Sept 2024)</t>
  </si>
  <si>
    <t>Q2 SFY25 
(Oct - Dec 2024)</t>
  </si>
  <si>
    <t>Q3 SFY25 
(Jan - March 2025)</t>
  </si>
  <si>
    <t>Q4 SFY25 
(April- June 2025)</t>
  </si>
  <si>
    <t>Total SFY 25</t>
  </si>
  <si>
    <t>Federal Share %</t>
  </si>
  <si>
    <t>Federal Share</t>
  </si>
  <si>
    <t>State Share</t>
  </si>
  <si>
    <t>State Intention to Draw Down Match (Benefits, Admin, IAPD, or None)</t>
  </si>
  <si>
    <t>28:HCBS-01</t>
  </si>
  <si>
    <t>Adult BH</t>
  </si>
  <si>
    <t>Building Infrastructure to Expand Capacity</t>
  </si>
  <si>
    <t>Certified Community Behavioral Health (CCBHC) Network Expansion</t>
  </si>
  <si>
    <t>Benefit</t>
  </si>
  <si>
    <t>28:HCBS-02</t>
  </si>
  <si>
    <t>Children's BH</t>
  </si>
  <si>
    <t>Staffing &amp; Admin to Support Mobile Response</t>
  </si>
  <si>
    <t>Admin</t>
  </si>
  <si>
    <t>28:HCBS-03</t>
  </si>
  <si>
    <t>Mobile Response &amp; Stabilization Services</t>
  </si>
  <si>
    <t>28:HCBS-04</t>
  </si>
  <si>
    <t>Expanding the Home &amp; Community Based Service Array</t>
  </si>
  <si>
    <t>28:HCBS-05</t>
  </si>
  <si>
    <t>Expanding Care Coordination</t>
  </si>
  <si>
    <t>28:HCBS-06</t>
  </si>
  <si>
    <t>First Connections</t>
  </si>
  <si>
    <t>28:HCBS-07</t>
  </si>
  <si>
    <t>No Wrong Door Enhancement</t>
  </si>
  <si>
    <t>Strengthening the System with a Single Point of Access</t>
  </si>
  <si>
    <t>28:HCBS-08</t>
  </si>
  <si>
    <t>DD</t>
  </si>
  <si>
    <t>Transformation Grants</t>
  </si>
  <si>
    <t>28:HCBS-09</t>
  </si>
  <si>
    <t>Housing</t>
  </si>
  <si>
    <t>HCBS Services to Help Rhode Islanders Experiencing Homeless or Housing Insecurity</t>
  </si>
  <si>
    <t>28:HCBS-10</t>
  </si>
  <si>
    <t>LTSS</t>
  </si>
  <si>
    <t>System Modernization to Improve Access, Choice, &amp; Navigation</t>
  </si>
  <si>
    <t>IAPD</t>
  </si>
  <si>
    <t>28:HCBS-11</t>
  </si>
  <si>
    <t>Implementation Assistance</t>
  </si>
  <si>
    <t>28:HCBS-12</t>
  </si>
  <si>
    <t>Person-Centered Options Counseling Network Expansion</t>
  </si>
  <si>
    <t>28:HCBS-13</t>
  </si>
  <si>
    <t>Updating Technology</t>
  </si>
  <si>
    <t>Expediate HCBS Access &amp; Optimize Workflow</t>
  </si>
  <si>
    <t>28:HCBS-14</t>
  </si>
  <si>
    <t>Oral Health</t>
  </si>
  <si>
    <t>Dental Care in Home Health Settings Pilot</t>
  </si>
  <si>
    <t>28:HCBS-15</t>
  </si>
  <si>
    <t>Workforce Development</t>
  </si>
  <si>
    <t>Increasing Access to HCBS</t>
  </si>
  <si>
    <t>Hiring &amp; Retention Incentives: Rate Increases with benefits match</t>
  </si>
  <si>
    <t>28:HCBS-16</t>
  </si>
  <si>
    <t>Hiring &amp; Retention Incentives: Provider payments via MMIS with admin match</t>
  </si>
  <si>
    <t>28:HCBS-17</t>
  </si>
  <si>
    <t>Technical Assistance for Workforce Program Implementation</t>
  </si>
  <si>
    <t>28:HCBS-18</t>
  </si>
  <si>
    <t>Workforce Training &amp; Other Items</t>
  </si>
  <si>
    <t>Advanced Certifications for Direct Care Workers</t>
  </si>
  <si>
    <t>28:HCBS-19</t>
  </si>
  <si>
    <t>Tuition Waiver Equity Initiative</t>
  </si>
  <si>
    <t>28:HCBS-20</t>
  </si>
  <si>
    <t>Career Awareness and Outreach</t>
  </si>
  <si>
    <t>28:HCBS-21</t>
  </si>
  <si>
    <t>Overall</t>
  </si>
  <si>
    <t>Contractual support to assist with financial management and reporting for RI's 9817 portfolio</t>
  </si>
  <si>
    <t>Total Tier I</t>
  </si>
  <si>
    <t>TBD-22</t>
  </si>
  <si>
    <t>HCBS Supportive Adult BH</t>
  </si>
  <si>
    <t>TBD-23</t>
  </si>
  <si>
    <t>Prevention Services - Children's BH</t>
  </si>
  <si>
    <t>TBD-24</t>
  </si>
  <si>
    <t xml:space="preserve">Quality Improvement / Promoting Equity </t>
  </si>
  <si>
    <t>Remote Support Services Pilot</t>
  </si>
  <si>
    <t>TBD-25</t>
  </si>
  <si>
    <t>HCBS Equity</t>
  </si>
  <si>
    <t xml:space="preserve">Olmstead Planning
Community Engagement
</t>
  </si>
  <si>
    <t>TBD-26</t>
  </si>
  <si>
    <t xml:space="preserve">Unsheltered Supportive Services </t>
  </si>
  <si>
    <t>TBD-27</t>
  </si>
  <si>
    <t>Community-Based SUD Housing</t>
  </si>
  <si>
    <t>TBD-28</t>
  </si>
  <si>
    <t>Public Housing/Neighborhood Resident Service Coordinator Pilot</t>
  </si>
  <si>
    <t>TBD-29</t>
  </si>
  <si>
    <t>Homeless Service Provider Recruitment Retention</t>
  </si>
  <si>
    <t>TBD-30</t>
  </si>
  <si>
    <t>Self-Directed Program Expansion/Service Advisory</t>
  </si>
  <si>
    <t>TBD-31</t>
  </si>
  <si>
    <t>Enhanced HCBS Information, Awareness, &amp; Outreach</t>
  </si>
  <si>
    <t>TBD-32</t>
  </si>
  <si>
    <t>Enhanced State Quality Strategy</t>
  </si>
  <si>
    <t>TBD-33</t>
  </si>
  <si>
    <t>Building TBI Capacity</t>
  </si>
  <si>
    <t>TBD-34</t>
  </si>
  <si>
    <t>Oral Health Emergency Department Diversion</t>
  </si>
  <si>
    <t>TBD-35</t>
  </si>
  <si>
    <t>Quality &amp; Equity</t>
  </si>
  <si>
    <t>Equity Challenge Grants</t>
  </si>
  <si>
    <t>Tier II Funding</t>
  </si>
  <si>
    <t>Approved Tier II Items:</t>
  </si>
  <si>
    <t>Potential Tier III Items:</t>
  </si>
  <si>
    <t>Totals (Tier I, II and III):</t>
  </si>
  <si>
    <t>Q2 FY22 Quarterly Report</t>
  </si>
  <si>
    <t>Quarter</t>
  </si>
  <si>
    <t>Eligible Spending ($M)</t>
  </si>
  <si>
    <t>Enhanced Match Claimed ($M)</t>
  </si>
  <si>
    <t>Note</t>
  </si>
  <si>
    <t>March - June 2021</t>
  </si>
  <si>
    <t>claimed</t>
  </si>
  <si>
    <t>July - September 2021</t>
  </si>
  <si>
    <t>October - December 2021</t>
  </si>
  <si>
    <t>projected, average of first 2 quarter</t>
  </si>
  <si>
    <t>January - March 2022</t>
  </si>
  <si>
    <t>total new state share</t>
  </si>
  <si>
    <t>Q3 FY22 Quarterly Report</t>
  </si>
  <si>
    <t>Q4 FY22 Quarterly Report</t>
  </si>
  <si>
    <t>revised projection, not yet claimed</t>
  </si>
  <si>
    <t>Workforce Development Retention[1]</t>
  </si>
  <si>
    <t>estimate - prior period rate adjustment</t>
  </si>
  <si>
    <t>Note 1. A portion of the Workforce Development Retention Rate Increases (approx. $50M All Funds) will be eligible for eFMAP and add to the above projections</t>
  </si>
  <si>
    <t>Q1 FY23 Quarterly Report</t>
  </si>
  <si>
    <t>claimed amounts above, claimed on CMS 64 - June 2022</t>
  </si>
  <si>
    <t>total new state share to be reinvested.</t>
  </si>
  <si>
    <t>Note 1. This spending is included in the October-March spending above</t>
  </si>
  <si>
    <t>Q2 FY23 Quarterly Report</t>
  </si>
  <si>
    <t>April 2022 - June 2022</t>
  </si>
  <si>
    <t>July 2022 - September 2022</t>
  </si>
  <si>
    <t>October 2022 - December 2022</t>
  </si>
  <si>
    <t>January 2023 -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</si>
</sst>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_(&quot;$&quot;* #,##0_);_(&quot;$&quot;* \(#,##0\);_(&quot;$&quot;* &quot;-&quot;??_);_(@_)"/>
  </numFmts>
  <fonts count="13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AD47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BFBFB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2" borderId="0" xfId="0" applyFont="1" applyFill="1"/>
    <xf numFmtId="0" fontId="2" fillId="2" borderId="0" xfId="0" applyFont="1" applyFill="1"/>
    <xf numFmtId="0" fontId="7" fillId="7" borderId="0" xfId="0" applyFont="1" applyFill="1"/>
    <xf numFmtId="0" fontId="0" fillId="7" borderId="0" xfId="0" applyFill="1"/>
    <xf numFmtId="0" fontId="8" fillId="8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0" fontId="7" fillId="0" borderId="0" xfId="0" applyFont="1"/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1" fillId="9" borderId="0" xfId="0" applyFont="1" applyFill="1"/>
    <xf numFmtId="10" fontId="2" fillId="3" borderId="0" xfId="0" applyNumberFormat="1" applyFont="1" applyFill="1"/>
    <xf numFmtId="10" fontId="4" fillId="3" borderId="0" xfId="0" applyNumberFormat="1" applyFont="1" applyFill="1"/>
    <xf numFmtId="10" fontId="4" fillId="3" borderId="0" xfId="0" applyNumberFormat="1" applyFont="1" applyFill="1" applyAlignment="1">
      <alignment horizontal="center" vertical="center"/>
    </xf>
    <xf numFmtId="10" fontId="4" fillId="0" borderId="0" xfId="0" applyNumberFormat="1" applyFont="1"/>
    <xf numFmtId="0" fontId="1" fillId="11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4" fontId="5" fillId="3" borderId="1" xfId="1" applyFont="1" applyFill="1" applyBorder="1" applyAlignment="1">
      <alignment vertical="center"/>
    </xf>
    <xf numFmtId="44" fontId="2" fillId="0" borderId="1" xfId="1" applyFont="1" applyBorder="1" applyAlignment="1">
      <alignment vertical="center"/>
    </xf>
    <xf numFmtId="44" fontId="2" fillId="6" borderId="1" xfId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12" borderId="1" xfId="0" applyFont="1" applyFill="1" applyBorder="1" applyAlignment="1">
      <alignment vertical="center"/>
    </xf>
    <xf numFmtId="0" fontId="2" fillId="12" borderId="1" xfId="0" applyFont="1" applyFill="1" applyBorder="1" applyAlignment="1">
      <alignment vertical="center"/>
    </xf>
    <xf numFmtId="44" fontId="10" fillId="12" borderId="1" xfId="1" applyFont="1" applyFill="1" applyBorder="1" applyAlignment="1">
      <alignment horizontal="center" vertical="center"/>
    </xf>
    <xf numFmtId="166" fontId="2" fillId="12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44" fontId="2" fillId="2" borderId="1" xfId="1" applyFont="1" applyFill="1" applyBorder="1" applyAlignment="1">
      <alignment vertical="center"/>
    </xf>
    <xf numFmtId="166" fontId="5" fillId="13" borderId="1" xfId="1" applyNumberFormat="1" applyFont="1" applyFill="1" applyBorder="1" applyAlignment="1">
      <alignment vertical="center"/>
    </xf>
    <xf numFmtId="166" fontId="5" fillId="13" borderId="2" xfId="1" applyNumberFormat="1" applyFont="1" applyFill="1" applyBorder="1" applyAlignment="1">
      <alignment vertical="center"/>
    </xf>
    <xf numFmtId="0" fontId="1" fillId="12" borderId="1" xfId="0" applyFont="1" applyFill="1" applyBorder="1" applyAlignment="1">
      <alignment vertical="center" wrapText="1"/>
    </xf>
    <xf numFmtId="44" fontId="1" fillId="12" borderId="1" xfId="1" applyFont="1" applyFill="1" applyBorder="1" applyAlignment="1">
      <alignment vertical="center"/>
    </xf>
    <xf numFmtId="44" fontId="11" fillId="12" borderId="1" xfId="1" applyFont="1" applyFill="1" applyBorder="1" applyAlignment="1">
      <alignment vertical="center"/>
    </xf>
    <xf numFmtId="44" fontId="3" fillId="12" borderId="1" xfId="1" applyFont="1" applyFill="1" applyBorder="1" applyAlignment="1">
      <alignment vertical="center"/>
    </xf>
    <xf numFmtId="44" fontId="5" fillId="12" borderId="1" xfId="1" applyFont="1" applyFill="1" applyBorder="1" applyAlignment="1">
      <alignment vertical="center"/>
    </xf>
    <xf numFmtId="44" fontId="12" fillId="12" borderId="1" xfId="1" applyFont="1" applyFill="1" applyBorder="1" applyAlignment="1">
      <alignment vertical="center"/>
    </xf>
    <xf numFmtId="44" fontId="2" fillId="12" borderId="1" xfId="1" applyFont="1" applyFill="1" applyBorder="1" applyAlignment="1">
      <alignment vertical="center"/>
    </xf>
    <xf numFmtId="166" fontId="2" fillId="12" borderId="1" xfId="1" applyNumberFormat="1" applyFont="1" applyFill="1" applyBorder="1"/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1" fillId="0" borderId="1" xfId="1" applyFont="1" applyFill="1" applyBorder="1" applyAlignment="1">
      <alignment vertical="center"/>
    </xf>
    <xf numFmtId="44" fontId="3" fillId="0" borderId="1" xfId="1" applyFont="1" applyFill="1" applyBorder="1" applyAlignment="1">
      <alignment vertical="center"/>
    </xf>
    <xf numFmtId="0" fontId="7" fillId="0" borderId="0" xfId="0" applyFont="1" applyAlignment="1">
      <alignment horizontal="right"/>
    </xf>
    <xf numFmtId="44" fontId="0" fillId="0" borderId="0" xfId="0" applyNumberFormat="1"/>
    <xf numFmtId="0" fontId="0" fillId="0" borderId="0" xfId="0" applyAlignment="1">
      <alignment horizontal="right"/>
    </xf>
    <xf numFmtId="44" fontId="0" fillId="0" borderId="0" xfId="1" applyFont="1"/>
    <xf numFmtId="0" fontId="7" fillId="0" borderId="0" xfId="0" applyFont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9" fontId="6" fillId="5" borderId="0" xfId="2" applyFont="1" applyFill="1" applyAlignment="1">
      <alignment horizontal="center" vertical="center" wrapText="1"/>
    </xf>
    <xf numFmtId="9" fontId="2" fillId="0" borderId="1" xfId="1" applyNumberFormat="1" applyFont="1" applyFill="1" applyBorder="1" applyAlignment="1">
      <alignment horizontal="center" vertical="center"/>
    </xf>
    <xf numFmtId="10" fontId="2" fillId="3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44" fontId="5" fillId="2" borderId="1" xfId="1" applyFont="1" applyFill="1" applyBorder="1" applyAlignment="1">
      <alignment vertical="center"/>
    </xf>
    <xf numFmtId="0" fontId="2" fillId="12" borderId="1" xfId="0" applyFont="1" applyFill="1" applyBorder="1" applyAlignment="1">
      <alignment vertical="top"/>
    </xf>
    <xf numFmtId="0" fontId="5" fillId="12" borderId="1" xfId="0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44" fontId="2" fillId="9" borderId="1" xfId="1" applyFont="1" applyFill="1" applyBorder="1" applyAlignment="1">
      <alignment vertical="center"/>
    </xf>
    <xf numFmtId="0" fontId="3" fillId="10" borderId="3" xfId="0" applyFont="1" applyFill="1" applyBorder="1" applyAlignment="1">
      <alignment horizontal="center"/>
    </xf>
    <xf numFmtId="0" fontId="3" fillId="10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10" fillId="0" borderId="1" xfId="0" applyFont="1" applyBorder="1" applyAlignment="1">
      <alignment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EOHHS-Finance-ElectronicSignature/State%20Budget/Restricted%20Receipt%20Accounts/ARPA%20HCBS%20EF-MAP/HCBS%20Spending%20Plan%20and%20Budget%20Track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Uniform Grant Tracking"/>
      <sheetName val="Status Sheet and Summary"/>
      <sheetName val="HCBS Uniform Grant Tracking"/>
      <sheetName val="Tracker Redesign Notes"/>
      <sheetName val="Roll Up"/>
      <sheetName val="July 23 CMS Report in $M"/>
      <sheetName val="Cost Center by Month"/>
      <sheetName val="July 23 CMS Report full $ "/>
      <sheetName val="Blank CC Pivot"/>
      <sheetName val="Cost Center Detail Pivot Table"/>
      <sheetName val="Pivot Table Quarter"/>
      <sheetName val="Pivot Table by Cost Center"/>
      <sheetName val="Revenue"/>
      <sheetName val="Pivot Table by Vendor"/>
      <sheetName val="Transactions"/>
      <sheetName val="HCBS-01 Adult BH CCBHC"/>
      <sheetName val="HCBS-02 CHILDRENSBN-STAFFADMIN"/>
      <sheetName val="HCBS-03 CHILDRENSBN-MRSS"/>
      <sheetName val="HCBS-04 CHILDRENSBN-SERVICE"/>
      <sheetName val="HCBS-05 CHILDRENSBN-FCCP"/>
      <sheetName val="HCBS-06-CHILDRENSBH-FC"/>
      <sheetName val="HCBS-07 CHILDRENSBN-KIDSLINK"/>
      <sheetName val="HCBS-08 DDO-TRANSFORMATION"/>
      <sheetName val="HCBS-09-HOUSING-RESPITE"/>
      <sheetName val=" HCBS-10 LTSS BRM System"/>
      <sheetName val="HCBS-11 LTSS-ITIMP"/>
      <sheetName val="HCBS-12 LTSS-PCOC"/>
      <sheetName val="HCBS-13 LTSS-RIBRIDGES"/>
      <sheetName val="HCBS-14-ORALHLTH"/>
      <sheetName val="HCBS-15-WKFORCE-RATES"/>
      <sheetName val="HCBS-16 WKFORCE-GRANTS"/>
      <sheetName val="HCBS-17 WKFORCE-TECHNICAL"/>
      <sheetName val="HCBS-18- WKFORCE-CERT "/>
      <sheetName val=" HCBS-19- WKFORCE-WAIVER"/>
      <sheetName val="HCBS-20- WKFORCE-MARKETING"/>
      <sheetName val="HCBS-21-WKFORCE-FINANCE"/>
      <sheetName val="HCBS-22-ADULT-SUPPORTIVE-BH"/>
      <sheetName val="HCBS-23 - CHILDRENS-BH-PREVENTI"/>
      <sheetName val="HCBS-24 REMOTE SERVICES PILOT"/>
      <sheetName val="HCBS-25 - OLMSTEAD"/>
      <sheetName val="HCBS-26 - UNSHELTERED SUPPORTIV"/>
      <sheetName val="HCBS-27 - COMMUNITY SUD HOUSING"/>
      <sheetName val="HCBS-28-HOUSING SERVICE COORDIN"/>
      <sheetName val="HCBS-29-HOMELESS PROVIDER RATES"/>
      <sheetName val="HCBS-30-SELF DIRECTED ADVISORY"/>
      <sheetName val="HCBS-31-INFORMATION AWARENESS"/>
      <sheetName val="HCBS-32-STATE QUALITY STRATEGY"/>
      <sheetName val="HCBS-33-TBI CAPACITY"/>
      <sheetName val="HCBS-34-ORAL HEALTH ED DIVER"/>
      <sheetName val="HCBS-35 -EQUITY CHALLENGE GRANT"/>
      <sheetName val="LTSS Budget Development"/>
      <sheetName val="JR Budget Development"/>
      <sheetName val="Ad Hocs"/>
      <sheetName val="Operational Database"/>
      <sheetName val="Operational Database By Vendor"/>
      <sheetName val="Operational DB Pivot Table"/>
      <sheetName val="HCH Contractor Allocation"/>
      <sheetName val="LTSS Math"/>
      <sheetName val="Data Repos"/>
      <sheetName val="HCBS from Gov Budget Rec 2024"/>
      <sheetName val="BM 112"/>
      <sheetName val="BM 112 PIVOT"/>
      <sheetName val="Navigation 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elland, Kimberly (OHHS)" id="{76FE1577-B316-42CF-A138-2E2AE4DA1052}" userId="Kimberly.D.Pelland@ohhs.ri.gov" providerId="PeoplePicker"/>
  <person displayName="Handverger, Joshua (OHHS - Contractor)" id="{DF92430F-6805-4B52-BA7C-15E7BE5F0B09}" userId="Joshua.Handverger.CTR@ohhs.ri.gov" providerId="PeoplePicker"/>
  <person displayName="Ouellette, Jennifer (OHHS)" id="{549DEFD6-5C86-4E39-990C-5399FEDCCFA8}" userId="S::Jennifer.Ouellette@ohhs.ri.gov::fbd91d13-2335-4519-b429-f11398ff9045" providerId="AD"/>
  <person displayName="Handverger, Joshua (OHHS - Contractor)" id="{13A7869F-C429-4AF8-8311-2E78CE7CF344}" userId="S::joshua.handverger.ctr@ohhs.ri.gov::55043ca4-5aa3-4986-90cc-9960fc528f7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23-04-14T00:19:35.60" personId="{549DEFD6-5C86-4E39-990C-5399FEDCCFA8}" id="{9F730574-064D-4442-BF47-44AED763D1DC}" done="1">
    <text>@Handverger, Joshua (OHHS - Contractor) Did Allison update these percentages? Where is the backup? I thought we removed this row</text>
    <mentions>
      <mention mentionpersonId="{DF92430F-6805-4B52-BA7C-15E7BE5F0B09}" mentionId="{88C34868-92C0-4F3D-92EC-BA9891C0A7A9}" startIndex="0" length="39"/>
    </mentions>
  </threadedComment>
  <threadedComment ref="E2" dT="2023-04-12T13:13:22.60" personId="{13A7869F-C429-4AF8-8311-2E78CE7CF344}" id="{66114213-F808-4C4F-9664-EA62395AC263}">
    <text>@Pelland, Kimberly (OHHS) This is the working copy of the CMS report that Jenna is reviewing.  The Green tab to the left is the final version linked to this version.</text>
    <mentions>
      <mention mentionpersonId="{76FE1577-B316-42CF-A138-2E2AE4DA1052}" mentionId="{A7757E95-B11A-45DC-86CA-8D53B731F0E8}" startIndex="0" length="25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F60C6-DFF3-4BDD-B4DC-319BFC801F33}">
  <sheetPr codeName="Sheet62">
    <tabColor rgb="FF00B050"/>
  </sheetPr>
  <dimension ref="A1:Z49"/>
  <sheetViews>
    <sheetView tabSelected="1" zoomScaleNormal="100" workbookViewId="0">
      <selection activeCell="D1" sqref="D1"/>
    </sheetView>
  </sheetViews>
  <sheetFormatPr defaultRowHeight="15"/>
  <cols>
    <col min="1" max="1" width="11.85546875" hidden="1" customWidth="1"/>
    <col min="2" max="2" width="12.7109375" customWidth="1"/>
    <col min="3" max="3" width="21.42578125" customWidth="1"/>
    <col min="4" max="4" width="25.7109375" customWidth="1"/>
    <col min="5" max="16" width="9.140625" customWidth="1"/>
    <col min="17" max="20" width="10.140625" customWidth="1"/>
    <col min="21" max="21" width="8.85546875" customWidth="1"/>
    <col min="22" max="22" width="9" customWidth="1"/>
    <col min="23" max="23" width="7.7109375" bestFit="1" customWidth="1"/>
    <col min="24" max="25" width="12.5703125" bestFit="1" customWidth="1"/>
    <col min="26" max="26" width="12.85546875" customWidth="1"/>
  </cols>
  <sheetData>
    <row r="1" spans="1:26">
      <c r="B1" s="14" t="s">
        <v>0</v>
      </c>
      <c r="C1" s="1"/>
      <c r="D1" s="2" t="s">
        <v>1</v>
      </c>
      <c r="E1" s="2" t="s">
        <v>2</v>
      </c>
      <c r="F1" s="3" t="s">
        <v>2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B2" s="3" t="s">
        <v>3</v>
      </c>
      <c r="C2" s="1"/>
      <c r="D2" s="1" t="s">
        <v>4</v>
      </c>
      <c r="E2" s="1"/>
      <c r="F2" s="15">
        <v>0</v>
      </c>
      <c r="G2" s="16">
        <v>0</v>
      </c>
      <c r="H2" s="15">
        <v>0.61080000000000001</v>
      </c>
      <c r="I2" s="15">
        <v>0.60160000000000002</v>
      </c>
      <c r="J2" s="15">
        <v>0.60160000000000002</v>
      </c>
      <c r="K2" s="60">
        <v>0.58960000000000001</v>
      </c>
      <c r="L2" s="17">
        <v>0</v>
      </c>
      <c r="M2" s="17">
        <v>0.56459999999999999</v>
      </c>
      <c r="N2" s="17">
        <v>0.56510000000000005</v>
      </c>
      <c r="O2" s="17">
        <v>0.55010000000000003</v>
      </c>
      <c r="P2" s="17">
        <v>0.55010000000000003</v>
      </c>
      <c r="Q2" s="17">
        <v>0</v>
      </c>
      <c r="R2" s="17">
        <v>0.55010000000000003</v>
      </c>
      <c r="S2" s="17">
        <v>0.55010000000000003</v>
      </c>
      <c r="T2" s="17">
        <v>0.55010000000000003</v>
      </c>
      <c r="U2" s="17">
        <v>0.55010000000000003</v>
      </c>
      <c r="V2" s="17">
        <v>0</v>
      </c>
      <c r="W2" s="18">
        <v>0.55510000000000004</v>
      </c>
      <c r="X2" s="1"/>
      <c r="Y2" s="1"/>
      <c r="Z2" s="1"/>
    </row>
    <row r="3" spans="1:26" ht="15.75" thickBot="1">
      <c r="B3" s="3" t="s">
        <v>5</v>
      </c>
      <c r="C3" s="3" t="s">
        <v>6</v>
      </c>
      <c r="D3" s="1"/>
      <c r="E3" s="1"/>
      <c r="F3" s="67" t="s">
        <v>7</v>
      </c>
      <c r="G3" s="68"/>
      <c r="H3" s="68"/>
      <c r="I3" s="68"/>
      <c r="J3" s="68"/>
      <c r="K3" s="68"/>
      <c r="L3" s="68"/>
      <c r="M3" s="69" t="s">
        <v>8</v>
      </c>
      <c r="N3" s="69"/>
      <c r="O3" s="69"/>
      <c r="P3" s="69"/>
      <c r="Q3" s="69"/>
      <c r="R3" s="69"/>
      <c r="S3" s="69"/>
      <c r="T3" s="69"/>
      <c r="U3" s="69"/>
      <c r="V3" s="69"/>
      <c r="W3" s="1"/>
      <c r="X3" s="1"/>
      <c r="Y3" s="1"/>
      <c r="Z3" s="1"/>
    </row>
    <row r="4" spans="1:26" s="54" customFormat="1" ht="105">
      <c r="B4" s="55" t="s">
        <v>9</v>
      </c>
      <c r="C4" s="55" t="s">
        <v>10</v>
      </c>
      <c r="D4" s="55" t="s">
        <v>11</v>
      </c>
      <c r="E4" s="55" t="s">
        <v>12</v>
      </c>
      <c r="F4" s="55" t="s">
        <v>13</v>
      </c>
      <c r="G4" s="56" t="s">
        <v>14</v>
      </c>
      <c r="H4" s="55" t="s">
        <v>15</v>
      </c>
      <c r="I4" s="55" t="s">
        <v>16</v>
      </c>
      <c r="J4" s="55" t="s">
        <v>17</v>
      </c>
      <c r="K4" s="55" t="s">
        <v>18</v>
      </c>
      <c r="L4" s="57" t="s">
        <v>19</v>
      </c>
      <c r="M4" s="55" t="s">
        <v>20</v>
      </c>
      <c r="N4" s="55" t="s">
        <v>21</v>
      </c>
      <c r="O4" s="55" t="s">
        <v>22</v>
      </c>
      <c r="P4" s="55" t="s">
        <v>23</v>
      </c>
      <c r="Q4" s="57" t="s">
        <v>24</v>
      </c>
      <c r="R4" s="55" t="s">
        <v>25</v>
      </c>
      <c r="S4" s="55" t="s">
        <v>26</v>
      </c>
      <c r="T4" s="55" t="s">
        <v>27</v>
      </c>
      <c r="U4" s="55" t="s">
        <v>28</v>
      </c>
      <c r="V4" s="57" t="s">
        <v>29</v>
      </c>
      <c r="W4" s="58" t="s">
        <v>30</v>
      </c>
      <c r="X4" s="55" t="s">
        <v>31</v>
      </c>
      <c r="Y4" s="55" t="s">
        <v>32</v>
      </c>
      <c r="Z4" s="55" t="s">
        <v>33</v>
      </c>
    </row>
    <row r="5" spans="1:26" ht="45" customHeight="1">
      <c r="A5" s="19" t="s">
        <v>34</v>
      </c>
      <c r="B5" s="20" t="s">
        <v>35</v>
      </c>
      <c r="C5" s="61" t="s">
        <v>36</v>
      </c>
      <c r="D5" s="61" t="s">
        <v>37</v>
      </c>
      <c r="E5" s="21">
        <v>1.6</v>
      </c>
      <c r="F5" s="21">
        <v>0</v>
      </c>
      <c r="G5" s="23">
        <v>0</v>
      </c>
      <c r="H5" s="21">
        <v>0</v>
      </c>
      <c r="I5" s="21">
        <v>0</v>
      </c>
      <c r="J5" s="21">
        <v>0</v>
      </c>
      <c r="K5" s="21">
        <v>0</v>
      </c>
      <c r="L5" s="23">
        <v>0</v>
      </c>
      <c r="M5" s="66">
        <v>0</v>
      </c>
      <c r="N5" s="66">
        <v>0</v>
      </c>
      <c r="O5" s="66">
        <v>0</v>
      </c>
      <c r="P5" s="66">
        <v>0</v>
      </c>
      <c r="Q5" s="23">
        <v>0</v>
      </c>
      <c r="R5" s="66">
        <v>0.53333333333333333</v>
      </c>
      <c r="S5" s="66">
        <v>0.53333333333333333</v>
      </c>
      <c r="T5" s="66">
        <v>0.53333333333333333</v>
      </c>
      <c r="U5" s="66">
        <v>0</v>
      </c>
      <c r="V5" s="23">
        <v>1.6</v>
      </c>
      <c r="W5" s="59">
        <v>0.55510000000000004</v>
      </c>
      <c r="X5" s="22">
        <v>0.88816000000000017</v>
      </c>
      <c r="Y5" s="22">
        <v>0.71183999999999992</v>
      </c>
      <c r="Z5" s="24" t="s">
        <v>38</v>
      </c>
    </row>
    <row r="6" spans="1:26" ht="46.5" customHeight="1">
      <c r="A6" s="19" t="s">
        <v>39</v>
      </c>
      <c r="B6" s="20" t="s">
        <v>40</v>
      </c>
      <c r="C6" s="61" t="s">
        <v>36</v>
      </c>
      <c r="D6" s="61" t="s">
        <v>41</v>
      </c>
      <c r="E6" s="21">
        <v>1</v>
      </c>
      <c r="F6" s="21">
        <v>0</v>
      </c>
      <c r="G6" s="23">
        <v>0</v>
      </c>
      <c r="H6" s="21">
        <v>0</v>
      </c>
      <c r="I6" s="21">
        <v>2.8124E-2</v>
      </c>
      <c r="J6" s="21">
        <v>-7.9181E-4</v>
      </c>
      <c r="K6" s="21">
        <v>1.7066920000000003E-2</v>
      </c>
      <c r="L6" s="23">
        <v>4.4399109999999999E-2</v>
      </c>
      <c r="M6" s="66">
        <v>0.114831483875</v>
      </c>
      <c r="N6" s="66">
        <v>0.114831483875</v>
      </c>
      <c r="O6" s="66">
        <v>0.114831483875</v>
      </c>
      <c r="P6" s="66">
        <v>0.114831483875</v>
      </c>
      <c r="Q6" s="23">
        <v>0.4593259355</v>
      </c>
      <c r="R6" s="66">
        <v>0.16542498425833332</v>
      </c>
      <c r="S6" s="66">
        <v>0.16542498425833332</v>
      </c>
      <c r="T6" s="66">
        <v>0.16542498425833332</v>
      </c>
      <c r="U6" s="66">
        <v>0</v>
      </c>
      <c r="V6" s="23">
        <v>0.496274952775</v>
      </c>
      <c r="W6" s="25">
        <v>0.5</v>
      </c>
      <c r="X6" s="22">
        <v>0.5</v>
      </c>
      <c r="Y6" s="22">
        <v>0.5</v>
      </c>
      <c r="Z6" s="24" t="s">
        <v>42</v>
      </c>
    </row>
    <row r="7" spans="1:26" ht="39.950000000000003" customHeight="1">
      <c r="A7" s="19" t="s">
        <v>43</v>
      </c>
      <c r="B7" s="20" t="s">
        <v>40</v>
      </c>
      <c r="C7" s="61" t="s">
        <v>36</v>
      </c>
      <c r="D7" s="61" t="s">
        <v>44</v>
      </c>
      <c r="E7" s="21">
        <v>5</v>
      </c>
      <c r="F7" s="21">
        <v>0</v>
      </c>
      <c r="G7" s="23">
        <v>0</v>
      </c>
      <c r="H7" s="21">
        <v>0</v>
      </c>
      <c r="I7" s="21">
        <v>0</v>
      </c>
      <c r="J7" s="21">
        <v>1.0874999999999999</v>
      </c>
      <c r="K7" s="21">
        <v>0.78369999999999995</v>
      </c>
      <c r="L7" s="23">
        <v>1.8712</v>
      </c>
      <c r="M7" s="66">
        <v>0.78220000000000001</v>
      </c>
      <c r="N7" s="66">
        <v>0.78220000000000001</v>
      </c>
      <c r="O7" s="66">
        <v>0.78220000000000001</v>
      </c>
      <c r="P7" s="66">
        <v>0.78220000000000001</v>
      </c>
      <c r="Q7" s="23">
        <v>3.1288</v>
      </c>
      <c r="R7" s="66">
        <v>0</v>
      </c>
      <c r="S7" s="66">
        <v>0</v>
      </c>
      <c r="T7" s="66">
        <v>0</v>
      </c>
      <c r="U7" s="66">
        <v>0</v>
      </c>
      <c r="V7" s="23">
        <v>0</v>
      </c>
      <c r="W7" s="25">
        <v>0.5</v>
      </c>
      <c r="X7" s="22">
        <v>1.25</v>
      </c>
      <c r="Y7" s="22">
        <v>3.75</v>
      </c>
      <c r="Z7" s="24" t="s">
        <v>42</v>
      </c>
    </row>
    <row r="8" spans="1:26" ht="35.1" customHeight="1">
      <c r="A8" s="19" t="s">
        <v>45</v>
      </c>
      <c r="B8" s="20" t="s">
        <v>40</v>
      </c>
      <c r="C8" s="61" t="s">
        <v>36</v>
      </c>
      <c r="D8" s="61" t="s">
        <v>46</v>
      </c>
      <c r="E8" s="21">
        <v>10.1</v>
      </c>
      <c r="F8" s="21">
        <v>0</v>
      </c>
      <c r="G8" s="23">
        <v>0</v>
      </c>
      <c r="H8" s="21">
        <v>0</v>
      </c>
      <c r="I8" s="21">
        <v>0</v>
      </c>
      <c r="J8" s="21">
        <v>0</v>
      </c>
      <c r="K8" s="21">
        <v>0</v>
      </c>
      <c r="L8" s="23">
        <v>0</v>
      </c>
      <c r="M8" s="66">
        <v>1.2625</v>
      </c>
      <c r="N8" s="66">
        <v>1.2625</v>
      </c>
      <c r="O8" s="66">
        <v>1.2625</v>
      </c>
      <c r="P8" s="66">
        <v>1.2625</v>
      </c>
      <c r="Q8" s="23">
        <v>5.05</v>
      </c>
      <c r="R8" s="66">
        <v>1.6833333333333333</v>
      </c>
      <c r="S8" s="66">
        <v>1.6833333333333333</v>
      </c>
      <c r="T8" s="66">
        <v>1.6833333333333333</v>
      </c>
      <c r="U8" s="66">
        <v>0</v>
      </c>
      <c r="V8" s="23">
        <v>5.05</v>
      </c>
      <c r="W8" s="25">
        <v>0.55510000000000004</v>
      </c>
      <c r="X8" s="22">
        <v>5.6065100000000001</v>
      </c>
      <c r="Y8" s="22">
        <v>4.4934900000000004</v>
      </c>
      <c r="Z8" s="24" t="s">
        <v>38</v>
      </c>
    </row>
    <row r="9" spans="1:26" ht="41.45" customHeight="1">
      <c r="A9" s="19" t="s">
        <v>47</v>
      </c>
      <c r="B9" s="20" t="s">
        <v>40</v>
      </c>
      <c r="C9" s="61" t="s">
        <v>36</v>
      </c>
      <c r="D9" s="61" t="s">
        <v>48</v>
      </c>
      <c r="E9" s="21">
        <v>1.5</v>
      </c>
      <c r="F9" s="21">
        <v>0</v>
      </c>
      <c r="G9" s="23">
        <v>0</v>
      </c>
      <c r="H9" s="21">
        <v>0</v>
      </c>
      <c r="I9" s="21">
        <v>0</v>
      </c>
      <c r="J9" s="21">
        <v>0</v>
      </c>
      <c r="K9" s="21">
        <v>0</v>
      </c>
      <c r="L9" s="23">
        <v>0</v>
      </c>
      <c r="M9" s="66">
        <v>0.1875</v>
      </c>
      <c r="N9" s="66">
        <v>0.1875</v>
      </c>
      <c r="O9" s="66">
        <v>0.1875</v>
      </c>
      <c r="P9" s="66">
        <v>0.1875</v>
      </c>
      <c r="Q9" s="23">
        <v>0.75</v>
      </c>
      <c r="R9" s="66">
        <v>0.25</v>
      </c>
      <c r="S9" s="66">
        <v>0.25</v>
      </c>
      <c r="T9" s="66">
        <v>0.25</v>
      </c>
      <c r="U9" s="66">
        <v>0</v>
      </c>
      <c r="V9" s="23">
        <v>0.75</v>
      </c>
      <c r="W9" s="25">
        <v>0.5</v>
      </c>
      <c r="X9" s="22">
        <v>0.75</v>
      </c>
      <c r="Y9" s="22">
        <v>0.75</v>
      </c>
      <c r="Z9" s="24" t="s">
        <v>42</v>
      </c>
    </row>
    <row r="10" spans="1:26" ht="36.950000000000003" customHeight="1">
      <c r="A10" s="19" t="s">
        <v>49</v>
      </c>
      <c r="B10" s="20" t="s">
        <v>40</v>
      </c>
      <c r="C10" s="61" t="s">
        <v>36</v>
      </c>
      <c r="D10" s="61" t="s">
        <v>50</v>
      </c>
      <c r="E10" s="21">
        <v>1.5</v>
      </c>
      <c r="F10" s="21">
        <v>0</v>
      </c>
      <c r="G10" s="23">
        <v>0</v>
      </c>
      <c r="H10" s="21">
        <v>0</v>
      </c>
      <c r="I10" s="21">
        <v>8.158689999999999E-2</v>
      </c>
      <c r="J10" s="21">
        <v>0.16659913000000001</v>
      </c>
      <c r="K10" s="21">
        <v>0</v>
      </c>
      <c r="L10" s="23">
        <v>0.24818603</v>
      </c>
      <c r="M10" s="66">
        <v>0.28193023846084125</v>
      </c>
      <c r="N10" s="66">
        <v>0.28193023846084125</v>
      </c>
      <c r="O10" s="66">
        <v>0.28193023846084125</v>
      </c>
      <c r="P10" s="66">
        <v>0.28193023846084125</v>
      </c>
      <c r="Q10" s="23">
        <v>1.127720953843365</v>
      </c>
      <c r="R10" s="66">
        <v>0</v>
      </c>
      <c r="S10" s="66">
        <v>0</v>
      </c>
      <c r="T10" s="66">
        <v>0</v>
      </c>
      <c r="U10" s="66">
        <v>0</v>
      </c>
      <c r="V10" s="23">
        <v>0</v>
      </c>
      <c r="W10" s="25">
        <v>0.55510000000000004</v>
      </c>
      <c r="X10" s="22">
        <v>0.83265</v>
      </c>
      <c r="Y10" s="22">
        <v>0.66735</v>
      </c>
      <c r="Z10" s="24" t="s">
        <v>38</v>
      </c>
    </row>
    <row r="11" spans="1:26" ht="37.5" customHeight="1">
      <c r="A11" s="19" t="s">
        <v>51</v>
      </c>
      <c r="B11" s="20" t="s">
        <v>40</v>
      </c>
      <c r="C11" s="61" t="s">
        <v>52</v>
      </c>
      <c r="D11" s="61" t="s">
        <v>53</v>
      </c>
      <c r="E11" s="21">
        <v>0.25</v>
      </c>
      <c r="F11" s="21">
        <v>0</v>
      </c>
      <c r="G11" s="23">
        <v>0</v>
      </c>
      <c r="H11" s="21">
        <v>0</v>
      </c>
      <c r="I11" s="21">
        <v>0</v>
      </c>
      <c r="J11" s="21">
        <v>0</v>
      </c>
      <c r="K11" s="21">
        <v>0</v>
      </c>
      <c r="L11" s="23">
        <v>0</v>
      </c>
      <c r="M11" s="66">
        <v>6.25E-2</v>
      </c>
      <c r="N11" s="66">
        <v>6.25E-2</v>
      </c>
      <c r="O11" s="66">
        <v>6.25E-2</v>
      </c>
      <c r="P11" s="66">
        <v>6.25E-2</v>
      </c>
      <c r="Q11" s="23">
        <v>0.25</v>
      </c>
      <c r="R11" s="66">
        <v>0</v>
      </c>
      <c r="S11" s="66">
        <v>0</v>
      </c>
      <c r="T11" s="66">
        <v>0</v>
      </c>
      <c r="U11" s="66">
        <v>0</v>
      </c>
      <c r="V11" s="23">
        <v>0</v>
      </c>
      <c r="W11" s="26">
        <v>0.5</v>
      </c>
      <c r="X11" s="22">
        <v>0.125</v>
      </c>
      <c r="Y11" s="22">
        <v>0.125</v>
      </c>
      <c r="Z11" s="24" t="s">
        <v>42</v>
      </c>
    </row>
    <row r="12" spans="1:26" ht="39.6" customHeight="1">
      <c r="A12" s="19" t="s">
        <v>54</v>
      </c>
      <c r="B12" s="20" t="s">
        <v>55</v>
      </c>
      <c r="C12" s="61" t="s">
        <v>36</v>
      </c>
      <c r="D12" s="61" t="s">
        <v>56</v>
      </c>
      <c r="E12" s="21">
        <v>4</v>
      </c>
      <c r="F12" s="21">
        <v>0</v>
      </c>
      <c r="G12" s="23">
        <v>3.9999989999999999</v>
      </c>
      <c r="H12" s="21">
        <v>0</v>
      </c>
      <c r="I12" s="21">
        <v>0</v>
      </c>
      <c r="J12" s="21">
        <v>0</v>
      </c>
      <c r="K12" s="21">
        <v>0</v>
      </c>
      <c r="L12" s="23">
        <v>0</v>
      </c>
      <c r="M12" s="66">
        <v>0</v>
      </c>
      <c r="N12" s="66">
        <v>0</v>
      </c>
      <c r="O12" s="66">
        <v>0</v>
      </c>
      <c r="P12" s="66">
        <v>0</v>
      </c>
      <c r="Q12" s="23">
        <v>0</v>
      </c>
      <c r="R12" s="66">
        <v>0</v>
      </c>
      <c r="S12" s="66">
        <v>0</v>
      </c>
      <c r="T12" s="66">
        <v>0</v>
      </c>
      <c r="U12" s="66">
        <v>0</v>
      </c>
      <c r="V12" s="23">
        <v>0</v>
      </c>
      <c r="W12" s="26">
        <v>0.5</v>
      </c>
      <c r="X12" s="22">
        <v>2</v>
      </c>
      <c r="Y12" s="22">
        <v>2</v>
      </c>
      <c r="Z12" s="24" t="s">
        <v>42</v>
      </c>
    </row>
    <row r="13" spans="1:26" ht="60.6" customHeight="1">
      <c r="A13" s="19" t="s">
        <v>57</v>
      </c>
      <c r="B13" s="20" t="s">
        <v>58</v>
      </c>
      <c r="C13" s="61" t="s">
        <v>36</v>
      </c>
      <c r="D13" s="61" t="s">
        <v>59</v>
      </c>
      <c r="E13" s="21">
        <v>5</v>
      </c>
      <c r="F13" s="21">
        <v>0</v>
      </c>
      <c r="G13" s="23">
        <v>0</v>
      </c>
      <c r="H13" s="21">
        <v>0</v>
      </c>
      <c r="I13" s="21">
        <v>8.3292610000000003E-2</v>
      </c>
      <c r="J13" s="21">
        <v>0.13756526999999999</v>
      </c>
      <c r="K13" s="21">
        <v>0.38077904000000001</v>
      </c>
      <c r="L13" s="23">
        <v>0.60163692000000002</v>
      </c>
      <c r="M13" s="66">
        <v>0.73338922097499992</v>
      </c>
      <c r="N13" s="66">
        <v>0.73338922097499992</v>
      </c>
      <c r="O13" s="66">
        <v>0.73338922097499992</v>
      </c>
      <c r="P13" s="66">
        <v>0.73338922097499992</v>
      </c>
      <c r="Q13" s="23">
        <v>2.9335568838999997</v>
      </c>
      <c r="R13" s="66">
        <v>0.41851605833333327</v>
      </c>
      <c r="S13" s="66">
        <v>0.41851605833333327</v>
      </c>
      <c r="T13" s="66">
        <v>0.41851605833333327</v>
      </c>
      <c r="U13" s="66">
        <v>0</v>
      </c>
      <c r="V13" s="23">
        <v>1.2555481749999997</v>
      </c>
      <c r="W13" s="26">
        <v>0.5</v>
      </c>
      <c r="X13" s="22">
        <v>2.5</v>
      </c>
      <c r="Y13" s="22">
        <v>2.5</v>
      </c>
      <c r="Z13" s="24" t="s">
        <v>42</v>
      </c>
    </row>
    <row r="14" spans="1:26" ht="46.5" customHeight="1">
      <c r="A14" s="19" t="s">
        <v>60</v>
      </c>
      <c r="B14" s="27" t="s">
        <v>61</v>
      </c>
      <c r="C14" s="61" t="s">
        <v>52</v>
      </c>
      <c r="D14" s="61" t="s">
        <v>62</v>
      </c>
      <c r="E14" s="21">
        <v>4.7</v>
      </c>
      <c r="F14" s="21">
        <v>0</v>
      </c>
      <c r="G14" s="23">
        <v>0.15652851999999998</v>
      </c>
      <c r="H14" s="21">
        <v>0.93770699999999996</v>
      </c>
      <c r="I14" s="21">
        <v>0.17602799999999999</v>
      </c>
      <c r="J14" s="21">
        <v>0.16865890999999991</v>
      </c>
      <c r="K14" s="21">
        <v>0.26697263999999965</v>
      </c>
      <c r="L14" s="23">
        <v>1.5493665499999996</v>
      </c>
      <c r="M14" s="66">
        <v>0.65687116999999995</v>
      </c>
      <c r="N14" s="66">
        <v>0.65687116999999995</v>
      </c>
      <c r="O14" s="66">
        <v>0.65687116999999995</v>
      </c>
      <c r="P14" s="66">
        <v>0.65687116999999995</v>
      </c>
      <c r="Q14" s="23">
        <v>2.6274846799999998</v>
      </c>
      <c r="R14" s="66">
        <v>0.14614424983333332</v>
      </c>
      <c r="S14" s="66">
        <v>0.14614424983333332</v>
      </c>
      <c r="T14" s="66">
        <v>0.14614424983333332</v>
      </c>
      <c r="U14" s="66">
        <v>0</v>
      </c>
      <c r="V14" s="23">
        <v>0.4384327495</v>
      </c>
      <c r="W14" s="26">
        <v>0.9</v>
      </c>
      <c r="X14" s="22">
        <v>4.2300000000000004</v>
      </c>
      <c r="Y14" s="22">
        <v>0.47</v>
      </c>
      <c r="Z14" s="24" t="s">
        <v>63</v>
      </c>
    </row>
    <row r="15" spans="1:26" ht="33.950000000000003" customHeight="1">
      <c r="A15" s="19" t="s">
        <v>64</v>
      </c>
      <c r="B15" s="27" t="s">
        <v>61</v>
      </c>
      <c r="C15" s="61" t="s">
        <v>52</v>
      </c>
      <c r="D15" s="61" t="s">
        <v>65</v>
      </c>
      <c r="E15" s="21">
        <v>0.6</v>
      </c>
      <c r="F15" s="21">
        <v>0</v>
      </c>
      <c r="G15" s="23">
        <v>0</v>
      </c>
      <c r="H15" s="21">
        <v>0</v>
      </c>
      <c r="I15" s="21">
        <v>0</v>
      </c>
      <c r="J15" s="21">
        <v>3.09375E-2</v>
      </c>
      <c r="K15" s="21">
        <v>0.30087750000000002</v>
      </c>
      <c r="L15" s="23">
        <v>0.33181500000000003</v>
      </c>
      <c r="M15" s="66">
        <v>2.9562499999999999E-2</v>
      </c>
      <c r="N15" s="66">
        <v>2.9562499999999999E-2</v>
      </c>
      <c r="O15" s="66">
        <v>2.9562499999999999E-2</v>
      </c>
      <c r="P15" s="66">
        <v>2.9562499999999999E-2</v>
      </c>
      <c r="Q15" s="23">
        <v>0.11824999999999999</v>
      </c>
      <c r="R15" s="66">
        <v>0</v>
      </c>
      <c r="S15" s="66">
        <v>0</v>
      </c>
      <c r="T15" s="66">
        <v>0</v>
      </c>
      <c r="U15" s="66">
        <v>0</v>
      </c>
      <c r="V15" s="23">
        <v>0</v>
      </c>
      <c r="W15" s="26">
        <v>0.9</v>
      </c>
      <c r="X15" s="22">
        <v>0.54</v>
      </c>
      <c r="Y15" s="22">
        <v>0.06</v>
      </c>
      <c r="Z15" s="24" t="s">
        <v>63</v>
      </c>
    </row>
    <row r="16" spans="1:26" ht="39.6" customHeight="1">
      <c r="A16" s="19" t="s">
        <v>66</v>
      </c>
      <c r="B16" s="27" t="s">
        <v>61</v>
      </c>
      <c r="C16" s="61" t="s">
        <v>52</v>
      </c>
      <c r="D16" s="61" t="s">
        <v>67</v>
      </c>
      <c r="E16" s="21">
        <v>0.5</v>
      </c>
      <c r="F16" s="21">
        <v>0</v>
      </c>
      <c r="G16" s="23">
        <v>0</v>
      </c>
      <c r="H16" s="21">
        <v>0</v>
      </c>
      <c r="I16" s="21">
        <v>0</v>
      </c>
      <c r="J16" s="21">
        <v>0</v>
      </c>
      <c r="K16" s="21">
        <v>0</v>
      </c>
      <c r="L16" s="23">
        <v>0</v>
      </c>
      <c r="M16" s="66">
        <v>7.1718749999999998E-2</v>
      </c>
      <c r="N16" s="66">
        <v>7.1718749999999998E-2</v>
      </c>
      <c r="O16" s="66">
        <v>7.1718749999999998E-2</v>
      </c>
      <c r="P16" s="66">
        <v>7.1718749999999998E-2</v>
      </c>
      <c r="Q16" s="23">
        <v>0.28687499999999999</v>
      </c>
      <c r="R16" s="66">
        <v>7.104166666666667E-2</v>
      </c>
      <c r="S16" s="66">
        <v>7.104166666666667E-2</v>
      </c>
      <c r="T16" s="66">
        <v>7.104166666666667E-2</v>
      </c>
      <c r="U16" s="66">
        <v>0</v>
      </c>
      <c r="V16" s="23">
        <v>0.21312500000000001</v>
      </c>
      <c r="W16" s="26">
        <v>0.9</v>
      </c>
      <c r="X16" s="22">
        <v>0.45</v>
      </c>
      <c r="Y16" s="22">
        <v>0.05</v>
      </c>
      <c r="Z16" s="24" t="s">
        <v>63</v>
      </c>
    </row>
    <row r="17" spans="1:26" ht="40.5" customHeight="1">
      <c r="A17" s="19" t="s">
        <v>68</v>
      </c>
      <c r="B17" s="27" t="s">
        <v>61</v>
      </c>
      <c r="C17" s="61" t="s">
        <v>69</v>
      </c>
      <c r="D17" s="61" t="s">
        <v>70</v>
      </c>
      <c r="E17" s="21">
        <v>1.6</v>
      </c>
      <c r="F17" s="21">
        <v>0</v>
      </c>
      <c r="G17" s="23">
        <v>0</v>
      </c>
      <c r="H17" s="21">
        <v>0</v>
      </c>
      <c r="I17" s="21">
        <v>0</v>
      </c>
      <c r="J17" s="21">
        <v>0</v>
      </c>
      <c r="K17" s="21">
        <v>0.17970749999999999</v>
      </c>
      <c r="L17" s="23">
        <v>0.17970749999999999</v>
      </c>
      <c r="M17" s="66">
        <v>0.15117749999999999</v>
      </c>
      <c r="N17" s="66">
        <v>0.15117749999999999</v>
      </c>
      <c r="O17" s="66">
        <v>0.15117749999999999</v>
      </c>
      <c r="P17" s="66">
        <v>0.15117749999999999</v>
      </c>
      <c r="Q17" s="23">
        <v>0.60470999999999997</v>
      </c>
      <c r="R17" s="66">
        <v>0.22575100000000001</v>
      </c>
      <c r="S17" s="66">
        <v>0.22575100000000001</v>
      </c>
      <c r="T17" s="66">
        <v>0.22575100000000001</v>
      </c>
      <c r="U17" s="66">
        <v>0</v>
      </c>
      <c r="V17" s="23">
        <v>0.67725299999999999</v>
      </c>
      <c r="W17" s="26">
        <v>0.9</v>
      </c>
      <c r="X17" s="22">
        <v>1.44</v>
      </c>
      <c r="Y17" s="22">
        <v>0.16</v>
      </c>
      <c r="Z17" s="24" t="s">
        <v>63</v>
      </c>
    </row>
    <row r="18" spans="1:26" ht="39.950000000000003" customHeight="1">
      <c r="A18" s="19" t="s">
        <v>71</v>
      </c>
      <c r="B18" s="20" t="s">
        <v>72</v>
      </c>
      <c r="C18" s="61" t="s">
        <v>36</v>
      </c>
      <c r="D18" s="61" t="s">
        <v>73</v>
      </c>
      <c r="E18" s="21">
        <v>0.91</v>
      </c>
      <c r="F18" s="21">
        <v>0</v>
      </c>
      <c r="G18" s="23">
        <v>0</v>
      </c>
      <c r="H18" s="21">
        <v>3.2337480000000002E-2</v>
      </c>
      <c r="I18" s="21">
        <v>5.2164839999999997E-2</v>
      </c>
      <c r="J18" s="21">
        <v>4.9104419999999996E-2</v>
      </c>
      <c r="K18" s="21">
        <v>6.3371320000000009E-2</v>
      </c>
      <c r="L18" s="23">
        <v>0.19697806000000004</v>
      </c>
      <c r="M18" s="66">
        <v>0.12857345425</v>
      </c>
      <c r="N18" s="66">
        <v>0.12857345425</v>
      </c>
      <c r="O18" s="66">
        <v>0.12857345425</v>
      </c>
      <c r="P18" s="66">
        <v>0.12857345425</v>
      </c>
      <c r="Q18" s="23">
        <v>0.51429381699999999</v>
      </c>
      <c r="R18" s="66">
        <v>6.6242706666666665E-2</v>
      </c>
      <c r="S18" s="66">
        <v>6.6242706666666665E-2</v>
      </c>
      <c r="T18" s="66">
        <v>6.6242706666666665E-2</v>
      </c>
      <c r="U18" s="66">
        <v>0</v>
      </c>
      <c r="V18" s="23">
        <v>0.19872812000000001</v>
      </c>
      <c r="W18" s="26">
        <v>0.5</v>
      </c>
      <c r="X18" s="22">
        <v>0.45500000000000002</v>
      </c>
      <c r="Y18" s="22">
        <v>0.45500000000000002</v>
      </c>
      <c r="Z18" s="24" t="s">
        <v>42</v>
      </c>
    </row>
    <row r="19" spans="1:26" ht="41.45" customHeight="1">
      <c r="A19" s="19" t="s">
        <v>74</v>
      </c>
      <c r="B19" s="20" t="s">
        <v>75</v>
      </c>
      <c r="C19" s="61" t="s">
        <v>76</v>
      </c>
      <c r="D19" s="61" t="s">
        <v>77</v>
      </c>
      <c r="E19" s="62">
        <v>56.051237999999998</v>
      </c>
      <c r="F19" s="21">
        <v>0</v>
      </c>
      <c r="G19" s="23">
        <v>50.981635490000002</v>
      </c>
      <c r="H19" s="21">
        <v>0</v>
      </c>
      <c r="I19" s="21">
        <v>0</v>
      </c>
      <c r="J19" s="21">
        <v>1.8790526200000002</v>
      </c>
      <c r="K19" s="21">
        <v>7.4505805969238278E-15</v>
      </c>
      <c r="L19" s="23">
        <v>1.8790526200000075</v>
      </c>
      <c r="M19" s="66">
        <v>0.79763747149999997</v>
      </c>
      <c r="N19" s="66">
        <v>0.79763747149999997</v>
      </c>
      <c r="O19" s="66">
        <v>0.79763747149999997</v>
      </c>
      <c r="P19" s="66">
        <v>0.79763747149999997</v>
      </c>
      <c r="Q19" s="23">
        <v>3.1905498859999999</v>
      </c>
      <c r="R19" s="66">
        <v>0</v>
      </c>
      <c r="S19" s="66">
        <v>0</v>
      </c>
      <c r="T19" s="66">
        <v>0</v>
      </c>
      <c r="U19" s="66">
        <v>0</v>
      </c>
      <c r="V19" s="23">
        <v>0</v>
      </c>
      <c r="W19" s="26">
        <v>0.55510000000000004</v>
      </c>
      <c r="X19" s="22">
        <v>31.114042213800001</v>
      </c>
      <c r="Y19" s="22">
        <v>24.937195786199997</v>
      </c>
      <c r="Z19" s="24" t="s">
        <v>38</v>
      </c>
    </row>
    <row r="20" spans="1:26" ht="41.45" customHeight="1">
      <c r="A20" s="19" t="s">
        <v>78</v>
      </c>
      <c r="B20" s="20" t="s">
        <v>75</v>
      </c>
      <c r="C20" s="61" t="s">
        <v>76</v>
      </c>
      <c r="D20" s="61" t="s">
        <v>79</v>
      </c>
      <c r="E20" s="62">
        <v>7.9487620000000003</v>
      </c>
      <c r="F20" s="21">
        <v>0</v>
      </c>
      <c r="G20" s="23">
        <v>5.88517256</v>
      </c>
      <c r="H20" s="21">
        <v>0</v>
      </c>
      <c r="I20" s="21">
        <v>0</v>
      </c>
      <c r="J20" s="21">
        <v>0</v>
      </c>
      <c r="K20" s="21">
        <v>0.337509</v>
      </c>
      <c r="L20" s="23">
        <v>0.337509</v>
      </c>
      <c r="M20" s="66">
        <v>0.43152011000000001</v>
      </c>
      <c r="N20" s="66">
        <v>0.43152011000000001</v>
      </c>
      <c r="O20" s="66">
        <v>0.43152011000000001</v>
      </c>
      <c r="P20" s="66">
        <v>0.43152011000000001</v>
      </c>
      <c r="Q20" s="23">
        <v>1.72608044</v>
      </c>
      <c r="R20" s="66">
        <v>0</v>
      </c>
      <c r="S20" s="66">
        <v>0</v>
      </c>
      <c r="T20" s="66">
        <v>0</v>
      </c>
      <c r="U20" s="66">
        <v>0</v>
      </c>
      <c r="V20" s="23">
        <v>0</v>
      </c>
      <c r="W20" s="26">
        <v>0.5</v>
      </c>
      <c r="X20" s="22">
        <v>3.9743810000000002</v>
      </c>
      <c r="Y20" s="22">
        <v>3.9743810000000002</v>
      </c>
      <c r="Z20" s="24" t="s">
        <v>42</v>
      </c>
    </row>
    <row r="21" spans="1:26" ht="45.75" customHeight="1">
      <c r="A21" s="19" t="s">
        <v>80</v>
      </c>
      <c r="B21" s="20" t="s">
        <v>75</v>
      </c>
      <c r="C21" s="61" t="s">
        <v>76</v>
      </c>
      <c r="D21" s="61" t="s">
        <v>81</v>
      </c>
      <c r="E21" s="21">
        <v>1.2585660000000001</v>
      </c>
      <c r="F21" s="21">
        <v>0</v>
      </c>
      <c r="G21" s="23">
        <v>0.95440164999999999</v>
      </c>
      <c r="H21" s="21">
        <v>0</v>
      </c>
      <c r="I21" s="21">
        <v>9.0926899999999991E-2</v>
      </c>
      <c r="J21" s="21">
        <v>5.0599669999999999E-2</v>
      </c>
      <c r="K21" s="21">
        <v>6.640167000000001E-2</v>
      </c>
      <c r="L21" s="23">
        <v>0.20792823999999999</v>
      </c>
      <c r="M21" s="66">
        <v>2.9849717499999998E-2</v>
      </c>
      <c r="N21" s="66">
        <v>2.9849717499999998E-2</v>
      </c>
      <c r="O21" s="66">
        <v>2.9849717499999998E-2</v>
      </c>
      <c r="P21" s="66">
        <v>2.9849717499999998E-2</v>
      </c>
      <c r="Q21" s="23">
        <v>0.11939886999999999</v>
      </c>
      <c r="R21" s="66">
        <v>0</v>
      </c>
      <c r="S21" s="66">
        <v>0</v>
      </c>
      <c r="T21" s="66">
        <v>0</v>
      </c>
      <c r="U21" s="66">
        <v>0</v>
      </c>
      <c r="V21" s="23">
        <v>0</v>
      </c>
      <c r="W21" s="26">
        <v>0.5</v>
      </c>
      <c r="X21" s="22">
        <v>0.62928300000000004</v>
      </c>
      <c r="Y21" s="22">
        <v>0.62928300000000004</v>
      </c>
      <c r="Z21" s="24" t="s">
        <v>42</v>
      </c>
    </row>
    <row r="22" spans="1:26" ht="34.5" customHeight="1">
      <c r="A22" s="19" t="s">
        <v>82</v>
      </c>
      <c r="B22" s="20" t="s">
        <v>75</v>
      </c>
      <c r="C22" s="61" t="s">
        <v>83</v>
      </c>
      <c r="D22" s="61" t="s">
        <v>84</v>
      </c>
      <c r="E22" s="21">
        <v>3</v>
      </c>
      <c r="F22" s="21">
        <v>0</v>
      </c>
      <c r="G22" s="23">
        <v>0</v>
      </c>
      <c r="H22" s="21">
        <v>0</v>
      </c>
      <c r="I22" s="21">
        <v>8.0750000000000006E-3</v>
      </c>
      <c r="J22" s="21">
        <v>5.9001720000000001E-2</v>
      </c>
      <c r="K22" s="21">
        <v>8.3813930000000023E-2</v>
      </c>
      <c r="L22" s="23">
        <v>0.15089065000000002</v>
      </c>
      <c r="M22" s="66">
        <v>0.71227733500000001</v>
      </c>
      <c r="N22" s="66">
        <v>0.71227733500000001</v>
      </c>
      <c r="O22" s="66">
        <v>0.71227733500000001</v>
      </c>
      <c r="P22" s="66">
        <v>0.71227733500000001</v>
      </c>
      <c r="Q22" s="23">
        <v>2.84910934</v>
      </c>
      <c r="R22" s="66">
        <v>0</v>
      </c>
      <c r="S22" s="66">
        <v>0</v>
      </c>
      <c r="T22" s="66">
        <v>0</v>
      </c>
      <c r="U22" s="66">
        <v>0</v>
      </c>
      <c r="V22" s="23">
        <v>0</v>
      </c>
      <c r="W22" s="26">
        <v>0.5</v>
      </c>
      <c r="X22" s="22">
        <v>1.5</v>
      </c>
      <c r="Y22" s="22">
        <v>1.5</v>
      </c>
      <c r="Z22" s="24" t="s">
        <v>42</v>
      </c>
    </row>
    <row r="23" spans="1:26" ht="35.1" customHeight="1">
      <c r="A23" s="19" t="s">
        <v>85</v>
      </c>
      <c r="B23" s="20" t="s">
        <v>75</v>
      </c>
      <c r="C23" s="61" t="s">
        <v>83</v>
      </c>
      <c r="D23" s="61" t="s">
        <v>86</v>
      </c>
      <c r="E23" s="21">
        <v>3</v>
      </c>
      <c r="F23" s="21">
        <v>0</v>
      </c>
      <c r="G23" s="23">
        <v>2.855566E-2</v>
      </c>
      <c r="H23" s="21">
        <v>0</v>
      </c>
      <c r="I23" s="21">
        <v>0</v>
      </c>
      <c r="J23" s="21">
        <v>0.36739245000000004</v>
      </c>
      <c r="K23" s="21">
        <v>7.581895000000001E-2</v>
      </c>
      <c r="L23" s="23">
        <v>0.44321140000000003</v>
      </c>
      <c r="M23" s="66">
        <v>0.63205823500000002</v>
      </c>
      <c r="N23" s="66">
        <v>0.63205823500000002</v>
      </c>
      <c r="O23" s="66">
        <v>0.63205823500000002</v>
      </c>
      <c r="P23" s="66">
        <v>0.63205823500000002</v>
      </c>
      <c r="Q23" s="23">
        <v>2.5282329400000001</v>
      </c>
      <c r="R23" s="66">
        <v>0</v>
      </c>
      <c r="S23" s="66">
        <v>0</v>
      </c>
      <c r="T23" s="66">
        <v>0</v>
      </c>
      <c r="U23" s="66">
        <v>0</v>
      </c>
      <c r="V23" s="23">
        <v>0</v>
      </c>
      <c r="W23" s="26">
        <v>0.5</v>
      </c>
      <c r="X23" s="22">
        <v>1.5</v>
      </c>
      <c r="Y23" s="22">
        <v>1.5</v>
      </c>
      <c r="Z23" s="24" t="s">
        <v>42</v>
      </c>
    </row>
    <row r="24" spans="1:26" ht="32.1" customHeight="1">
      <c r="A24" s="19" t="s">
        <v>87</v>
      </c>
      <c r="B24" s="20" t="s">
        <v>75</v>
      </c>
      <c r="C24" s="61" t="s">
        <v>83</v>
      </c>
      <c r="D24" s="61" t="s">
        <v>88</v>
      </c>
      <c r="E24" s="21">
        <v>0.8</v>
      </c>
      <c r="F24" s="21">
        <v>0</v>
      </c>
      <c r="G24" s="23">
        <v>0</v>
      </c>
      <c r="H24" s="21">
        <v>0</v>
      </c>
      <c r="I24" s="21">
        <v>0</v>
      </c>
      <c r="J24" s="21">
        <v>0.15132224</v>
      </c>
      <c r="K24" s="21">
        <v>8.622729000000004E-2</v>
      </c>
      <c r="L24" s="23">
        <v>0.23754953000000004</v>
      </c>
      <c r="M24" s="66">
        <v>0.15980181500000001</v>
      </c>
      <c r="N24" s="66">
        <v>0.15980181500000001</v>
      </c>
      <c r="O24" s="66">
        <v>0.15980181500000001</v>
      </c>
      <c r="P24" s="66">
        <v>0.15980181500000001</v>
      </c>
      <c r="Q24" s="23">
        <v>0.63920726000000005</v>
      </c>
      <c r="R24" s="66">
        <v>0</v>
      </c>
      <c r="S24" s="66">
        <v>0</v>
      </c>
      <c r="T24" s="66">
        <v>0</v>
      </c>
      <c r="U24" s="66">
        <v>0</v>
      </c>
      <c r="V24" s="23">
        <v>0</v>
      </c>
      <c r="W24" s="26">
        <v>0.5</v>
      </c>
      <c r="X24" s="22">
        <v>0.4</v>
      </c>
      <c r="Y24" s="22">
        <v>0.4</v>
      </c>
      <c r="Z24" s="24" t="s">
        <v>42</v>
      </c>
    </row>
    <row r="25" spans="1:26" ht="30.95" customHeight="1">
      <c r="A25" s="19" t="s">
        <v>89</v>
      </c>
      <c r="B25" s="20" t="s">
        <v>90</v>
      </c>
      <c r="C25" s="61" t="s">
        <v>90</v>
      </c>
      <c r="D25" s="61" t="s">
        <v>91</v>
      </c>
      <c r="E25" s="21">
        <v>0.5</v>
      </c>
      <c r="F25" s="21">
        <v>0</v>
      </c>
      <c r="G25" s="23">
        <v>0</v>
      </c>
      <c r="H25" s="21">
        <v>0</v>
      </c>
      <c r="I25" s="21">
        <v>3.9262829999999999E-2</v>
      </c>
      <c r="J25" s="21">
        <v>3.824644E-2</v>
      </c>
      <c r="K25" s="21">
        <v>4.4968799999999989E-2</v>
      </c>
      <c r="L25" s="23">
        <v>0.12247806999999999</v>
      </c>
      <c r="M25" s="66">
        <v>4.4942327499999997E-2</v>
      </c>
      <c r="N25" s="66">
        <v>4.4942327499999997E-2</v>
      </c>
      <c r="O25" s="66">
        <v>4.4942327499999997E-2</v>
      </c>
      <c r="P25" s="66">
        <v>4.4942327499999997E-2</v>
      </c>
      <c r="Q25" s="23">
        <v>0.17976930999999999</v>
      </c>
      <c r="R25" s="66">
        <v>5.5285593333333327E-2</v>
      </c>
      <c r="S25" s="66">
        <v>5.5285593333333327E-2</v>
      </c>
      <c r="T25" s="66">
        <v>5.5285593333333327E-2</v>
      </c>
      <c r="U25" s="66">
        <v>0</v>
      </c>
      <c r="V25" s="23">
        <v>0.16585678000000001</v>
      </c>
      <c r="W25" s="26">
        <v>0.5</v>
      </c>
      <c r="X25" s="22">
        <v>0.25</v>
      </c>
      <c r="Y25" s="22">
        <v>0.25</v>
      </c>
      <c r="Z25" s="24" t="s">
        <v>42</v>
      </c>
    </row>
    <row r="26" spans="1:26">
      <c r="A26" s="28"/>
      <c r="B26" s="29" t="s">
        <v>92</v>
      </c>
      <c r="C26" s="63" t="s">
        <v>2</v>
      </c>
      <c r="D26" s="64" t="s">
        <v>2</v>
      </c>
      <c r="E26" s="31">
        <v>110.818566</v>
      </c>
      <c r="F26" s="31">
        <v>0</v>
      </c>
      <c r="G26" s="31">
        <v>62.006292880000004</v>
      </c>
      <c r="H26" s="31">
        <v>0.97004447999999999</v>
      </c>
      <c r="I26" s="31">
        <v>0.55946107999999994</v>
      </c>
      <c r="J26" s="31">
        <v>4.1851885600000003</v>
      </c>
      <c r="K26" s="31">
        <v>2.6872145600000077</v>
      </c>
      <c r="L26" s="31">
        <v>8.4019086800000071</v>
      </c>
      <c r="M26" s="31">
        <v>7.2708413290608425</v>
      </c>
      <c r="N26" s="31">
        <v>7.2708413290608425</v>
      </c>
      <c r="O26" s="31">
        <v>7.2708413290608425</v>
      </c>
      <c r="P26" s="31">
        <v>7.2708413290608425</v>
      </c>
      <c r="Q26" s="31">
        <v>29.08336531624337</v>
      </c>
      <c r="R26" s="31">
        <v>3.6150729257583332</v>
      </c>
      <c r="S26" s="31">
        <v>3.6150729257583332</v>
      </c>
      <c r="T26" s="31">
        <v>3.6150729257583332</v>
      </c>
      <c r="U26" s="31">
        <v>0</v>
      </c>
      <c r="V26" s="31">
        <v>10.845218777274997</v>
      </c>
      <c r="W26" s="32">
        <v>0</v>
      </c>
      <c r="X26" s="32">
        <v>60935026.213799998</v>
      </c>
      <c r="Y26" s="32">
        <v>49883539.786200002</v>
      </c>
      <c r="Z26" s="30" t="s">
        <v>2</v>
      </c>
    </row>
    <row r="27" spans="1:26" ht="40.5" customHeight="1">
      <c r="A27" s="19" t="s">
        <v>93</v>
      </c>
      <c r="B27" s="33" t="s">
        <v>35</v>
      </c>
      <c r="C27" s="61" t="s">
        <v>36</v>
      </c>
      <c r="D27" s="65" t="s">
        <v>94</v>
      </c>
      <c r="E27" s="21">
        <v>10</v>
      </c>
      <c r="F27" s="35" t="s">
        <v>2</v>
      </c>
      <c r="G27" s="36">
        <v>0</v>
      </c>
      <c r="H27" s="35">
        <v>0</v>
      </c>
      <c r="I27" s="35">
        <v>0</v>
      </c>
      <c r="J27" s="35">
        <v>0</v>
      </c>
      <c r="K27" s="35">
        <v>0</v>
      </c>
      <c r="L27" s="23">
        <v>0</v>
      </c>
      <c r="M27" s="22">
        <v>1.25</v>
      </c>
      <c r="N27" s="22">
        <v>1.25</v>
      </c>
      <c r="O27" s="22">
        <v>1.25</v>
      </c>
      <c r="P27" s="22">
        <v>1.25</v>
      </c>
      <c r="Q27" s="23">
        <v>5</v>
      </c>
      <c r="R27" s="66">
        <v>1.6666666666666667</v>
      </c>
      <c r="S27" s="66">
        <v>1.6666666666666667</v>
      </c>
      <c r="T27" s="66">
        <v>1.6666666666666667</v>
      </c>
      <c r="U27" s="66">
        <v>0</v>
      </c>
      <c r="V27" s="23">
        <v>5</v>
      </c>
      <c r="W27" s="26">
        <v>0.5</v>
      </c>
      <c r="X27" s="22">
        <v>5</v>
      </c>
      <c r="Y27" s="22">
        <v>5</v>
      </c>
      <c r="Z27" s="24" t="s">
        <v>42</v>
      </c>
    </row>
    <row r="28" spans="1:26" ht="36" customHeight="1">
      <c r="A28" s="19" t="s">
        <v>95</v>
      </c>
      <c r="B28" s="20" t="s">
        <v>40</v>
      </c>
      <c r="C28" s="61" t="s">
        <v>36</v>
      </c>
      <c r="D28" s="70" t="s">
        <v>96</v>
      </c>
      <c r="E28" s="21">
        <v>3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23">
        <v>0</v>
      </c>
      <c r="M28" s="22">
        <v>0.375</v>
      </c>
      <c r="N28" s="22">
        <v>0.375</v>
      </c>
      <c r="O28" s="22">
        <v>0.375</v>
      </c>
      <c r="P28" s="22">
        <v>0.375</v>
      </c>
      <c r="Q28" s="23">
        <v>1.5</v>
      </c>
      <c r="R28" s="66">
        <v>0.5</v>
      </c>
      <c r="S28" s="66">
        <v>0.5</v>
      </c>
      <c r="T28" s="66">
        <v>0.5</v>
      </c>
      <c r="U28" s="66">
        <v>0</v>
      </c>
      <c r="V28" s="23">
        <v>1.5</v>
      </c>
      <c r="W28" s="26">
        <v>0.5</v>
      </c>
      <c r="X28" s="22">
        <v>1.5</v>
      </c>
      <c r="Y28" s="22">
        <v>1.5</v>
      </c>
      <c r="Z28" s="24" t="s">
        <v>42</v>
      </c>
    </row>
    <row r="29" spans="1:26" ht="30.75">
      <c r="A29" s="19" t="s">
        <v>97</v>
      </c>
      <c r="B29" s="33" t="s">
        <v>55</v>
      </c>
      <c r="C29" s="70" t="s">
        <v>98</v>
      </c>
      <c r="D29" s="70" t="s">
        <v>99</v>
      </c>
      <c r="E29" s="21">
        <v>2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23">
        <v>0</v>
      </c>
      <c r="M29" s="66">
        <v>0.5</v>
      </c>
      <c r="N29" s="66">
        <v>0.5</v>
      </c>
      <c r="O29" s="66">
        <v>0.5</v>
      </c>
      <c r="P29" s="66">
        <v>0.5</v>
      </c>
      <c r="Q29" s="23">
        <v>2</v>
      </c>
      <c r="R29" s="66">
        <v>0</v>
      </c>
      <c r="S29" s="66">
        <v>0</v>
      </c>
      <c r="T29" s="66">
        <v>0</v>
      </c>
      <c r="U29" s="66">
        <v>0</v>
      </c>
      <c r="V29" s="23">
        <v>0</v>
      </c>
      <c r="W29" s="26">
        <v>0.5</v>
      </c>
      <c r="X29" s="22">
        <v>1</v>
      </c>
      <c r="Y29" s="22">
        <v>1</v>
      </c>
      <c r="Z29" s="24" t="s">
        <v>42</v>
      </c>
    </row>
    <row r="30" spans="1:26" ht="45.75">
      <c r="A30" s="19" t="s">
        <v>100</v>
      </c>
      <c r="B30" s="33" t="s">
        <v>58</v>
      </c>
      <c r="C30" s="65" t="s">
        <v>101</v>
      </c>
      <c r="D30" s="70" t="s">
        <v>102</v>
      </c>
      <c r="E30" s="34">
        <v>0.85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23">
        <v>0</v>
      </c>
      <c r="M30" s="66">
        <v>0.12925</v>
      </c>
      <c r="N30" s="66">
        <v>0.12925</v>
      </c>
      <c r="O30" s="66">
        <v>0.12925</v>
      </c>
      <c r="P30" s="66">
        <v>0.12925</v>
      </c>
      <c r="Q30" s="23">
        <v>0.51700000000000002</v>
      </c>
      <c r="R30" s="66">
        <v>0.111</v>
      </c>
      <c r="S30" s="66">
        <v>0.111</v>
      </c>
      <c r="T30" s="66">
        <v>0.111</v>
      </c>
      <c r="U30" s="66">
        <v>0</v>
      </c>
      <c r="V30" s="23">
        <v>0.33300000000000002</v>
      </c>
      <c r="W30" s="26">
        <v>0.5</v>
      </c>
      <c r="X30" s="22">
        <v>0.42499999999999999</v>
      </c>
      <c r="Y30" s="22">
        <v>0.42499999999999999</v>
      </c>
      <c r="Z30" s="24" t="s">
        <v>42</v>
      </c>
    </row>
    <row r="31" spans="1:26" ht="40.5" customHeight="1">
      <c r="A31" s="19" t="s">
        <v>103</v>
      </c>
      <c r="B31" s="33" t="s">
        <v>58</v>
      </c>
      <c r="C31" s="61" t="s">
        <v>36</v>
      </c>
      <c r="D31" s="70" t="s">
        <v>104</v>
      </c>
      <c r="E31" s="21">
        <v>0.3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23">
        <v>0</v>
      </c>
      <c r="M31" s="22">
        <v>7.4999999999999997E-2</v>
      </c>
      <c r="N31" s="22">
        <v>7.4999999999999997E-2</v>
      </c>
      <c r="O31" s="22">
        <v>7.4999999999999997E-2</v>
      </c>
      <c r="P31" s="22">
        <v>7.4999999999999997E-2</v>
      </c>
      <c r="Q31" s="23">
        <v>0.3</v>
      </c>
      <c r="R31" s="22">
        <v>0</v>
      </c>
      <c r="S31" s="22">
        <v>0</v>
      </c>
      <c r="T31" s="22">
        <v>0</v>
      </c>
      <c r="U31" s="22">
        <v>0</v>
      </c>
      <c r="V31" s="23">
        <v>0</v>
      </c>
      <c r="W31" s="26">
        <v>0.5</v>
      </c>
      <c r="X31" s="22">
        <v>0.15</v>
      </c>
      <c r="Y31" s="22">
        <v>0.15</v>
      </c>
      <c r="Z31" s="24" t="s">
        <v>42</v>
      </c>
    </row>
    <row r="32" spans="1:26" ht="30.95" customHeight="1">
      <c r="A32" s="19" t="s">
        <v>105</v>
      </c>
      <c r="B32" s="33" t="s">
        <v>58</v>
      </c>
      <c r="C32" s="61" t="s">
        <v>36</v>
      </c>
      <c r="D32" s="70" t="s">
        <v>106</v>
      </c>
      <c r="E32" s="21">
        <v>1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23">
        <v>0</v>
      </c>
      <c r="M32" s="22">
        <v>0.25</v>
      </c>
      <c r="N32" s="22">
        <v>0.25</v>
      </c>
      <c r="O32" s="22">
        <v>0.25</v>
      </c>
      <c r="P32" s="22">
        <v>0.25</v>
      </c>
      <c r="Q32" s="23">
        <v>1</v>
      </c>
      <c r="R32" s="22">
        <v>0</v>
      </c>
      <c r="S32" s="22">
        <v>0</v>
      </c>
      <c r="T32" s="22">
        <v>0</v>
      </c>
      <c r="U32" s="22">
        <v>0</v>
      </c>
      <c r="V32" s="23">
        <v>0</v>
      </c>
      <c r="W32" s="26">
        <v>0.5</v>
      </c>
      <c r="X32" s="22">
        <v>0.5</v>
      </c>
      <c r="Y32" s="22">
        <v>0.5</v>
      </c>
      <c r="Z32" s="24" t="s">
        <v>42</v>
      </c>
    </row>
    <row r="33" spans="1:26" ht="35.450000000000003" customHeight="1">
      <c r="A33" s="19" t="s">
        <v>107</v>
      </c>
      <c r="B33" s="33" t="s">
        <v>58</v>
      </c>
      <c r="C33" s="61" t="s">
        <v>36</v>
      </c>
      <c r="D33" s="71" t="s">
        <v>108</v>
      </c>
      <c r="E33" s="21">
        <v>1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23">
        <v>0</v>
      </c>
      <c r="M33" s="22">
        <v>0.25</v>
      </c>
      <c r="N33" s="22">
        <v>0.25</v>
      </c>
      <c r="O33" s="22">
        <v>0.25</v>
      </c>
      <c r="P33" s="22">
        <v>0.25</v>
      </c>
      <c r="Q33" s="23">
        <v>1</v>
      </c>
      <c r="R33" s="22">
        <v>0</v>
      </c>
      <c r="S33" s="22">
        <v>0</v>
      </c>
      <c r="T33" s="22">
        <v>0</v>
      </c>
      <c r="U33" s="22">
        <v>0</v>
      </c>
      <c r="V33" s="23">
        <v>0</v>
      </c>
      <c r="W33" s="26">
        <v>0.5</v>
      </c>
      <c r="X33" s="22">
        <v>0.5</v>
      </c>
      <c r="Y33" s="22">
        <v>0.5</v>
      </c>
      <c r="Z33" s="24" t="s">
        <v>42</v>
      </c>
    </row>
    <row r="34" spans="1:26" ht="38.450000000000003" customHeight="1">
      <c r="A34" s="19" t="s">
        <v>109</v>
      </c>
      <c r="B34" s="33" t="s">
        <v>58</v>
      </c>
      <c r="C34" s="61" t="s">
        <v>36</v>
      </c>
      <c r="D34" s="71" t="s">
        <v>110</v>
      </c>
      <c r="E34" s="21">
        <v>0.2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23">
        <v>0</v>
      </c>
      <c r="M34" s="22">
        <v>0.05</v>
      </c>
      <c r="N34" s="22">
        <v>0.05</v>
      </c>
      <c r="O34" s="22">
        <v>0.05</v>
      </c>
      <c r="P34" s="22">
        <v>0.05</v>
      </c>
      <c r="Q34" s="23">
        <v>0.2</v>
      </c>
      <c r="R34" s="22">
        <v>0</v>
      </c>
      <c r="S34" s="22">
        <v>0</v>
      </c>
      <c r="T34" s="22">
        <v>0</v>
      </c>
      <c r="U34" s="22">
        <v>0</v>
      </c>
      <c r="V34" s="23">
        <v>0</v>
      </c>
      <c r="W34" s="26">
        <v>0.5</v>
      </c>
      <c r="X34" s="22">
        <v>0.1</v>
      </c>
      <c r="Y34" s="22">
        <v>0.1</v>
      </c>
      <c r="Z34" s="24" t="s">
        <v>42</v>
      </c>
    </row>
    <row r="35" spans="1:26" ht="36.950000000000003" customHeight="1">
      <c r="A35" s="19" t="s">
        <v>111</v>
      </c>
      <c r="B35" s="33" t="s">
        <v>61</v>
      </c>
      <c r="C35" s="61" t="s">
        <v>36</v>
      </c>
      <c r="D35" s="70" t="s">
        <v>112</v>
      </c>
      <c r="E35" s="21">
        <v>2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23">
        <v>0</v>
      </c>
      <c r="M35" s="22">
        <v>0.5</v>
      </c>
      <c r="N35" s="22">
        <v>0.5</v>
      </c>
      <c r="O35" s="22">
        <v>0.5</v>
      </c>
      <c r="P35" s="22">
        <v>0.5</v>
      </c>
      <c r="Q35" s="23">
        <v>2</v>
      </c>
      <c r="R35" s="22">
        <v>0</v>
      </c>
      <c r="S35" s="22">
        <v>0</v>
      </c>
      <c r="T35" s="22">
        <v>0</v>
      </c>
      <c r="U35" s="22">
        <v>0</v>
      </c>
      <c r="V35" s="23">
        <v>0</v>
      </c>
      <c r="W35" s="26">
        <v>0.5</v>
      </c>
      <c r="X35" s="22">
        <v>1</v>
      </c>
      <c r="Y35" s="22">
        <v>1</v>
      </c>
      <c r="Z35" s="24" t="s">
        <v>42</v>
      </c>
    </row>
    <row r="36" spans="1:26" ht="33.75" customHeight="1">
      <c r="A36" s="19" t="s">
        <v>113</v>
      </c>
      <c r="B36" s="33" t="s">
        <v>61</v>
      </c>
      <c r="C36" s="61" t="s">
        <v>52</v>
      </c>
      <c r="D36" s="70" t="s">
        <v>114</v>
      </c>
      <c r="E36" s="21">
        <v>0.6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23">
        <v>0</v>
      </c>
      <c r="M36" s="22">
        <v>0.15</v>
      </c>
      <c r="N36" s="22">
        <v>0.15</v>
      </c>
      <c r="O36" s="22">
        <v>0.15</v>
      </c>
      <c r="P36" s="22">
        <v>0.15</v>
      </c>
      <c r="Q36" s="23">
        <v>0.6</v>
      </c>
      <c r="R36" s="22">
        <v>0</v>
      </c>
      <c r="S36" s="22">
        <v>0</v>
      </c>
      <c r="T36" s="22">
        <v>0</v>
      </c>
      <c r="U36" s="22">
        <v>0</v>
      </c>
      <c r="V36" s="23">
        <v>0</v>
      </c>
      <c r="W36" s="26">
        <v>0.5</v>
      </c>
      <c r="X36" s="22">
        <v>0.3</v>
      </c>
      <c r="Y36" s="22">
        <v>0.3</v>
      </c>
      <c r="Z36" s="24" t="s">
        <v>42</v>
      </c>
    </row>
    <row r="37" spans="1:26" ht="30.75">
      <c r="A37" s="19" t="s">
        <v>115</v>
      </c>
      <c r="B37" s="33" t="s">
        <v>61</v>
      </c>
      <c r="C37" s="70" t="s">
        <v>98</v>
      </c>
      <c r="D37" s="70" t="s">
        <v>116</v>
      </c>
      <c r="E37" s="21">
        <v>1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23">
        <v>0</v>
      </c>
      <c r="M37" s="22">
        <v>0.25</v>
      </c>
      <c r="N37" s="22">
        <v>0.25</v>
      </c>
      <c r="O37" s="22">
        <v>0.25</v>
      </c>
      <c r="P37" s="22">
        <v>0.25</v>
      </c>
      <c r="Q37" s="23">
        <v>1</v>
      </c>
      <c r="R37" s="22">
        <v>0</v>
      </c>
      <c r="S37" s="22">
        <v>0</v>
      </c>
      <c r="T37" s="22">
        <v>0</v>
      </c>
      <c r="U37" s="22">
        <v>0</v>
      </c>
      <c r="V37" s="23">
        <v>0</v>
      </c>
      <c r="W37" s="26">
        <v>0.5</v>
      </c>
      <c r="X37" s="22">
        <v>0.5</v>
      </c>
      <c r="Y37" s="22">
        <v>0.5</v>
      </c>
      <c r="Z37" s="24" t="s">
        <v>42</v>
      </c>
    </row>
    <row r="38" spans="1:26" ht="39" customHeight="1">
      <c r="A38" s="19" t="s">
        <v>117</v>
      </c>
      <c r="B38" s="33" t="s">
        <v>61</v>
      </c>
      <c r="C38" s="61" t="s">
        <v>36</v>
      </c>
      <c r="D38" s="70" t="s">
        <v>118</v>
      </c>
      <c r="E38" s="21">
        <v>1.5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23">
        <v>0</v>
      </c>
      <c r="M38" s="22">
        <v>0.375</v>
      </c>
      <c r="N38" s="22">
        <v>0.375</v>
      </c>
      <c r="O38" s="22">
        <v>0.375</v>
      </c>
      <c r="P38" s="22">
        <v>0.375</v>
      </c>
      <c r="Q38" s="23">
        <v>1.5</v>
      </c>
      <c r="R38" s="22">
        <v>0</v>
      </c>
      <c r="S38" s="22">
        <v>0</v>
      </c>
      <c r="T38" s="22">
        <v>0</v>
      </c>
      <c r="U38" s="22">
        <v>0</v>
      </c>
      <c r="V38" s="23">
        <v>0</v>
      </c>
      <c r="W38" s="26">
        <v>0.5</v>
      </c>
      <c r="X38" s="22">
        <v>0.75</v>
      </c>
      <c r="Y38" s="22">
        <v>0.75</v>
      </c>
      <c r="Z38" s="24" t="s">
        <v>42</v>
      </c>
    </row>
    <row r="39" spans="1:26" ht="33.950000000000003" customHeight="1">
      <c r="A39" s="19" t="s">
        <v>119</v>
      </c>
      <c r="B39" s="33" t="s">
        <v>72</v>
      </c>
      <c r="C39" s="61" t="s">
        <v>36</v>
      </c>
      <c r="D39" s="70" t="s">
        <v>120</v>
      </c>
      <c r="E39" s="21">
        <v>0.8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23">
        <v>0</v>
      </c>
      <c r="M39" s="22">
        <v>0.1</v>
      </c>
      <c r="N39" s="22">
        <v>0.1</v>
      </c>
      <c r="O39" s="22">
        <v>0.1</v>
      </c>
      <c r="P39" s="22">
        <v>0.1</v>
      </c>
      <c r="Q39" s="23">
        <v>0.4</v>
      </c>
      <c r="R39" s="22">
        <v>0.13333333333333333</v>
      </c>
      <c r="S39" s="22">
        <v>0.13333333333333333</v>
      </c>
      <c r="T39" s="22">
        <v>0.13333333333333333</v>
      </c>
      <c r="U39" s="22">
        <v>0</v>
      </c>
      <c r="V39" s="23">
        <v>0.4</v>
      </c>
      <c r="W39" s="26">
        <v>0.5</v>
      </c>
      <c r="X39" s="22">
        <v>0.4</v>
      </c>
      <c r="Y39" s="22">
        <v>0.4</v>
      </c>
      <c r="Z39" s="24" t="s">
        <v>42</v>
      </c>
    </row>
    <row r="40" spans="1:26">
      <c r="A40" s="19" t="s">
        <v>121</v>
      </c>
      <c r="B40" s="33" t="s">
        <v>122</v>
      </c>
      <c r="C40" s="65" t="s">
        <v>98</v>
      </c>
      <c r="D40" s="65" t="s">
        <v>123</v>
      </c>
      <c r="E40" s="21">
        <v>2.5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23">
        <v>0</v>
      </c>
      <c r="M40" s="22">
        <v>0.3125</v>
      </c>
      <c r="N40" s="22">
        <v>0.3125</v>
      </c>
      <c r="O40" s="22">
        <v>0.3125</v>
      </c>
      <c r="P40" s="22">
        <v>0.3125</v>
      </c>
      <c r="Q40" s="23">
        <v>1.25</v>
      </c>
      <c r="R40" s="22">
        <v>0.41666666666666669</v>
      </c>
      <c r="S40" s="22">
        <v>0.41666666666666669</v>
      </c>
      <c r="T40" s="22">
        <v>0.41666666666666669</v>
      </c>
      <c r="U40" s="22">
        <v>0</v>
      </c>
      <c r="V40" s="23">
        <v>1.25</v>
      </c>
      <c r="W40" s="26">
        <v>0.5</v>
      </c>
      <c r="X40" s="22">
        <v>1.25</v>
      </c>
      <c r="Y40" s="22">
        <v>1.25</v>
      </c>
      <c r="Z40" s="24" t="s">
        <v>42</v>
      </c>
    </row>
    <row r="41" spans="1:26">
      <c r="A41" s="28"/>
      <c r="B41" s="29" t="s">
        <v>124</v>
      </c>
      <c r="C41" s="30"/>
      <c r="D41" s="37" t="s">
        <v>125</v>
      </c>
      <c r="E41" s="38">
        <v>26.75</v>
      </c>
      <c r="F41" s="38">
        <v>0</v>
      </c>
      <c r="G41" s="39">
        <v>0</v>
      </c>
      <c r="H41" s="39">
        <v>0</v>
      </c>
      <c r="I41" s="40">
        <v>0</v>
      </c>
      <c r="J41" s="40">
        <v>0</v>
      </c>
      <c r="K41" s="40">
        <v>0</v>
      </c>
      <c r="L41" s="38">
        <v>0</v>
      </c>
      <c r="M41" s="38">
        <v>4.5667499999999999</v>
      </c>
      <c r="N41" s="38">
        <v>4.5667499999999999</v>
      </c>
      <c r="O41" s="38">
        <v>4.5667499999999999</v>
      </c>
      <c r="P41" s="38">
        <v>4.5667499999999999</v>
      </c>
      <c r="Q41" s="38">
        <v>18.266999999999999</v>
      </c>
      <c r="R41" s="38">
        <v>2.827666666666667</v>
      </c>
      <c r="S41" s="38">
        <v>2.827666666666667</v>
      </c>
      <c r="T41" s="38">
        <v>2.827666666666667</v>
      </c>
      <c r="U41" s="38">
        <v>0</v>
      </c>
      <c r="V41" s="38">
        <v>8.4830000000000005</v>
      </c>
      <c r="W41" s="40">
        <v>7</v>
      </c>
      <c r="X41" s="40">
        <v>13.375</v>
      </c>
      <c r="Y41" s="40">
        <v>13.375</v>
      </c>
    </row>
    <row r="42" spans="1:26">
      <c r="A42" s="28"/>
      <c r="B42" s="29"/>
      <c r="C42" s="30"/>
      <c r="D42" s="37" t="s">
        <v>126</v>
      </c>
      <c r="E42" s="38">
        <v>0</v>
      </c>
      <c r="F42" s="41">
        <v>0</v>
      </c>
      <c r="G42" s="42">
        <v>0</v>
      </c>
      <c r="H42" s="42">
        <v>0</v>
      </c>
      <c r="I42" s="43">
        <v>0</v>
      </c>
      <c r="J42" s="43">
        <v>0</v>
      </c>
      <c r="K42" s="43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44">
        <v>0</v>
      </c>
      <c r="X42" s="43">
        <v>0</v>
      </c>
      <c r="Y42" s="43">
        <v>0</v>
      </c>
    </row>
    <row r="43" spans="1:26" s="50" customFormat="1">
      <c r="A43" s="45"/>
      <c r="B43" s="46" t="s">
        <v>2</v>
      </c>
      <c r="C43" s="47" t="s">
        <v>2</v>
      </c>
      <c r="D43" s="20" t="s">
        <v>127</v>
      </c>
      <c r="E43" s="48">
        <v>137.568566</v>
      </c>
      <c r="F43" s="48">
        <v>0</v>
      </c>
      <c r="G43" s="48">
        <v>62.006292880000004</v>
      </c>
      <c r="H43" s="48">
        <v>0.97004447999999999</v>
      </c>
      <c r="I43" s="48">
        <v>0.55946107999999994</v>
      </c>
      <c r="J43" s="48">
        <v>4.1851885600000003</v>
      </c>
      <c r="K43" s="48">
        <v>2.6872145600000077</v>
      </c>
      <c r="L43" s="48">
        <v>8.4019086800000071</v>
      </c>
      <c r="M43" s="48">
        <v>11.837591329060841</v>
      </c>
      <c r="N43" s="48">
        <v>11.837591329060841</v>
      </c>
      <c r="O43" s="48">
        <v>11.837591329060841</v>
      </c>
      <c r="P43" s="48">
        <v>11.837591329060841</v>
      </c>
      <c r="Q43" s="48">
        <v>47.350365316243362</v>
      </c>
      <c r="R43" s="48">
        <v>6.4427395924250002</v>
      </c>
      <c r="S43" s="48">
        <v>6.4427395924250002</v>
      </c>
      <c r="T43" s="48">
        <v>6.4427395924250002</v>
      </c>
      <c r="U43" s="48">
        <v>0</v>
      </c>
      <c r="V43" s="48">
        <v>19.328218777274998</v>
      </c>
      <c r="W43" s="49">
        <v>7</v>
      </c>
      <c r="X43" s="49">
        <v>74.310026213800001</v>
      </c>
      <c r="Y43" s="49">
        <v>63.258539786200004</v>
      </c>
    </row>
    <row r="45" spans="1:26">
      <c r="G45" s="51"/>
      <c r="H45" s="51"/>
      <c r="I45" s="51"/>
      <c r="J45" s="51"/>
      <c r="L45" s="51"/>
    </row>
    <row r="48" spans="1:26">
      <c r="D48" s="52"/>
      <c r="K48" s="53"/>
      <c r="L48" s="53"/>
      <c r="M48" s="53"/>
      <c r="N48" s="53"/>
      <c r="O48" s="53"/>
      <c r="P48" s="53"/>
      <c r="Q48" s="53"/>
    </row>
    <row r="49" spans="10:10">
      <c r="J49" s="51"/>
    </row>
  </sheetData>
  <mergeCells count="2">
    <mergeCell ref="F3:L3"/>
    <mergeCell ref="M3:V3"/>
  </mergeCells>
  <pageMargins left="0.45" right="0.45" top="0.5" bottom="0.5" header="0.3" footer="0.3"/>
  <pageSetup paperSize="3" scale="80" fitToWidth="0" orientation="landscape" r:id="rId1"/>
  <headerFoot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6732-CE49-496A-BC04-BB4986277A47}">
  <dimension ref="A1:D47"/>
  <sheetViews>
    <sheetView topLeftCell="A37" workbookViewId="0">
      <selection activeCell="B6" sqref="B6"/>
    </sheetView>
  </sheetViews>
  <sheetFormatPr defaultRowHeight="15"/>
  <cols>
    <col min="1" max="1" width="34.140625" customWidth="1"/>
    <col min="2" max="2" width="21.140625" bestFit="1" customWidth="1"/>
    <col min="3" max="3" width="28.28515625" bestFit="1" customWidth="1"/>
    <col min="4" max="4" width="51.5703125" customWidth="1"/>
  </cols>
  <sheetData>
    <row r="1" spans="1:4" hidden="1">
      <c r="A1" s="4" t="s">
        <v>128</v>
      </c>
      <c r="B1" s="5"/>
      <c r="C1" s="5"/>
      <c r="D1" s="5"/>
    </row>
    <row r="2" spans="1:4" hidden="1"/>
    <row r="3" spans="1:4">
      <c r="A3" s="6" t="s">
        <v>129</v>
      </c>
      <c r="B3" s="6" t="s">
        <v>130</v>
      </c>
      <c r="C3" s="6" t="s">
        <v>131</v>
      </c>
      <c r="D3" s="6" t="s">
        <v>132</v>
      </c>
    </row>
    <row r="4" spans="1:4">
      <c r="A4" t="s">
        <v>133</v>
      </c>
      <c r="B4" s="7">
        <f>B8/4</f>
        <v>149.25</v>
      </c>
      <c r="C4" s="7">
        <v>14.9</v>
      </c>
      <c r="D4" t="s">
        <v>134</v>
      </c>
    </row>
    <row r="5" spans="1:4">
      <c r="A5" t="s">
        <v>135</v>
      </c>
      <c r="B5" s="7">
        <v>149.25</v>
      </c>
      <c r="C5" s="7">
        <v>14.9</v>
      </c>
      <c r="D5" t="s">
        <v>134</v>
      </c>
    </row>
    <row r="6" spans="1:4">
      <c r="A6" t="s">
        <v>136</v>
      </c>
      <c r="B6" s="7">
        <v>149.25</v>
      </c>
      <c r="C6" s="7">
        <v>14.9</v>
      </c>
      <c r="D6" t="s">
        <v>137</v>
      </c>
    </row>
    <row r="7" spans="1:4">
      <c r="A7" t="s">
        <v>138</v>
      </c>
      <c r="B7" s="7">
        <v>149.25</v>
      </c>
      <c r="C7" s="7">
        <v>14.9</v>
      </c>
      <c r="D7" t="s">
        <v>137</v>
      </c>
    </row>
    <row r="8" spans="1:4">
      <c r="B8" s="7">
        <v>597</v>
      </c>
      <c r="C8" s="7">
        <f>SUM(C4:C7)</f>
        <v>59.6</v>
      </c>
      <c r="D8" t="s">
        <v>139</v>
      </c>
    </row>
    <row r="9" spans="1:4">
      <c r="B9" s="7"/>
      <c r="C9" s="7"/>
    </row>
    <row r="10" spans="1:4">
      <c r="A10" s="4" t="s">
        <v>140</v>
      </c>
      <c r="B10" s="8"/>
      <c r="C10" s="8"/>
      <c r="D10" s="5"/>
    </row>
    <row r="11" spans="1:4">
      <c r="B11" s="7"/>
      <c r="C11" s="7"/>
    </row>
    <row r="12" spans="1:4">
      <c r="A12" s="9" t="s">
        <v>129</v>
      </c>
      <c r="B12" s="9" t="s">
        <v>130</v>
      </c>
      <c r="C12" s="9" t="s">
        <v>131</v>
      </c>
      <c r="D12" s="9" t="s">
        <v>132</v>
      </c>
    </row>
    <row r="13" spans="1:4">
      <c r="A13" t="s">
        <v>133</v>
      </c>
      <c r="B13" s="7">
        <v>166.7</v>
      </c>
      <c r="C13" s="7">
        <v>16.399999999999999</v>
      </c>
      <c r="D13" t="s">
        <v>134</v>
      </c>
    </row>
    <row r="14" spans="1:4">
      <c r="A14" t="s">
        <v>135</v>
      </c>
      <c r="B14" s="7">
        <v>170.7</v>
      </c>
      <c r="C14" s="7">
        <v>16.7</v>
      </c>
      <c r="D14" t="s">
        <v>134</v>
      </c>
    </row>
    <row r="15" spans="1:4">
      <c r="A15" t="s">
        <v>136</v>
      </c>
      <c r="B15" s="7">
        <v>168.7</v>
      </c>
      <c r="C15" s="7">
        <v>16.600000000000001</v>
      </c>
      <c r="D15" t="s">
        <v>137</v>
      </c>
    </row>
    <row r="16" spans="1:4">
      <c r="A16" t="s">
        <v>138</v>
      </c>
      <c r="B16" s="7">
        <v>168.7</v>
      </c>
      <c r="C16" s="7">
        <v>16.600000000000001</v>
      </c>
      <c r="D16" t="s">
        <v>137</v>
      </c>
    </row>
    <row r="17" spans="1:4">
      <c r="B17" s="7">
        <f>SUM(B13:B16)</f>
        <v>674.8</v>
      </c>
      <c r="C17" s="7">
        <f>SUM(C13:C16)</f>
        <v>66.3</v>
      </c>
      <c r="D17" t="s">
        <v>139</v>
      </c>
    </row>
    <row r="18" spans="1:4">
      <c r="B18" s="7"/>
      <c r="C18" s="7"/>
    </row>
    <row r="19" spans="1:4">
      <c r="A19" s="4" t="s">
        <v>141</v>
      </c>
      <c r="B19" s="5"/>
      <c r="C19" s="5"/>
      <c r="D19" s="5"/>
    </row>
    <row r="21" spans="1:4">
      <c r="A21" s="9" t="s">
        <v>129</v>
      </c>
      <c r="B21" s="9" t="s">
        <v>130</v>
      </c>
      <c r="C21" s="9" t="s">
        <v>131</v>
      </c>
      <c r="D21" s="9" t="s">
        <v>132</v>
      </c>
    </row>
    <row r="22" spans="1:4">
      <c r="A22" t="s">
        <v>133</v>
      </c>
      <c r="B22" s="10">
        <v>168.5</v>
      </c>
      <c r="C22" s="10">
        <v>16.440000000000001</v>
      </c>
      <c r="D22" t="s">
        <v>134</v>
      </c>
    </row>
    <row r="23" spans="1:4">
      <c r="A23" t="s">
        <v>135</v>
      </c>
      <c r="B23" s="10">
        <v>171.9</v>
      </c>
      <c r="C23" s="10">
        <v>16.73</v>
      </c>
      <c r="D23" t="s">
        <v>134</v>
      </c>
    </row>
    <row r="24" spans="1:4">
      <c r="A24" t="s">
        <v>136</v>
      </c>
      <c r="B24" s="10">
        <v>174.3</v>
      </c>
      <c r="C24" s="10">
        <v>16.96</v>
      </c>
      <c r="D24" t="s">
        <v>142</v>
      </c>
    </row>
    <row r="25" spans="1:4">
      <c r="A25" t="s">
        <v>138</v>
      </c>
      <c r="B25" s="10">
        <v>176</v>
      </c>
      <c r="C25" s="10">
        <v>17.100000000000001</v>
      </c>
      <c r="D25" t="s">
        <v>142</v>
      </c>
    </row>
    <row r="26" spans="1:4">
      <c r="A26" t="s">
        <v>143</v>
      </c>
      <c r="B26" s="10">
        <v>50</v>
      </c>
      <c r="C26" s="10">
        <v>5</v>
      </c>
      <c r="D26" t="s">
        <v>144</v>
      </c>
    </row>
    <row r="27" spans="1:4">
      <c r="B27" s="7">
        <f>SUM(B22:B26)</f>
        <v>740.7</v>
      </c>
      <c r="C27" s="11">
        <f>SUM(C22:C26)</f>
        <v>72.23</v>
      </c>
      <c r="D27" t="s">
        <v>139</v>
      </c>
    </row>
    <row r="28" spans="1:4">
      <c r="A28" t="s">
        <v>145</v>
      </c>
      <c r="B28" s="7"/>
      <c r="C28" s="11"/>
    </row>
    <row r="29" spans="1:4">
      <c r="B29" s="7"/>
      <c r="C29" s="11"/>
    </row>
    <row r="30" spans="1:4">
      <c r="A30" s="4" t="s">
        <v>146</v>
      </c>
      <c r="B30" s="5"/>
      <c r="C30" s="5"/>
      <c r="D30" s="5"/>
    </row>
    <row r="31" spans="1:4">
      <c r="A31" s="9" t="s">
        <v>129</v>
      </c>
      <c r="B31" s="9" t="s">
        <v>130</v>
      </c>
      <c r="C31" s="9" t="s">
        <v>131</v>
      </c>
      <c r="D31" s="9" t="s">
        <v>132</v>
      </c>
    </row>
    <row r="32" spans="1:4">
      <c r="A32" t="s">
        <v>133</v>
      </c>
      <c r="B32" s="12">
        <v>175304085.45700008</v>
      </c>
      <c r="C32" s="12">
        <v>16700895.509700023</v>
      </c>
      <c r="D32" t="s">
        <v>147</v>
      </c>
    </row>
    <row r="33" spans="1:4">
      <c r="A33" t="s">
        <v>135</v>
      </c>
      <c r="B33" s="12">
        <v>177656315.79199994</v>
      </c>
      <c r="C33" s="12">
        <v>16964340.57670005</v>
      </c>
      <c r="D33" t="s">
        <v>147</v>
      </c>
    </row>
    <row r="34" spans="1:4">
      <c r="A34" t="s">
        <v>136</v>
      </c>
      <c r="B34" s="12">
        <v>194386318.54299977</v>
      </c>
      <c r="C34" s="12">
        <v>18638773.711300015</v>
      </c>
      <c r="D34" t="s">
        <v>147</v>
      </c>
    </row>
    <row r="35" spans="1:4">
      <c r="A35" t="s">
        <v>138</v>
      </c>
      <c r="B35" s="12">
        <v>203425557.26699984</v>
      </c>
      <c r="C35" s="12">
        <v>19561748.653699983</v>
      </c>
      <c r="D35" t="s">
        <v>147</v>
      </c>
    </row>
    <row r="36" spans="1:4">
      <c r="A36" t="s">
        <v>143</v>
      </c>
      <c r="B36" s="12">
        <v>0</v>
      </c>
      <c r="C36" s="12">
        <v>0</v>
      </c>
    </row>
    <row r="37" spans="1:4">
      <c r="B37" s="12">
        <f>SUM(B32:B36)</f>
        <v>750772277.05899966</v>
      </c>
      <c r="C37" s="13">
        <f>SUM(C32:C36)</f>
        <v>71865758.451400071</v>
      </c>
      <c r="D37" t="s">
        <v>148</v>
      </c>
    </row>
    <row r="38" spans="1:4">
      <c r="A38" t="s">
        <v>149</v>
      </c>
      <c r="B38" s="12"/>
      <c r="C38" s="13"/>
    </row>
    <row r="39" spans="1:4">
      <c r="B39" s="12"/>
      <c r="C39" s="13"/>
    </row>
    <row r="40" spans="1:4">
      <c r="A40" s="9" t="s">
        <v>150</v>
      </c>
    </row>
    <row r="41" spans="1:4">
      <c r="A41" s="9" t="s">
        <v>129</v>
      </c>
      <c r="B41" s="9" t="s">
        <v>130</v>
      </c>
      <c r="C41" s="9" t="s">
        <v>131</v>
      </c>
      <c r="D41" s="9" t="s">
        <v>132</v>
      </c>
    </row>
    <row r="42" spans="1:4">
      <c r="A42" t="s">
        <v>151</v>
      </c>
      <c r="B42" s="12"/>
      <c r="C42" s="12"/>
      <c r="D42" t="s">
        <v>147</v>
      </c>
    </row>
    <row r="43" spans="1:4">
      <c r="A43" t="s">
        <v>152</v>
      </c>
      <c r="B43" s="12"/>
      <c r="C43" s="12"/>
      <c r="D43" t="s">
        <v>147</v>
      </c>
    </row>
    <row r="44" spans="1:4">
      <c r="A44" t="s">
        <v>153</v>
      </c>
      <c r="B44" s="12"/>
      <c r="C44" s="12"/>
      <c r="D44" t="s">
        <v>147</v>
      </c>
    </row>
    <row r="45" spans="1:4">
      <c r="A45" t="s">
        <v>154</v>
      </c>
      <c r="B45" s="12"/>
      <c r="C45" s="12"/>
      <c r="D45" t="s">
        <v>147</v>
      </c>
    </row>
    <row r="46" spans="1:4">
      <c r="A46" t="s">
        <v>143</v>
      </c>
      <c r="B46" s="12">
        <v>0</v>
      </c>
      <c r="C46" s="12">
        <v>0</v>
      </c>
    </row>
    <row r="47" spans="1:4">
      <c r="B47" s="12">
        <f>SUM(B42:B46)</f>
        <v>0</v>
      </c>
      <c r="C47" s="13">
        <f>SUM(C42:C46)</f>
        <v>0</v>
      </c>
      <c r="D47" t="s">
        <v>139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727684-7218-4c4c-b8f9-db706b5ec5c1">
      <Terms xmlns="http://schemas.microsoft.com/office/infopath/2007/PartnerControls"/>
    </lcf76f155ced4ddcb4097134ff3c332f>
    <_x0023_ xmlns="2d727684-7218-4c4c-b8f9-db706b5ec5c1" xsi:nil="true"/>
    <TaxCatchAll xmlns="7bdcdbe7-1b59-4267-ac42-6a538006b42e" xsi:nil="true"/>
    <Checked_x0020_Out xmlns="2d727684-7218-4c4c-b8f9-db706b5ec5c1">true</Checked_x0020_Ou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1ABC9319E0140B72900DAACF832D6" ma:contentTypeVersion="19" ma:contentTypeDescription="Create a new document." ma:contentTypeScope="" ma:versionID="c8322529eda064e89ce0a3aafeb52cc1">
  <xsd:schema xmlns:xsd="http://www.w3.org/2001/XMLSchema" xmlns:xs="http://www.w3.org/2001/XMLSchema" xmlns:p="http://schemas.microsoft.com/office/2006/metadata/properties" xmlns:ns2="2d727684-7218-4c4c-b8f9-db706b5ec5c1" xmlns:ns3="7bdcdbe7-1b59-4267-ac42-6a538006b42e" targetNamespace="http://schemas.microsoft.com/office/2006/metadata/properties" ma:root="true" ma:fieldsID="079db614b8959d34c6aa9f49d3e32699" ns2:_="" ns3:_="">
    <xsd:import namespace="2d727684-7218-4c4c-b8f9-db706b5ec5c1"/>
    <xsd:import namespace="7bdcdbe7-1b59-4267-ac42-6a538006b4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_x0023_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Checked_x0020_Out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27684-7218-4c4c-b8f9-db706b5ec5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x0023_" ma:index="15" nillable="true" ma:displayName="#" ma:description="Sorting Order" ma:internalName="_x0023_" ma:percentage="FALSE">
      <xsd:simpleType>
        <xsd:restriction base="dms:Number">
          <xsd:minInclusive value="1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hecked_x0020_Out" ma:index="21" nillable="true" ma:displayName="Checked Out" ma:default="1" ma:description="Checked out" ma:internalName="Checked_x0020_Out">
      <xsd:simpleType>
        <xsd:restriction base="dms:Boolea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cdbe7-1b59-4267-ac42-6a538006b4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8b31a12-4d27-4064-85c0-e0356db98907}" ma:internalName="TaxCatchAll" ma:showField="CatchAllData" ma:web="7bdcdbe7-1b59-4267-ac42-6a538006b4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C68311-DCDE-4D78-9341-6FD79673D891}"/>
</file>

<file path=customXml/itemProps2.xml><?xml version="1.0" encoding="utf-8"?>
<ds:datastoreItem xmlns:ds="http://schemas.openxmlformats.org/officeDocument/2006/customXml" ds:itemID="{B080B7D9-A2F2-425B-BCD3-58AA8E49B0C9}"/>
</file>

<file path=customXml/itemProps3.xml><?xml version="1.0" encoding="utf-8"?>
<ds:datastoreItem xmlns:ds="http://schemas.openxmlformats.org/officeDocument/2006/customXml" ds:itemID="{F1E98FD1-9C4B-49E2-B739-9EEA5167B3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Rhode Island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Arruda, Patricia (OHHS)</dc:creator>
  <cp:keywords/>
  <dc:description/>
  <cp:lastModifiedBy>Arruda, Patricia (OHHS)</cp:lastModifiedBy>
  <cp:revision/>
  <dcterms:created xsi:type="dcterms:W3CDTF">2023-04-17T17:44:37Z</dcterms:created>
  <dcterms:modified xsi:type="dcterms:W3CDTF">2023-07-14T16:20:43Z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0x0101008851ABC9319E0140B72900DAACF832D6</vt:lpwstr>
  </property>
  <property fmtid="{D5CDD505-2E9C-101B-9397-08002B2CF9AE}" pid="3" name="MediaServiceImageTags">
    <vt:lpwstr/>
  </property>
</Properties>
</file>