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tables/table10.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rigov-my.sharepoint.com/personal/nikolas_rebovich_bhddh_ri_gov/Documents/"/>
    </mc:Choice>
  </mc:AlternateContent>
  <xr:revisionPtr revIDLastSave="6" documentId="8_{77E17BF1-3FC9-4567-BAB7-4C1C14426BF0}" xr6:coauthVersionLast="47" xr6:coauthVersionMax="47" xr10:uidLastSave="{1DDE9AF0-FE45-4F29-AA20-6299BB1CA417}"/>
  <bookViews>
    <workbookView xWindow="-120" yWindow="-120" windowWidth="29040" windowHeight="15840" tabRatio="943" activeTab="1" xr2:uid="{2C40FB21-0804-420B-8334-E6A37D9F0EB9}"/>
  </bookViews>
  <sheets>
    <sheet name="Instructions" sheetId="4" r:id="rId1"/>
    <sheet name="Staffing Dashboards" sheetId="18" r:id="rId2"/>
    <sheet name="Census" sheetId="20" r:id="rId3"/>
    <sheet name="Staffing Projections" sheetId="23" state="hidden" r:id="rId4"/>
    <sheet name="ACT I" sheetId="1" r:id="rId5"/>
    <sheet name="ACT II" sheetId="3" r:id="rId6"/>
    <sheet name="ACT - YA" sheetId="6" r:id="rId7"/>
    <sheet name="Emerg. Services" sheetId="7" r:id="rId8"/>
    <sheet name="Adult GOP" sheetId="11" r:id="rId9"/>
    <sheet name="Child GOP" sheetId="13" r:id="rId10"/>
    <sheet name="Child High Acuity" sheetId="14" r:id="rId11"/>
    <sheet name="Outreach and Engagement" sheetId="16" r:id="rId12"/>
    <sheet name="SUD" sheetId="17" r:id="rId13"/>
    <sheet name="Other" sheetId="21" r:id="rId14"/>
    <sheet name="Drop Downs" sheetId="19" r:id="rId15"/>
    <sheet name="Team Composition" sheetId="2"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4" i="18" l="1"/>
  <c r="L33" i="18"/>
  <c r="L32" i="18"/>
  <c r="L31" i="18"/>
  <c r="K34" i="18"/>
  <c r="K33" i="18"/>
  <c r="K32" i="18"/>
  <c r="K31" i="18"/>
  <c r="L30" i="18" l="1"/>
  <c r="K30" i="18"/>
  <c r="L29" i="18" l="1"/>
  <c r="K29" i="18"/>
  <c r="L28" i="18"/>
  <c r="K28" i="18"/>
  <c r="L27" i="18"/>
  <c r="K27" i="18"/>
  <c r="I8" i="18"/>
  <c r="D8" i="18"/>
  <c r="I13" i="18"/>
  <c r="D13" i="18"/>
  <c r="D14" i="18"/>
  <c r="D34" i="18"/>
  <c r="C19" i="2"/>
  <c r="C18" i="2"/>
  <c r="C23" i="2"/>
  <c r="C7" i="2"/>
  <c r="C6" i="2"/>
  <c r="D31" i="18" l="1"/>
  <c r="D33" i="18"/>
  <c r="D32" i="18"/>
  <c r="D30" i="18"/>
  <c r="D29" i="18"/>
  <c r="D15" i="18"/>
  <c r="D12" i="18"/>
  <c r="D11" i="18"/>
  <c r="AC189" i="23" l="1"/>
  <c r="AC188" i="23"/>
  <c r="AC184" i="23"/>
  <c r="AC178" i="23"/>
  <c r="AC177" i="23"/>
  <c r="AC175" i="23"/>
  <c r="AB175" i="23"/>
  <c r="AB177" i="23"/>
  <c r="AB178" i="23"/>
  <c r="AB184" i="23"/>
  <c r="AB188" i="23"/>
  <c r="AB189" i="23"/>
  <c r="AA189" i="23"/>
  <c r="AA188" i="23"/>
  <c r="AA184" i="23"/>
  <c r="AA178" i="23"/>
  <c r="AA177" i="23"/>
  <c r="AA175" i="23"/>
  <c r="Z189" i="23"/>
  <c r="Z188" i="23"/>
  <c r="Z184" i="23"/>
  <c r="Z178" i="23"/>
  <c r="Z177" i="23"/>
  <c r="Z175" i="23"/>
  <c r="Y189" i="23"/>
  <c r="Y188" i="23"/>
  <c r="Y184" i="23"/>
  <c r="Y178" i="23"/>
  <c r="Y177" i="23"/>
  <c r="Y175" i="23"/>
  <c r="Y174" i="23"/>
  <c r="X189" i="23"/>
  <c r="X188" i="23"/>
  <c r="X184" i="23"/>
  <c r="X178" i="23"/>
  <c r="X177" i="23"/>
  <c r="X175" i="23"/>
  <c r="W189" i="23"/>
  <c r="W188" i="23"/>
  <c r="W184" i="23"/>
  <c r="W178" i="23"/>
  <c r="W177" i="23"/>
  <c r="W175" i="23"/>
  <c r="V189" i="23"/>
  <c r="V188" i="23"/>
  <c r="V187" i="23"/>
  <c r="V184" i="23"/>
  <c r="V178" i="23"/>
  <c r="V177" i="23"/>
  <c r="V175" i="23"/>
  <c r="U175" i="23"/>
  <c r="U177" i="23"/>
  <c r="U178" i="23"/>
  <c r="U184" i="23"/>
  <c r="U188" i="23"/>
  <c r="U189" i="23"/>
  <c r="T189" i="23"/>
  <c r="T188" i="23"/>
  <c r="T184" i="23"/>
  <c r="T179" i="23"/>
  <c r="T178" i="23"/>
  <c r="T177" i="23"/>
  <c r="T175" i="23"/>
  <c r="S189" i="23"/>
  <c r="S188" i="23"/>
  <c r="S187" i="23"/>
  <c r="S184" i="23"/>
  <c r="S178" i="23"/>
  <c r="S177" i="23"/>
  <c r="S175" i="23"/>
  <c r="R189" i="23"/>
  <c r="R188" i="23"/>
  <c r="R184" i="23"/>
  <c r="R178" i="23"/>
  <c r="R177" i="23"/>
  <c r="R175" i="23"/>
  <c r="Q189" i="23"/>
  <c r="Q188" i="23"/>
  <c r="Q184" i="23"/>
  <c r="Q182" i="23"/>
  <c r="Q178" i="23"/>
  <c r="Q177" i="23"/>
  <c r="Q175" i="23"/>
  <c r="Q174" i="23"/>
  <c r="P189" i="23"/>
  <c r="P188" i="23"/>
  <c r="P187" i="23"/>
  <c r="P184" i="23"/>
  <c r="P178" i="23"/>
  <c r="P177" i="23"/>
  <c r="P175" i="23"/>
  <c r="O189" i="23"/>
  <c r="O188" i="23"/>
  <c r="O184" i="23"/>
  <c r="O178" i="23"/>
  <c r="O177" i="23"/>
  <c r="O175" i="23"/>
  <c r="N189" i="23"/>
  <c r="N188" i="23"/>
  <c r="N184" i="23"/>
  <c r="N181" i="23"/>
  <c r="N178" i="23"/>
  <c r="N177" i="23"/>
  <c r="N175" i="23"/>
  <c r="M189" i="23"/>
  <c r="M188" i="23"/>
  <c r="M186" i="23"/>
  <c r="M184" i="23"/>
  <c r="M178" i="23"/>
  <c r="M177" i="23"/>
  <c r="M175" i="23"/>
  <c r="L189" i="23"/>
  <c r="L188" i="23"/>
  <c r="L184" i="23"/>
  <c r="L181" i="23"/>
  <c r="L179" i="23"/>
  <c r="L178" i="23"/>
  <c r="L177" i="23"/>
  <c r="L175" i="23"/>
  <c r="K189" i="23"/>
  <c r="K188" i="23"/>
  <c r="K184" i="23"/>
  <c r="K181" i="23"/>
  <c r="K178" i="23"/>
  <c r="K177" i="23"/>
  <c r="K175" i="23"/>
  <c r="J189" i="23"/>
  <c r="J188" i="23"/>
  <c r="J184" i="23"/>
  <c r="J181" i="23"/>
  <c r="J178" i="23"/>
  <c r="J177" i="23"/>
  <c r="J175" i="23"/>
  <c r="I175" i="23"/>
  <c r="I177" i="23"/>
  <c r="I178" i="23"/>
  <c r="I184" i="23"/>
  <c r="I188" i="23"/>
  <c r="I189" i="23"/>
  <c r="H189" i="23"/>
  <c r="H188" i="23"/>
  <c r="H184" i="23"/>
  <c r="H180" i="23"/>
  <c r="H178" i="23"/>
  <c r="H177" i="23"/>
  <c r="H175" i="23"/>
  <c r="G189" i="23"/>
  <c r="G188" i="23"/>
  <c r="G184" i="23"/>
  <c r="G178" i="23"/>
  <c r="G177" i="23"/>
  <c r="G175" i="23"/>
  <c r="F189" i="23"/>
  <c r="F188" i="23"/>
  <c r="F184" i="23"/>
  <c r="F178" i="23"/>
  <c r="F177" i="23"/>
  <c r="F175" i="23"/>
  <c r="E189" i="23"/>
  <c r="E188" i="23"/>
  <c r="E184" i="23"/>
  <c r="E180" i="23"/>
  <c r="E178" i="23"/>
  <c r="E177" i="23"/>
  <c r="E175" i="23"/>
  <c r="D189" i="23"/>
  <c r="D188" i="23"/>
  <c r="D184" i="23"/>
  <c r="D179" i="23"/>
  <c r="D178" i="23"/>
  <c r="D177" i="23"/>
  <c r="D175" i="23"/>
  <c r="C175" i="23"/>
  <c r="C177" i="23"/>
  <c r="C178" i="23"/>
  <c r="C184" i="23"/>
  <c r="C188" i="23"/>
  <c r="C189" i="23"/>
  <c r="B174" i="23"/>
  <c r="B175" i="23"/>
  <c r="B176" i="23"/>
  <c r="B177" i="23"/>
  <c r="B178" i="23"/>
  <c r="B179" i="23"/>
  <c r="B180" i="23"/>
  <c r="B181" i="23"/>
  <c r="B182" i="23"/>
  <c r="B183" i="23"/>
  <c r="B184" i="23"/>
  <c r="B185" i="23"/>
  <c r="B186" i="23"/>
  <c r="B187" i="23"/>
  <c r="B188" i="23"/>
  <c r="B189" i="23"/>
  <c r="B173" i="23"/>
  <c r="AC168" i="23"/>
  <c r="AC167" i="23"/>
  <c r="AC165" i="23"/>
  <c r="AC162" i="23"/>
  <c r="AC161" i="23"/>
  <c r="AC160" i="23"/>
  <c r="AC157" i="23"/>
  <c r="AC156" i="23"/>
  <c r="AC155" i="23"/>
  <c r="AC154" i="23"/>
  <c r="AC153" i="23"/>
  <c r="AC152" i="23"/>
  <c r="AB152" i="23"/>
  <c r="AB168" i="23"/>
  <c r="AB167" i="23"/>
  <c r="AB165" i="23"/>
  <c r="AB164" i="23"/>
  <c r="AB162" i="23"/>
  <c r="AB161" i="23"/>
  <c r="AB160" i="23"/>
  <c r="AB157" i="23"/>
  <c r="AB156" i="23"/>
  <c r="AB155" i="23"/>
  <c r="AB154" i="23"/>
  <c r="AB153" i="23"/>
  <c r="AA168" i="23"/>
  <c r="AA167" i="23"/>
  <c r="AA165" i="23"/>
  <c r="AA164" i="23"/>
  <c r="AA162" i="23"/>
  <c r="AA161" i="23"/>
  <c r="AA160" i="23"/>
  <c r="AA157" i="23"/>
  <c r="AA156" i="23"/>
  <c r="AA155" i="23"/>
  <c r="AA154" i="23"/>
  <c r="AA153" i="23"/>
  <c r="AA152" i="23"/>
  <c r="Z168" i="23"/>
  <c r="Z167" i="23"/>
  <c r="Z165" i="23"/>
  <c r="Z162" i="23"/>
  <c r="Z161" i="23"/>
  <c r="Z160" i="23"/>
  <c r="Z158" i="23"/>
  <c r="Z157" i="23"/>
  <c r="Z156" i="23"/>
  <c r="Z155" i="23"/>
  <c r="Z154" i="23"/>
  <c r="Z153" i="23"/>
  <c r="Z152" i="23"/>
  <c r="Y168" i="23"/>
  <c r="Y167" i="23"/>
  <c r="Y165" i="23"/>
  <c r="Y162" i="23"/>
  <c r="Y161" i="23"/>
  <c r="Y160" i="23"/>
  <c r="Y157" i="23"/>
  <c r="Y156" i="23"/>
  <c r="Y155" i="23"/>
  <c r="Y154" i="23"/>
  <c r="Y153" i="23"/>
  <c r="Y152" i="23"/>
  <c r="X168" i="23"/>
  <c r="X167" i="23"/>
  <c r="X165" i="23"/>
  <c r="X162" i="23"/>
  <c r="X161" i="23"/>
  <c r="X160" i="23"/>
  <c r="X157" i="23"/>
  <c r="X156" i="23"/>
  <c r="X155" i="23"/>
  <c r="X154" i="23"/>
  <c r="X153" i="23"/>
  <c r="X152" i="23"/>
  <c r="W168" i="23"/>
  <c r="W167" i="23"/>
  <c r="W165" i="23"/>
  <c r="W162" i="23"/>
  <c r="W161" i="23"/>
  <c r="W160" i="23"/>
  <c r="W157" i="23"/>
  <c r="W156" i="23"/>
  <c r="W155" i="23"/>
  <c r="W154" i="23"/>
  <c r="W153" i="23"/>
  <c r="W152" i="23"/>
  <c r="V168" i="23"/>
  <c r="V167" i="23"/>
  <c r="V165" i="23"/>
  <c r="V162" i="23"/>
  <c r="V161" i="23"/>
  <c r="V160" i="23"/>
  <c r="V157" i="23"/>
  <c r="V156" i="23"/>
  <c r="V155" i="23"/>
  <c r="V154" i="23"/>
  <c r="V153" i="23"/>
  <c r="V152" i="23"/>
  <c r="U153" i="23"/>
  <c r="U154" i="23"/>
  <c r="U155" i="23"/>
  <c r="U156" i="23"/>
  <c r="U157" i="23"/>
  <c r="U158" i="23"/>
  <c r="U160" i="23"/>
  <c r="U161" i="23"/>
  <c r="U162" i="23"/>
  <c r="U165" i="23"/>
  <c r="U167" i="23"/>
  <c r="U168" i="23"/>
  <c r="T168" i="23"/>
  <c r="T167" i="23"/>
  <c r="T165" i="23"/>
  <c r="T162" i="23"/>
  <c r="T161" i="23"/>
  <c r="T160" i="23"/>
  <c r="T157" i="23"/>
  <c r="T156" i="23"/>
  <c r="T155" i="23"/>
  <c r="T154" i="23"/>
  <c r="T153" i="23"/>
  <c r="T152" i="23"/>
  <c r="S168" i="23"/>
  <c r="S167" i="23"/>
  <c r="S165" i="23"/>
  <c r="S162" i="23"/>
  <c r="S161" i="23"/>
  <c r="S160" i="23"/>
  <c r="S157" i="23"/>
  <c r="S156" i="23"/>
  <c r="S155" i="23"/>
  <c r="S154" i="23"/>
  <c r="S153" i="23"/>
  <c r="S152" i="23"/>
  <c r="R168" i="23"/>
  <c r="R167" i="23"/>
  <c r="R165" i="23"/>
  <c r="R164" i="23"/>
  <c r="R162" i="23"/>
  <c r="R161" i="23"/>
  <c r="R160" i="23"/>
  <c r="R158" i="23"/>
  <c r="R157" i="23"/>
  <c r="R156" i="23"/>
  <c r="R155" i="23"/>
  <c r="R154" i="23"/>
  <c r="R153" i="23"/>
  <c r="R152" i="23"/>
  <c r="Q168" i="23"/>
  <c r="Q167" i="23"/>
  <c r="Q165" i="23"/>
  <c r="Q162" i="23"/>
  <c r="Q161" i="23"/>
  <c r="Q160" i="23"/>
  <c r="Q157" i="23"/>
  <c r="Q156" i="23"/>
  <c r="Q155" i="23"/>
  <c r="Q154" i="23"/>
  <c r="Q153" i="23"/>
  <c r="Q152" i="23"/>
  <c r="P168" i="23"/>
  <c r="P167" i="23"/>
  <c r="P165" i="23"/>
  <c r="P162" i="23"/>
  <c r="P161" i="23"/>
  <c r="P160" i="23"/>
  <c r="P157" i="23"/>
  <c r="P156" i="23"/>
  <c r="P155" i="23"/>
  <c r="P154" i="23"/>
  <c r="P153" i="23"/>
  <c r="P152" i="23"/>
  <c r="O168" i="23"/>
  <c r="O167" i="23"/>
  <c r="O165" i="23"/>
  <c r="O162" i="23"/>
  <c r="O161" i="23"/>
  <c r="O160" i="23"/>
  <c r="O157" i="23"/>
  <c r="O156" i="23"/>
  <c r="O155" i="23"/>
  <c r="O154" i="23"/>
  <c r="O153" i="23"/>
  <c r="O152" i="23"/>
  <c r="N168" i="23"/>
  <c r="N167" i="23"/>
  <c r="N165" i="23"/>
  <c r="N162" i="23"/>
  <c r="N161" i="23"/>
  <c r="N160" i="23"/>
  <c r="N157" i="23"/>
  <c r="N156" i="23"/>
  <c r="N155" i="23"/>
  <c r="N154" i="23"/>
  <c r="N153" i="23"/>
  <c r="N152" i="23"/>
  <c r="M168" i="23"/>
  <c r="M167" i="23"/>
  <c r="M165" i="23"/>
  <c r="M162" i="23"/>
  <c r="M161" i="23"/>
  <c r="M160" i="23"/>
  <c r="M157" i="23"/>
  <c r="M156" i="23"/>
  <c r="M155" i="23"/>
  <c r="M154" i="23"/>
  <c r="M153" i="23"/>
  <c r="M152" i="23"/>
  <c r="L168" i="23"/>
  <c r="L167" i="23"/>
  <c r="L165" i="23"/>
  <c r="L162" i="23"/>
  <c r="L161" i="23"/>
  <c r="L160" i="23"/>
  <c r="L157" i="23"/>
  <c r="L156" i="23"/>
  <c r="L155" i="23"/>
  <c r="L154" i="23"/>
  <c r="L153" i="23"/>
  <c r="L152" i="23"/>
  <c r="K168" i="23"/>
  <c r="K167" i="23"/>
  <c r="K165" i="23"/>
  <c r="K162" i="23"/>
  <c r="K161" i="23"/>
  <c r="K160" i="23"/>
  <c r="K157" i="23"/>
  <c r="K156" i="23"/>
  <c r="K155" i="23"/>
  <c r="K154" i="23"/>
  <c r="K153" i="23"/>
  <c r="K152" i="23"/>
  <c r="J168" i="23"/>
  <c r="J167" i="23"/>
  <c r="J165" i="23"/>
  <c r="J164" i="23"/>
  <c r="J162" i="23"/>
  <c r="J161" i="23"/>
  <c r="J160" i="23"/>
  <c r="J157" i="23"/>
  <c r="J156" i="23"/>
  <c r="J155" i="23"/>
  <c r="J154" i="23"/>
  <c r="J153" i="23"/>
  <c r="J152" i="23"/>
  <c r="I153" i="23"/>
  <c r="I154" i="23"/>
  <c r="I155" i="23"/>
  <c r="I156" i="23"/>
  <c r="I157" i="23"/>
  <c r="I160" i="23"/>
  <c r="I161" i="23"/>
  <c r="I162" i="23"/>
  <c r="I164" i="23"/>
  <c r="I165" i="23"/>
  <c r="I167" i="23"/>
  <c r="I168" i="23"/>
  <c r="U152" i="23"/>
  <c r="I152" i="23"/>
  <c r="H168" i="23"/>
  <c r="H167" i="23"/>
  <c r="H165" i="23"/>
  <c r="H162" i="23"/>
  <c r="H161" i="23"/>
  <c r="H160" i="23"/>
  <c r="H157" i="23"/>
  <c r="H156" i="23"/>
  <c r="H155" i="23"/>
  <c r="H154" i="23"/>
  <c r="H153" i="23"/>
  <c r="H152" i="23"/>
  <c r="G168" i="23"/>
  <c r="G167" i="23"/>
  <c r="G165" i="23"/>
  <c r="G162" i="23"/>
  <c r="G161" i="23"/>
  <c r="G160" i="23"/>
  <c r="G157" i="23"/>
  <c r="G156" i="23"/>
  <c r="G155" i="23"/>
  <c r="G154" i="23"/>
  <c r="G153" i="23"/>
  <c r="G152" i="23"/>
  <c r="F168" i="23"/>
  <c r="F167" i="23"/>
  <c r="F165" i="23"/>
  <c r="F162" i="23"/>
  <c r="F161" i="23"/>
  <c r="F160" i="23"/>
  <c r="F157" i="23"/>
  <c r="F156" i="23"/>
  <c r="F155" i="23"/>
  <c r="F154" i="23"/>
  <c r="F153" i="23"/>
  <c r="F152" i="23"/>
  <c r="E168" i="23"/>
  <c r="E167" i="23"/>
  <c r="E165" i="23"/>
  <c r="E162" i="23"/>
  <c r="E161" i="23"/>
  <c r="E160" i="23"/>
  <c r="E157" i="23"/>
  <c r="E156" i="23"/>
  <c r="E155" i="23"/>
  <c r="E154" i="23"/>
  <c r="E153" i="23"/>
  <c r="E152" i="23"/>
  <c r="D168" i="23"/>
  <c r="D167" i="23"/>
  <c r="D165" i="23"/>
  <c r="D162" i="23"/>
  <c r="D161" i="23"/>
  <c r="D160" i="23"/>
  <c r="D157" i="23"/>
  <c r="D156" i="23"/>
  <c r="D155" i="23"/>
  <c r="D154" i="23"/>
  <c r="D153" i="23"/>
  <c r="D152" i="23"/>
  <c r="C153" i="23"/>
  <c r="C154" i="23"/>
  <c r="C155" i="23"/>
  <c r="C156" i="23"/>
  <c r="C157" i="23"/>
  <c r="C160" i="23"/>
  <c r="C161" i="23"/>
  <c r="C162" i="23"/>
  <c r="C165" i="23"/>
  <c r="C167" i="23"/>
  <c r="C168" i="23"/>
  <c r="C152" i="23"/>
  <c r="B153" i="23"/>
  <c r="B154" i="23"/>
  <c r="B155" i="23"/>
  <c r="B156" i="23"/>
  <c r="B157" i="23"/>
  <c r="B158" i="23"/>
  <c r="B159" i="23"/>
  <c r="B160" i="23"/>
  <c r="B161" i="23"/>
  <c r="B162" i="23"/>
  <c r="B163" i="23"/>
  <c r="B164" i="23"/>
  <c r="B165" i="23"/>
  <c r="B166" i="23"/>
  <c r="B167" i="23"/>
  <c r="B168" i="23"/>
  <c r="B152" i="23"/>
  <c r="AC147" i="23"/>
  <c r="AC146" i="23"/>
  <c r="AC144" i="23"/>
  <c r="AC143" i="23"/>
  <c r="AC141" i="23"/>
  <c r="AC138" i="23"/>
  <c r="AC135" i="23"/>
  <c r="AC133" i="23"/>
  <c r="AB133" i="23"/>
  <c r="AB135" i="23"/>
  <c r="AB136" i="23"/>
  <c r="AB138" i="23"/>
  <c r="AB143" i="23"/>
  <c r="AB144" i="23"/>
  <c r="AB146" i="23"/>
  <c r="AB147" i="23"/>
  <c r="AA147" i="23"/>
  <c r="AA146" i="23"/>
  <c r="AA144" i="23"/>
  <c r="AA143" i="23"/>
  <c r="AA138" i="23"/>
  <c r="AA135" i="23"/>
  <c r="AA133" i="23"/>
  <c r="Z147" i="23"/>
  <c r="Z146" i="23"/>
  <c r="Z144" i="23"/>
  <c r="Z143" i="23"/>
  <c r="Z141" i="23"/>
  <c r="Z138" i="23"/>
  <c r="Z135" i="23"/>
  <c r="Z133" i="23"/>
  <c r="Y147" i="23"/>
  <c r="Y146" i="23"/>
  <c r="Y144" i="23"/>
  <c r="Y143" i="23"/>
  <c r="Y138" i="23"/>
  <c r="Y135" i="23"/>
  <c r="Y133" i="23"/>
  <c r="X147" i="23"/>
  <c r="X146" i="23"/>
  <c r="X144" i="23"/>
  <c r="X143" i="23"/>
  <c r="X138" i="23"/>
  <c r="X135" i="23"/>
  <c r="X133" i="23"/>
  <c r="W147" i="23"/>
  <c r="W146" i="23"/>
  <c r="W144" i="23"/>
  <c r="W143" i="23"/>
  <c r="W138" i="23"/>
  <c r="W135" i="23"/>
  <c r="W133" i="23"/>
  <c r="V147" i="23"/>
  <c r="V146" i="23"/>
  <c r="V144" i="23"/>
  <c r="V143" i="23"/>
  <c r="V138" i="23"/>
  <c r="V136" i="23"/>
  <c r="V135" i="23"/>
  <c r="V133" i="23"/>
  <c r="U133" i="23"/>
  <c r="U135" i="23"/>
  <c r="U138" i="23"/>
  <c r="U141" i="23"/>
  <c r="U143" i="23"/>
  <c r="U144" i="23"/>
  <c r="U146" i="23"/>
  <c r="U147" i="23"/>
  <c r="T147" i="23"/>
  <c r="T146" i="23"/>
  <c r="T145" i="23"/>
  <c r="T144" i="23"/>
  <c r="T143" i="23"/>
  <c r="T138" i="23"/>
  <c r="T137" i="23"/>
  <c r="T135" i="23"/>
  <c r="T133" i="23"/>
  <c r="S147" i="23"/>
  <c r="S146" i="23"/>
  <c r="S144" i="23"/>
  <c r="S143" i="23"/>
  <c r="S138" i="23"/>
  <c r="S136" i="23"/>
  <c r="S135" i="23"/>
  <c r="S133" i="23"/>
  <c r="R147" i="23"/>
  <c r="R146" i="23"/>
  <c r="R144" i="23"/>
  <c r="R143" i="23"/>
  <c r="R141" i="23"/>
  <c r="R138" i="23"/>
  <c r="R135" i="23"/>
  <c r="R133" i="23"/>
  <c r="Q147" i="23"/>
  <c r="Q146" i="23"/>
  <c r="Q144" i="23"/>
  <c r="Q143" i="23"/>
  <c r="Q138" i="23"/>
  <c r="Q135" i="23"/>
  <c r="Q133" i="23"/>
  <c r="Q132" i="23"/>
  <c r="P147" i="23"/>
  <c r="P146" i="23"/>
  <c r="P144" i="23"/>
  <c r="P143" i="23"/>
  <c r="P138" i="23"/>
  <c r="P137" i="23"/>
  <c r="P135" i="23"/>
  <c r="P133" i="23"/>
  <c r="O147" i="23"/>
  <c r="O146" i="23"/>
  <c r="O144" i="23"/>
  <c r="O143" i="23"/>
  <c r="O138" i="23"/>
  <c r="O135" i="23"/>
  <c r="O133" i="23"/>
  <c r="O132" i="23"/>
  <c r="N147" i="23"/>
  <c r="N146" i="23"/>
  <c r="N144" i="23"/>
  <c r="N143" i="23"/>
  <c r="N138" i="23"/>
  <c r="N136" i="23"/>
  <c r="N135" i="23"/>
  <c r="N133" i="23"/>
  <c r="M147" i="23"/>
  <c r="M146" i="23"/>
  <c r="M144" i="23"/>
  <c r="M143" i="23"/>
  <c r="M141" i="23"/>
  <c r="M138" i="23"/>
  <c r="M135" i="23"/>
  <c r="M133" i="23"/>
  <c r="L147" i="23"/>
  <c r="L146" i="23"/>
  <c r="L144" i="23"/>
  <c r="L143" i="23"/>
  <c r="L138" i="23"/>
  <c r="L137" i="23"/>
  <c r="L135" i="23"/>
  <c r="L133" i="23"/>
  <c r="K147" i="23"/>
  <c r="K146" i="23"/>
  <c r="K144" i="23"/>
  <c r="K143" i="23"/>
  <c r="K138" i="23"/>
  <c r="K136" i="23"/>
  <c r="K135" i="23"/>
  <c r="K133" i="23"/>
  <c r="J147" i="23"/>
  <c r="J146" i="23"/>
  <c r="J144" i="23"/>
  <c r="J143" i="23"/>
  <c r="J141" i="23"/>
  <c r="J138" i="23"/>
  <c r="J135" i="23"/>
  <c r="J133" i="23"/>
  <c r="I132" i="23"/>
  <c r="I133" i="23"/>
  <c r="I135" i="23"/>
  <c r="I138" i="23"/>
  <c r="I143" i="23"/>
  <c r="I144" i="23"/>
  <c r="I146" i="23"/>
  <c r="I147" i="23"/>
  <c r="H147" i="23"/>
  <c r="H146" i="23"/>
  <c r="H144" i="23"/>
  <c r="H143" i="23"/>
  <c r="H138" i="23"/>
  <c r="H137" i="23"/>
  <c r="H136" i="23"/>
  <c r="H135" i="23"/>
  <c r="H133" i="23"/>
  <c r="G147" i="23"/>
  <c r="G146" i="23"/>
  <c r="G144" i="23"/>
  <c r="G143" i="23"/>
  <c r="G141" i="23"/>
  <c r="G138" i="23"/>
  <c r="G135" i="23"/>
  <c r="G133" i="23"/>
  <c r="F147" i="23"/>
  <c r="F146" i="23"/>
  <c r="F144" i="23"/>
  <c r="F143" i="23"/>
  <c r="F138" i="23"/>
  <c r="F135" i="23"/>
  <c r="F133" i="23"/>
  <c r="E147" i="23"/>
  <c r="E146" i="23"/>
  <c r="E144" i="23"/>
  <c r="E143" i="23"/>
  <c r="E138" i="23"/>
  <c r="E135" i="23"/>
  <c r="E133" i="23"/>
  <c r="D147" i="23"/>
  <c r="D146" i="23"/>
  <c r="D144" i="23"/>
  <c r="D143" i="23"/>
  <c r="D138" i="23"/>
  <c r="D137" i="23"/>
  <c r="D135" i="23"/>
  <c r="D133" i="23"/>
  <c r="D132" i="23"/>
  <c r="C133" i="23"/>
  <c r="C135" i="23"/>
  <c r="C137" i="23"/>
  <c r="C138" i="23"/>
  <c r="C141" i="23"/>
  <c r="C143" i="23"/>
  <c r="C144" i="23"/>
  <c r="C146" i="23"/>
  <c r="C147" i="23"/>
  <c r="B132" i="23"/>
  <c r="B133" i="23"/>
  <c r="B134" i="23"/>
  <c r="B135" i="23"/>
  <c r="B136" i="23"/>
  <c r="B137" i="23"/>
  <c r="B138" i="23"/>
  <c r="B139" i="23"/>
  <c r="B140" i="23"/>
  <c r="B141" i="23"/>
  <c r="B142" i="23"/>
  <c r="B143" i="23"/>
  <c r="B144" i="23"/>
  <c r="B145" i="23"/>
  <c r="B146" i="23"/>
  <c r="B147" i="23"/>
  <c r="B131" i="23"/>
  <c r="AC126" i="23"/>
  <c r="AC125" i="23"/>
  <c r="AC123" i="23"/>
  <c r="AC122" i="23"/>
  <c r="AC116" i="23"/>
  <c r="AC114" i="23"/>
  <c r="AC112" i="23"/>
  <c r="AC111" i="23"/>
  <c r="AB112" i="23"/>
  <c r="AB114" i="23"/>
  <c r="AB116" i="23"/>
  <c r="AB122" i="23"/>
  <c r="AB123" i="23"/>
  <c r="AB125" i="23"/>
  <c r="AB126" i="23"/>
  <c r="AA126" i="23"/>
  <c r="AA125" i="23"/>
  <c r="AA123" i="23"/>
  <c r="AA122" i="23"/>
  <c r="AA116" i="23"/>
  <c r="AA112" i="23"/>
  <c r="Z126" i="23"/>
  <c r="Z125" i="23"/>
  <c r="Z123" i="23"/>
  <c r="Z122" i="23"/>
  <c r="Z116" i="23"/>
  <c r="Z112" i="23"/>
  <c r="Z111" i="23"/>
  <c r="Y126" i="23"/>
  <c r="Y125" i="23"/>
  <c r="Y123" i="23"/>
  <c r="Y122" i="23"/>
  <c r="Y116" i="23"/>
  <c r="Y115" i="23"/>
  <c r="Y112" i="23"/>
  <c r="X126" i="23"/>
  <c r="X125" i="23"/>
  <c r="X123" i="23"/>
  <c r="X122" i="23"/>
  <c r="X116" i="23"/>
  <c r="X112" i="23"/>
  <c r="W126" i="23"/>
  <c r="W125" i="23"/>
  <c r="W123" i="23"/>
  <c r="W122" i="23"/>
  <c r="W116" i="23"/>
  <c r="W112" i="23"/>
  <c r="V126" i="23"/>
  <c r="V125" i="23"/>
  <c r="V123" i="23"/>
  <c r="V122" i="23"/>
  <c r="V116" i="23"/>
  <c r="V113" i="23"/>
  <c r="V112" i="23"/>
  <c r="U112" i="23"/>
  <c r="U116" i="23"/>
  <c r="U120" i="23"/>
  <c r="U122" i="23"/>
  <c r="U123" i="23"/>
  <c r="U125" i="23"/>
  <c r="U126" i="23"/>
  <c r="T126" i="23"/>
  <c r="T125" i="23"/>
  <c r="T123" i="23"/>
  <c r="T122" i="23"/>
  <c r="T116" i="23"/>
  <c r="T112" i="23"/>
  <c r="S126" i="23"/>
  <c r="S125" i="23"/>
  <c r="S123" i="23"/>
  <c r="S122" i="23"/>
  <c r="S116" i="23"/>
  <c r="S112" i="23"/>
  <c r="R126" i="23"/>
  <c r="R125" i="23"/>
  <c r="R123" i="23"/>
  <c r="R122" i="23"/>
  <c r="R116" i="23"/>
  <c r="R114" i="23"/>
  <c r="R112" i="23"/>
  <c r="Q126" i="23"/>
  <c r="Q125" i="23"/>
  <c r="Q123" i="23"/>
  <c r="Q122" i="23"/>
  <c r="Q116" i="23"/>
  <c r="Q112" i="23"/>
  <c r="P126" i="23"/>
  <c r="P125" i="23"/>
  <c r="P123" i="23"/>
  <c r="P122" i="23"/>
  <c r="P116" i="23"/>
  <c r="P112" i="23"/>
  <c r="P111" i="23"/>
  <c r="O126" i="23"/>
  <c r="O125" i="23"/>
  <c r="O123" i="23"/>
  <c r="O122" i="23"/>
  <c r="O116" i="23"/>
  <c r="O112" i="23"/>
  <c r="N126" i="23"/>
  <c r="N125" i="23"/>
  <c r="N123" i="23"/>
  <c r="N122" i="23"/>
  <c r="N120" i="23"/>
  <c r="N116" i="23"/>
  <c r="N112" i="23"/>
  <c r="M126" i="23"/>
  <c r="M125" i="23"/>
  <c r="M123" i="23"/>
  <c r="M122" i="23"/>
  <c r="M116" i="23"/>
  <c r="M114" i="23"/>
  <c r="M112" i="23"/>
  <c r="M111" i="23"/>
  <c r="L126" i="23"/>
  <c r="L125" i="23"/>
  <c r="L123" i="23"/>
  <c r="L122" i="23"/>
  <c r="L116" i="23"/>
  <c r="L115" i="23"/>
  <c r="L112" i="23"/>
  <c r="K126" i="23"/>
  <c r="K125" i="23"/>
  <c r="K123" i="23"/>
  <c r="K122" i="23"/>
  <c r="K116" i="23"/>
  <c r="K112" i="23"/>
  <c r="J126" i="23"/>
  <c r="J125" i="23"/>
  <c r="J123" i="23"/>
  <c r="J122" i="23"/>
  <c r="J116" i="23"/>
  <c r="J114" i="23"/>
  <c r="J112" i="23"/>
  <c r="I112" i="23"/>
  <c r="I114" i="23"/>
  <c r="I116" i="23"/>
  <c r="I117" i="23"/>
  <c r="I122" i="23"/>
  <c r="I123" i="23"/>
  <c r="I125" i="23"/>
  <c r="I126" i="23"/>
  <c r="H126" i="23"/>
  <c r="H125" i="23"/>
  <c r="H123" i="23"/>
  <c r="H122" i="23"/>
  <c r="H116" i="23"/>
  <c r="H112" i="23"/>
  <c r="G126" i="23"/>
  <c r="G125" i="23"/>
  <c r="G123" i="23"/>
  <c r="G122" i="23"/>
  <c r="G116" i="23"/>
  <c r="G112" i="23"/>
  <c r="F126" i="23"/>
  <c r="F125" i="23"/>
  <c r="F123" i="23"/>
  <c r="F122" i="23"/>
  <c r="F120" i="23"/>
  <c r="F116" i="23"/>
  <c r="F112" i="23"/>
  <c r="E126" i="23"/>
  <c r="E125" i="23"/>
  <c r="E123" i="23"/>
  <c r="E122" i="23"/>
  <c r="E116" i="23"/>
  <c r="E114" i="23"/>
  <c r="E112" i="23"/>
  <c r="D126" i="23"/>
  <c r="D125" i="23"/>
  <c r="D123" i="23"/>
  <c r="D122" i="23"/>
  <c r="D116" i="23"/>
  <c r="D112" i="23"/>
  <c r="C112" i="23"/>
  <c r="C116" i="23"/>
  <c r="C117" i="23"/>
  <c r="C122" i="23"/>
  <c r="C123" i="23"/>
  <c r="C125" i="23"/>
  <c r="C126" i="23"/>
  <c r="B111" i="23"/>
  <c r="B112" i="23"/>
  <c r="B113" i="23"/>
  <c r="B114" i="23"/>
  <c r="B115" i="23"/>
  <c r="B116" i="23"/>
  <c r="B117" i="23"/>
  <c r="B118" i="23"/>
  <c r="B119" i="23"/>
  <c r="B120" i="23"/>
  <c r="B121" i="23"/>
  <c r="B122" i="23"/>
  <c r="B123" i="23"/>
  <c r="B124" i="23"/>
  <c r="B125" i="23"/>
  <c r="B126" i="23"/>
  <c r="B110" i="23"/>
  <c r="AC105" i="23"/>
  <c r="AC104" i="23"/>
  <c r="AC101" i="23"/>
  <c r="AC100" i="23"/>
  <c r="AC95" i="23"/>
  <c r="AC94" i="23"/>
  <c r="AC93" i="23"/>
  <c r="AC91" i="23"/>
  <c r="AB91" i="23"/>
  <c r="AB93" i="23"/>
  <c r="AB100" i="23"/>
  <c r="AB101" i="23"/>
  <c r="AB104" i="23"/>
  <c r="AB105" i="23"/>
  <c r="AA105" i="23"/>
  <c r="AA104" i="23"/>
  <c r="AA102" i="23"/>
  <c r="AA101" i="23"/>
  <c r="AA100" i="23"/>
  <c r="AA93" i="23"/>
  <c r="AA91" i="23"/>
  <c r="Z105" i="23"/>
  <c r="Z104" i="23"/>
  <c r="Z101" i="23"/>
  <c r="Z100" i="23"/>
  <c r="Z93" i="23"/>
  <c r="Z91" i="23"/>
  <c r="Z90" i="23"/>
  <c r="Y105" i="23"/>
  <c r="Y104" i="23"/>
  <c r="Y101" i="23"/>
  <c r="Y100" i="23"/>
  <c r="Y93" i="23"/>
  <c r="Y91" i="23"/>
  <c r="X105" i="23"/>
  <c r="X104" i="23"/>
  <c r="X101" i="23"/>
  <c r="X100" i="23"/>
  <c r="X93" i="23"/>
  <c r="X91" i="23"/>
  <c r="W105" i="23"/>
  <c r="W104" i="23"/>
  <c r="W101" i="23"/>
  <c r="W100" i="23"/>
  <c r="W93" i="23"/>
  <c r="W91" i="23"/>
  <c r="V105" i="23"/>
  <c r="V104" i="23"/>
  <c r="V101" i="23"/>
  <c r="V100" i="23"/>
  <c r="V93" i="23"/>
  <c r="V91" i="23"/>
  <c r="U91" i="23"/>
  <c r="U93" i="23"/>
  <c r="U100" i="23"/>
  <c r="U101" i="23"/>
  <c r="U104" i="23"/>
  <c r="U105" i="23"/>
  <c r="T105" i="23"/>
  <c r="T104" i="23"/>
  <c r="T101" i="23"/>
  <c r="T100" i="23"/>
  <c r="T95" i="23"/>
  <c r="T93" i="23"/>
  <c r="T91" i="23"/>
  <c r="S105" i="23"/>
  <c r="S104" i="23"/>
  <c r="S101" i="23"/>
  <c r="S100" i="23"/>
  <c r="S94" i="23"/>
  <c r="S93" i="23"/>
  <c r="S91" i="23"/>
  <c r="R105" i="23"/>
  <c r="R104" i="23"/>
  <c r="R101" i="23"/>
  <c r="R100" i="23"/>
  <c r="R93" i="23"/>
  <c r="R91" i="23"/>
  <c r="Q105" i="23"/>
  <c r="Q104" i="23"/>
  <c r="Q101" i="23"/>
  <c r="Q100" i="23"/>
  <c r="Q93" i="23"/>
  <c r="Q91" i="23"/>
  <c r="P105" i="23"/>
  <c r="P104" i="23"/>
  <c r="P102" i="23"/>
  <c r="P101" i="23"/>
  <c r="P100" i="23"/>
  <c r="P93" i="23"/>
  <c r="P91" i="23"/>
  <c r="P90" i="23"/>
  <c r="O105" i="23"/>
  <c r="O104" i="23"/>
  <c r="O101" i="23"/>
  <c r="O100" i="23"/>
  <c r="O93" i="23"/>
  <c r="O91" i="23"/>
  <c r="N105" i="23"/>
  <c r="N104" i="23"/>
  <c r="N101" i="23"/>
  <c r="N100" i="23"/>
  <c r="N94" i="23"/>
  <c r="N93" i="23"/>
  <c r="N91" i="23"/>
  <c r="M105" i="23"/>
  <c r="M104" i="23"/>
  <c r="M101" i="23"/>
  <c r="M100" i="23"/>
  <c r="M95" i="23"/>
  <c r="M93" i="23"/>
  <c r="M91" i="23"/>
  <c r="L105" i="23"/>
  <c r="L104" i="23"/>
  <c r="L101" i="23"/>
  <c r="L100" i="23"/>
  <c r="L95" i="23"/>
  <c r="L93" i="23"/>
  <c r="L91" i="23"/>
  <c r="K105" i="23"/>
  <c r="K104" i="23"/>
  <c r="K101" i="23"/>
  <c r="K100" i="23"/>
  <c r="K93" i="23"/>
  <c r="K91" i="23"/>
  <c r="J105" i="23"/>
  <c r="J104" i="23"/>
  <c r="J101" i="23"/>
  <c r="J100" i="23"/>
  <c r="J94" i="23"/>
  <c r="J93" i="23"/>
  <c r="J91" i="23"/>
  <c r="I91" i="23"/>
  <c r="I93" i="23"/>
  <c r="I100" i="23"/>
  <c r="I101" i="23"/>
  <c r="I104" i="23"/>
  <c r="I105" i="23"/>
  <c r="H105" i="23"/>
  <c r="H104" i="23"/>
  <c r="H101" i="23"/>
  <c r="H100" i="23"/>
  <c r="H93" i="23"/>
  <c r="H91" i="23"/>
  <c r="G105" i="23"/>
  <c r="G104" i="23"/>
  <c r="G101" i="23"/>
  <c r="G100" i="23"/>
  <c r="G93" i="23"/>
  <c r="G91" i="23"/>
  <c r="F105" i="23"/>
  <c r="F104" i="23"/>
  <c r="F101" i="23"/>
  <c r="F100" i="23"/>
  <c r="F93" i="23"/>
  <c r="F91" i="23"/>
  <c r="E105" i="23"/>
  <c r="E104" i="23"/>
  <c r="E101" i="23"/>
  <c r="E100" i="23"/>
  <c r="E95" i="23"/>
  <c r="E94" i="23"/>
  <c r="E93" i="23"/>
  <c r="E91" i="23"/>
  <c r="D105" i="23"/>
  <c r="D104" i="23"/>
  <c r="D101" i="23"/>
  <c r="D100" i="23"/>
  <c r="D95" i="23"/>
  <c r="D93" i="23"/>
  <c r="D91" i="23"/>
  <c r="C91" i="23"/>
  <c r="C93" i="23"/>
  <c r="C100" i="23"/>
  <c r="C101" i="23"/>
  <c r="C104" i="23"/>
  <c r="C105" i="23"/>
  <c r="B90" i="23"/>
  <c r="B91" i="23"/>
  <c r="B92" i="23"/>
  <c r="B93" i="23"/>
  <c r="B94" i="23"/>
  <c r="B95" i="23"/>
  <c r="B96" i="23"/>
  <c r="B97" i="23"/>
  <c r="B98" i="23"/>
  <c r="B99" i="23"/>
  <c r="B100" i="23"/>
  <c r="B101" i="23"/>
  <c r="B102" i="23"/>
  <c r="B103" i="23"/>
  <c r="B104" i="23"/>
  <c r="B105" i="23"/>
  <c r="B89" i="23"/>
  <c r="AC84" i="23"/>
  <c r="AC83" i="23"/>
  <c r="AC81" i="23"/>
  <c r="AC80" i="23"/>
  <c r="AC79" i="23"/>
  <c r="AC73" i="23"/>
  <c r="AC72" i="23"/>
  <c r="AC69" i="23"/>
  <c r="AB72" i="23"/>
  <c r="AB73" i="23"/>
  <c r="AB79" i="23"/>
  <c r="AB80" i="23"/>
  <c r="AB81" i="23"/>
  <c r="AB83" i="23"/>
  <c r="AB84" i="23"/>
  <c r="AA84" i="23"/>
  <c r="AA83" i="23"/>
  <c r="AA81" i="23"/>
  <c r="AA80" i="23"/>
  <c r="AA79" i="23"/>
  <c r="AA73" i="23"/>
  <c r="AA72" i="23"/>
  <c r="Z84" i="23"/>
  <c r="Z83" i="23"/>
  <c r="Z81" i="23"/>
  <c r="Z80" i="23"/>
  <c r="Z79" i="23"/>
  <c r="Z73" i="23"/>
  <c r="Z72" i="23"/>
  <c r="Y84" i="23"/>
  <c r="Y83" i="23"/>
  <c r="Y81" i="23"/>
  <c r="Y80" i="23"/>
  <c r="Y79" i="23"/>
  <c r="Y73" i="23"/>
  <c r="Y72" i="23"/>
  <c r="X84" i="23"/>
  <c r="X83" i="23"/>
  <c r="X81" i="23"/>
  <c r="X80" i="23"/>
  <c r="X79" i="23"/>
  <c r="X73" i="23"/>
  <c r="X72" i="23"/>
  <c r="W84" i="23"/>
  <c r="W83" i="23"/>
  <c r="W81" i="23"/>
  <c r="W80" i="23"/>
  <c r="W79" i="23"/>
  <c r="W77" i="23"/>
  <c r="W73" i="23"/>
  <c r="W72" i="23"/>
  <c r="W69" i="23"/>
  <c r="V84" i="23"/>
  <c r="V83" i="23"/>
  <c r="V81" i="23"/>
  <c r="V80" i="23"/>
  <c r="V79" i="23"/>
  <c r="V73" i="23"/>
  <c r="V72" i="23"/>
  <c r="V69" i="23"/>
  <c r="U72" i="23"/>
  <c r="U73" i="23"/>
  <c r="U79" i="23"/>
  <c r="U80" i="23"/>
  <c r="U81" i="23"/>
  <c r="U83" i="23"/>
  <c r="U84" i="23"/>
  <c r="T84" i="23"/>
  <c r="T83" i="23"/>
  <c r="T81" i="23"/>
  <c r="T80" i="23"/>
  <c r="T79" i="23"/>
  <c r="T73" i="23"/>
  <c r="T72" i="23"/>
  <c r="S84" i="23"/>
  <c r="S83" i="23"/>
  <c r="S81" i="23"/>
  <c r="S80" i="23"/>
  <c r="S79" i="23"/>
  <c r="S77" i="23"/>
  <c r="S73" i="23"/>
  <c r="S72" i="23"/>
  <c r="R84" i="23"/>
  <c r="R83" i="23"/>
  <c r="R81" i="23"/>
  <c r="R80" i="23"/>
  <c r="R79" i="23"/>
  <c r="R77" i="23"/>
  <c r="R73" i="23"/>
  <c r="R72" i="23"/>
  <c r="R69" i="23"/>
  <c r="Q84" i="23"/>
  <c r="Q83" i="23"/>
  <c r="Q81" i="23"/>
  <c r="Q80" i="23"/>
  <c r="Q79" i="23"/>
  <c r="Q77" i="23"/>
  <c r="Q73" i="23"/>
  <c r="Q72" i="23"/>
  <c r="P84" i="23"/>
  <c r="P83" i="23"/>
  <c r="P81" i="23"/>
  <c r="P80" i="23"/>
  <c r="P79" i="23"/>
  <c r="P77" i="23"/>
  <c r="P73" i="23"/>
  <c r="P72" i="23"/>
  <c r="P69" i="23"/>
  <c r="O84" i="23"/>
  <c r="O83" i="23"/>
  <c r="O81" i="23"/>
  <c r="O80" i="23"/>
  <c r="O79" i="23"/>
  <c r="O73" i="23"/>
  <c r="O72" i="23"/>
  <c r="O69" i="23"/>
  <c r="N84" i="23"/>
  <c r="N83" i="23"/>
  <c r="N81" i="23"/>
  <c r="N80" i="23"/>
  <c r="N79" i="23"/>
  <c r="N73" i="23"/>
  <c r="N72" i="23"/>
  <c r="M84" i="23"/>
  <c r="M83" i="23"/>
  <c r="M81" i="23"/>
  <c r="M80" i="23"/>
  <c r="M79" i="23"/>
  <c r="M73" i="23"/>
  <c r="M72" i="23"/>
  <c r="L84" i="23"/>
  <c r="L83" i="23"/>
  <c r="L81" i="23"/>
  <c r="L80" i="23"/>
  <c r="L79" i="23"/>
  <c r="L73" i="23"/>
  <c r="L72" i="23"/>
  <c r="K84" i="23"/>
  <c r="K83" i="23"/>
  <c r="K81" i="23"/>
  <c r="K80" i="23"/>
  <c r="K79" i="23"/>
  <c r="K73" i="23"/>
  <c r="K72" i="23"/>
  <c r="J84" i="23"/>
  <c r="J83" i="23"/>
  <c r="J81" i="23"/>
  <c r="J80" i="23"/>
  <c r="J79" i="23"/>
  <c r="J73" i="23"/>
  <c r="J72" i="23"/>
  <c r="I69" i="23"/>
  <c r="I72" i="23"/>
  <c r="I73" i="23"/>
  <c r="I77" i="23"/>
  <c r="I79" i="23"/>
  <c r="I80" i="23"/>
  <c r="I81" i="23"/>
  <c r="I83" i="23"/>
  <c r="I84" i="23"/>
  <c r="H84" i="23"/>
  <c r="H83" i="23"/>
  <c r="H81" i="23"/>
  <c r="H80" i="23"/>
  <c r="H79" i="23"/>
  <c r="H77" i="23"/>
  <c r="H73" i="23"/>
  <c r="H72" i="23"/>
  <c r="H69" i="23"/>
  <c r="G84" i="23"/>
  <c r="G83" i="23"/>
  <c r="G81" i="23"/>
  <c r="G80" i="23"/>
  <c r="G79" i="23"/>
  <c r="G73" i="23"/>
  <c r="G72" i="23"/>
  <c r="G69" i="23"/>
  <c r="F84" i="23"/>
  <c r="F83" i="23"/>
  <c r="F81" i="23"/>
  <c r="F80" i="23"/>
  <c r="F79" i="23"/>
  <c r="F73" i="23"/>
  <c r="F72" i="23"/>
  <c r="E84" i="23"/>
  <c r="E83" i="23"/>
  <c r="E81" i="23"/>
  <c r="E80" i="23"/>
  <c r="E79" i="23"/>
  <c r="E73" i="23"/>
  <c r="E72" i="23"/>
  <c r="D84" i="23"/>
  <c r="D83" i="23"/>
  <c r="D81" i="23"/>
  <c r="D80" i="23"/>
  <c r="D79" i="23"/>
  <c r="D73" i="23"/>
  <c r="D72" i="23"/>
  <c r="C72" i="23"/>
  <c r="C73" i="23"/>
  <c r="C79" i="23"/>
  <c r="C80" i="23"/>
  <c r="C81" i="23"/>
  <c r="C83" i="23"/>
  <c r="C84" i="23"/>
  <c r="B69" i="23"/>
  <c r="B70" i="23"/>
  <c r="B71" i="23"/>
  <c r="B72" i="23"/>
  <c r="B73" i="23"/>
  <c r="B74" i="23"/>
  <c r="B75" i="23"/>
  <c r="B76" i="23"/>
  <c r="B77" i="23"/>
  <c r="B78" i="23"/>
  <c r="B79" i="23"/>
  <c r="B80" i="23"/>
  <c r="B81" i="23"/>
  <c r="B82" i="23"/>
  <c r="B83" i="23"/>
  <c r="B84" i="23"/>
  <c r="B68" i="23"/>
  <c r="AC63" i="23"/>
  <c r="AC62" i="23"/>
  <c r="AC60" i="23"/>
  <c r="AC58" i="23"/>
  <c r="AC54" i="23"/>
  <c r="AC53" i="23"/>
  <c r="AC52" i="23"/>
  <c r="AC49" i="23"/>
  <c r="AC48" i="23"/>
  <c r="AB48" i="23"/>
  <c r="AB49" i="23"/>
  <c r="AB52" i="23"/>
  <c r="AB53" i="23"/>
  <c r="AB54" i="23"/>
  <c r="AB58" i="23"/>
  <c r="AB60" i="23"/>
  <c r="AB62" i="23"/>
  <c r="AB63" i="23"/>
  <c r="AA63" i="23"/>
  <c r="AA62" i="23"/>
  <c r="AA60" i="23"/>
  <c r="AA58" i="23"/>
  <c r="AA54" i="23"/>
  <c r="AA53" i="23"/>
  <c r="AA52" i="23"/>
  <c r="AA49" i="23"/>
  <c r="AA48" i="23"/>
  <c r="Z63" i="23"/>
  <c r="Z62" i="23"/>
  <c r="Z60" i="23"/>
  <c r="Z58" i="23"/>
  <c r="Z54" i="23"/>
  <c r="Z53" i="23"/>
  <c r="Z52" i="23"/>
  <c r="Z49" i="23"/>
  <c r="Z48" i="23"/>
  <c r="Y63" i="23"/>
  <c r="Y62" i="23"/>
  <c r="Y60" i="23"/>
  <c r="Y58" i="23"/>
  <c r="Y54" i="23"/>
  <c r="Y53" i="23"/>
  <c r="Y52" i="23"/>
  <c r="Y49" i="23"/>
  <c r="Y48" i="23"/>
  <c r="X63" i="23"/>
  <c r="X62" i="23"/>
  <c r="X60" i="23"/>
  <c r="X59" i="23"/>
  <c r="X58" i="23"/>
  <c r="X54" i="23"/>
  <c r="X53" i="23"/>
  <c r="X52" i="23"/>
  <c r="X49" i="23"/>
  <c r="X48" i="23"/>
  <c r="W63" i="23"/>
  <c r="W62" i="23"/>
  <c r="W60" i="23"/>
  <c r="W58" i="23"/>
  <c r="W54" i="23"/>
  <c r="W53" i="23"/>
  <c r="W52" i="23"/>
  <c r="W49" i="23"/>
  <c r="W48" i="23"/>
  <c r="V63" i="23"/>
  <c r="V62" i="23"/>
  <c r="V60" i="23"/>
  <c r="V58" i="23"/>
  <c r="V54" i="23"/>
  <c r="V53" i="23"/>
  <c r="V52" i="23"/>
  <c r="V49" i="23"/>
  <c r="V48" i="23"/>
  <c r="U48" i="23"/>
  <c r="U49" i="23"/>
  <c r="U52" i="23"/>
  <c r="U53" i="23"/>
  <c r="U54" i="23"/>
  <c r="U58" i="23"/>
  <c r="U60" i="23"/>
  <c r="U62" i="23"/>
  <c r="U63" i="23"/>
  <c r="T63" i="23"/>
  <c r="T62" i="23"/>
  <c r="T60" i="23"/>
  <c r="T58" i="23"/>
  <c r="T54" i="23"/>
  <c r="T53" i="23"/>
  <c r="T52" i="23"/>
  <c r="T49" i="23"/>
  <c r="T48" i="23"/>
  <c r="S63" i="23"/>
  <c r="S62" i="23"/>
  <c r="S60" i="23"/>
  <c r="S58" i="23"/>
  <c r="S54" i="23"/>
  <c r="S53" i="23"/>
  <c r="S52" i="23"/>
  <c r="S49" i="23"/>
  <c r="S48" i="23"/>
  <c r="R63" i="23"/>
  <c r="R62" i="23"/>
  <c r="R60" i="23"/>
  <c r="R58" i="23"/>
  <c r="R54" i="23"/>
  <c r="R53" i="23"/>
  <c r="R52" i="23"/>
  <c r="R49" i="23"/>
  <c r="R48" i="23"/>
  <c r="Q63" i="23"/>
  <c r="Q62" i="23"/>
  <c r="Q60" i="23"/>
  <c r="Q58" i="23"/>
  <c r="Q54" i="23"/>
  <c r="Q53" i="23"/>
  <c r="Q52" i="23"/>
  <c r="Q49" i="23"/>
  <c r="Q48" i="23"/>
  <c r="P63" i="23"/>
  <c r="P62" i="23"/>
  <c r="P60" i="23"/>
  <c r="P59" i="23"/>
  <c r="P58" i="23"/>
  <c r="P54" i="23"/>
  <c r="P53" i="23"/>
  <c r="P52" i="23"/>
  <c r="P49" i="23"/>
  <c r="P48" i="23"/>
  <c r="O63" i="23"/>
  <c r="O62" i="23"/>
  <c r="O60" i="23"/>
  <c r="O58" i="23"/>
  <c r="O54" i="23"/>
  <c r="O53" i="23"/>
  <c r="O52" i="23"/>
  <c r="O49" i="23"/>
  <c r="O48" i="23"/>
  <c r="N63" i="23"/>
  <c r="N62" i="23"/>
  <c r="N60" i="23"/>
  <c r="N58" i="23"/>
  <c r="N54" i="23"/>
  <c r="N53" i="23"/>
  <c r="N52" i="23"/>
  <c r="N49" i="23"/>
  <c r="N48" i="23"/>
  <c r="M63" i="23"/>
  <c r="M62" i="23"/>
  <c r="M60" i="23"/>
  <c r="M58" i="23"/>
  <c r="M54" i="23"/>
  <c r="M53" i="23"/>
  <c r="M52" i="23"/>
  <c r="M49" i="23"/>
  <c r="M48" i="23"/>
  <c r="L63" i="23"/>
  <c r="L62" i="23"/>
  <c r="L60" i="23"/>
  <c r="L58" i="23"/>
  <c r="L54" i="23"/>
  <c r="L53" i="23"/>
  <c r="L52" i="23"/>
  <c r="L49" i="23"/>
  <c r="L48" i="23"/>
  <c r="K63" i="23"/>
  <c r="K62" i="23"/>
  <c r="K60" i="23"/>
  <c r="K58" i="23"/>
  <c r="K54" i="23"/>
  <c r="K53" i="23"/>
  <c r="K52" i="23"/>
  <c r="K49" i="23"/>
  <c r="K48" i="23"/>
  <c r="J63" i="23"/>
  <c r="J62" i="23"/>
  <c r="J60" i="23"/>
  <c r="J58" i="23"/>
  <c r="J54" i="23"/>
  <c r="J53" i="23"/>
  <c r="J52" i="23"/>
  <c r="J49" i="23"/>
  <c r="J48" i="23"/>
  <c r="I48" i="23"/>
  <c r="I49" i="23"/>
  <c r="I52" i="23"/>
  <c r="I53" i="23"/>
  <c r="I54" i="23"/>
  <c r="I58" i="23"/>
  <c r="I60" i="23"/>
  <c r="I62" i="23"/>
  <c r="I63" i="23"/>
  <c r="H63" i="23"/>
  <c r="H62" i="23"/>
  <c r="H60" i="23"/>
  <c r="H59" i="23"/>
  <c r="H58" i="23"/>
  <c r="H54" i="23"/>
  <c r="H53" i="23"/>
  <c r="H52" i="23"/>
  <c r="H49" i="23"/>
  <c r="H48" i="23"/>
  <c r="G63" i="23"/>
  <c r="G62" i="23"/>
  <c r="G60" i="23"/>
  <c r="G58" i="23"/>
  <c r="G54" i="23"/>
  <c r="G53" i="23"/>
  <c r="G52" i="23"/>
  <c r="G49" i="23"/>
  <c r="G48" i="23"/>
  <c r="F63" i="23"/>
  <c r="F62" i="23"/>
  <c r="F60" i="23"/>
  <c r="F58" i="23"/>
  <c r="F54" i="23"/>
  <c r="F53" i="23"/>
  <c r="F52" i="23"/>
  <c r="F49" i="23"/>
  <c r="F48" i="23"/>
  <c r="E63" i="23"/>
  <c r="E62" i="23"/>
  <c r="E60" i="23"/>
  <c r="E58" i="23"/>
  <c r="E54" i="23"/>
  <c r="E53" i="23"/>
  <c r="E52" i="23"/>
  <c r="E49" i="23"/>
  <c r="E48" i="23"/>
  <c r="D63" i="23"/>
  <c r="D62" i="23"/>
  <c r="D60" i="23"/>
  <c r="D58" i="23"/>
  <c r="D54" i="23"/>
  <c r="D53" i="23"/>
  <c r="D52" i="23"/>
  <c r="D49" i="23"/>
  <c r="D48" i="23"/>
  <c r="C48" i="23"/>
  <c r="C49" i="23"/>
  <c r="C52" i="23"/>
  <c r="C53" i="23"/>
  <c r="C54" i="23"/>
  <c r="C58" i="23"/>
  <c r="C60" i="23"/>
  <c r="C62" i="23"/>
  <c r="C63" i="23"/>
  <c r="B48" i="23"/>
  <c r="B49" i="23"/>
  <c r="B50" i="23"/>
  <c r="B51" i="23"/>
  <c r="B52" i="23"/>
  <c r="B53" i="23"/>
  <c r="B54" i="23"/>
  <c r="B55" i="23"/>
  <c r="B56" i="23"/>
  <c r="B57" i="23"/>
  <c r="B58" i="23"/>
  <c r="B59" i="23"/>
  <c r="B60" i="23"/>
  <c r="B61" i="23"/>
  <c r="B62" i="23"/>
  <c r="B63" i="23"/>
  <c r="B47" i="23"/>
  <c r="AC42" i="23"/>
  <c r="AC41" i="23"/>
  <c r="AC38" i="23"/>
  <c r="AC32" i="23"/>
  <c r="AC31" i="23"/>
  <c r="AC30" i="23"/>
  <c r="AC28" i="23"/>
  <c r="AC27" i="23"/>
  <c r="AB27" i="23"/>
  <c r="AB28" i="23"/>
  <c r="AB30" i="23"/>
  <c r="AB31" i="23"/>
  <c r="AB32" i="23"/>
  <c r="AB38" i="23"/>
  <c r="AB41" i="23"/>
  <c r="AB42" i="23"/>
  <c r="AA42" i="23"/>
  <c r="AA41" i="23"/>
  <c r="AA38" i="23"/>
  <c r="AA32" i="23"/>
  <c r="AA31" i="23"/>
  <c r="AA30" i="23"/>
  <c r="AA28" i="23"/>
  <c r="AA27" i="23"/>
  <c r="Z42" i="23"/>
  <c r="Z41" i="23"/>
  <c r="Z38" i="23"/>
  <c r="Z32" i="23"/>
  <c r="Z31" i="23"/>
  <c r="Z30" i="23"/>
  <c r="Z28" i="23"/>
  <c r="Z27" i="23"/>
  <c r="Y42" i="23"/>
  <c r="Y41" i="23"/>
  <c r="Y38" i="23"/>
  <c r="Y32" i="23"/>
  <c r="Y31" i="23"/>
  <c r="Y30" i="23"/>
  <c r="Y28" i="23"/>
  <c r="Y27" i="23"/>
  <c r="X42" i="23"/>
  <c r="X41" i="23"/>
  <c r="X38" i="23"/>
  <c r="X32" i="23"/>
  <c r="X31" i="23"/>
  <c r="X30" i="23"/>
  <c r="X28" i="23"/>
  <c r="X27" i="23"/>
  <c r="W42" i="23"/>
  <c r="W41" i="23"/>
  <c r="W38" i="23"/>
  <c r="W32" i="23"/>
  <c r="W31" i="23"/>
  <c r="W30" i="23"/>
  <c r="W28" i="23"/>
  <c r="W27" i="23"/>
  <c r="V42" i="23"/>
  <c r="V41" i="23"/>
  <c r="V38" i="23"/>
  <c r="V32" i="23"/>
  <c r="V31" i="23"/>
  <c r="V30" i="23"/>
  <c r="V28" i="23"/>
  <c r="V27" i="23"/>
  <c r="U27" i="23"/>
  <c r="U28" i="23"/>
  <c r="U30" i="23"/>
  <c r="U31" i="23"/>
  <c r="U32" i="23"/>
  <c r="U38" i="23"/>
  <c r="U41" i="23"/>
  <c r="U42" i="23"/>
  <c r="T42" i="23"/>
  <c r="T41" i="23"/>
  <c r="T38" i="23"/>
  <c r="T32" i="23"/>
  <c r="T31" i="23"/>
  <c r="T30" i="23"/>
  <c r="T28" i="23"/>
  <c r="T27" i="23"/>
  <c r="S42" i="23"/>
  <c r="S41" i="23"/>
  <c r="S38" i="23"/>
  <c r="S32" i="23"/>
  <c r="S31" i="23"/>
  <c r="S30" i="23"/>
  <c r="S28" i="23"/>
  <c r="S27" i="23"/>
  <c r="R42" i="23"/>
  <c r="R41" i="23"/>
  <c r="R38" i="23"/>
  <c r="R32" i="23"/>
  <c r="R31" i="23"/>
  <c r="R30" i="23"/>
  <c r="R28" i="23"/>
  <c r="R27" i="23"/>
  <c r="Q42" i="23"/>
  <c r="Q41" i="23"/>
  <c r="Q38" i="23"/>
  <c r="Q32" i="23"/>
  <c r="Q31" i="23"/>
  <c r="Q30" i="23"/>
  <c r="Q28" i="23"/>
  <c r="Q27" i="23"/>
  <c r="P42" i="23"/>
  <c r="P41" i="23"/>
  <c r="P38" i="23"/>
  <c r="P32" i="23"/>
  <c r="P31" i="23"/>
  <c r="P30" i="23"/>
  <c r="P28" i="23"/>
  <c r="P27" i="23"/>
  <c r="O42" i="23"/>
  <c r="O41" i="23"/>
  <c r="O38" i="23"/>
  <c r="O32" i="23"/>
  <c r="O31" i="23"/>
  <c r="O30" i="23"/>
  <c r="O28" i="23"/>
  <c r="O27" i="23"/>
  <c r="N42" i="23"/>
  <c r="N41" i="23"/>
  <c r="N38" i="23"/>
  <c r="N32" i="23"/>
  <c r="N31" i="23"/>
  <c r="N30" i="23"/>
  <c r="N28" i="23"/>
  <c r="N27" i="23"/>
  <c r="M42" i="23"/>
  <c r="M41" i="23"/>
  <c r="M38" i="23"/>
  <c r="M32" i="23"/>
  <c r="M31" i="23"/>
  <c r="M30" i="23"/>
  <c r="M28" i="23"/>
  <c r="M27" i="23"/>
  <c r="L42" i="23"/>
  <c r="L41" i="23"/>
  <c r="L38" i="23"/>
  <c r="L32" i="23"/>
  <c r="L31" i="23"/>
  <c r="L30" i="23"/>
  <c r="L28" i="23"/>
  <c r="L27" i="23"/>
  <c r="K42" i="23"/>
  <c r="K41" i="23"/>
  <c r="K38" i="23"/>
  <c r="K32" i="23"/>
  <c r="K31" i="23"/>
  <c r="K30" i="23"/>
  <c r="K28" i="23"/>
  <c r="K27" i="23"/>
  <c r="J42" i="23"/>
  <c r="J41" i="23"/>
  <c r="J38" i="23"/>
  <c r="J32" i="23"/>
  <c r="J31" i="23"/>
  <c r="J30" i="23"/>
  <c r="J28" i="23"/>
  <c r="J27" i="23"/>
  <c r="I27" i="23"/>
  <c r="I28" i="23"/>
  <c r="I30" i="23"/>
  <c r="I31" i="23"/>
  <c r="I32" i="23"/>
  <c r="I38" i="23"/>
  <c r="I41" i="23"/>
  <c r="I42" i="23"/>
  <c r="H42" i="23"/>
  <c r="H41" i="23"/>
  <c r="H38" i="23"/>
  <c r="H32" i="23"/>
  <c r="H31" i="23"/>
  <c r="H30" i="23"/>
  <c r="H28" i="23"/>
  <c r="H27" i="23"/>
  <c r="G42" i="23"/>
  <c r="G41" i="23"/>
  <c r="G38" i="23"/>
  <c r="G32" i="23"/>
  <c r="G31" i="23"/>
  <c r="G30" i="23"/>
  <c r="G28" i="23"/>
  <c r="G27" i="23"/>
  <c r="F42" i="23"/>
  <c r="F41" i="23"/>
  <c r="F38" i="23"/>
  <c r="F32" i="23"/>
  <c r="F31" i="23"/>
  <c r="F30" i="23"/>
  <c r="F28" i="23"/>
  <c r="F27" i="23"/>
  <c r="E42" i="23"/>
  <c r="E41" i="23"/>
  <c r="E38" i="23"/>
  <c r="E32" i="23"/>
  <c r="E31" i="23"/>
  <c r="E30" i="23"/>
  <c r="E28" i="23"/>
  <c r="E27" i="23"/>
  <c r="D42" i="23"/>
  <c r="D41" i="23"/>
  <c r="D38" i="23"/>
  <c r="D32" i="23"/>
  <c r="D31" i="23"/>
  <c r="D30" i="23"/>
  <c r="D28" i="23"/>
  <c r="D27" i="23"/>
  <c r="C27" i="23"/>
  <c r="C28" i="23"/>
  <c r="C30" i="23"/>
  <c r="C31" i="23"/>
  <c r="C32" i="23"/>
  <c r="C38" i="23"/>
  <c r="C41" i="23"/>
  <c r="C42" i="23"/>
  <c r="B27" i="23"/>
  <c r="B28" i="23"/>
  <c r="B29" i="23"/>
  <c r="B30" i="23"/>
  <c r="B31" i="23"/>
  <c r="B32" i="23"/>
  <c r="B33" i="23"/>
  <c r="B34" i="23"/>
  <c r="B35" i="23"/>
  <c r="B36" i="23"/>
  <c r="B37" i="23"/>
  <c r="B38" i="23"/>
  <c r="B39" i="23"/>
  <c r="B40" i="23"/>
  <c r="B41" i="23"/>
  <c r="B42" i="23"/>
  <c r="B26" i="23"/>
  <c r="N2" i="17"/>
  <c r="N3" i="17"/>
  <c r="N4" i="17"/>
  <c r="N5" i="17"/>
  <c r="AC186" i="23" s="1"/>
  <c r="N6" i="17"/>
  <c r="N7" i="17"/>
  <c r="N8" i="17"/>
  <c r="N9" i="17"/>
  <c r="N10" i="17"/>
  <c r="N11" i="17"/>
  <c r="N12" i="17"/>
  <c r="N13" i="17"/>
  <c r="N14" i="17"/>
  <c r="N15" i="17"/>
  <c r="N16" i="17"/>
  <c r="N17" i="17"/>
  <c r="N18" i="17"/>
  <c r="N19" i="17"/>
  <c r="N20" i="17"/>
  <c r="N21" i="17"/>
  <c r="N22" i="17"/>
  <c r="N23" i="17"/>
  <c r="N24" i="17"/>
  <c r="N25" i="17"/>
  <c r="N26" i="17"/>
  <c r="N27" i="17"/>
  <c r="N28" i="17"/>
  <c r="N29" i="17"/>
  <c r="N30" i="17"/>
  <c r="N31" i="17"/>
  <c r="N32" i="17"/>
  <c r="N33" i="17"/>
  <c r="N34" i="17"/>
  <c r="N35" i="17"/>
  <c r="N36" i="17"/>
  <c r="N37" i="17"/>
  <c r="N38" i="17"/>
  <c r="N39" i="17"/>
  <c r="N40" i="17"/>
  <c r="N41" i="17"/>
  <c r="N42" i="17"/>
  <c r="N43" i="17"/>
  <c r="N44" i="17"/>
  <c r="N45" i="17"/>
  <c r="N46" i="17"/>
  <c r="N47" i="17"/>
  <c r="N48" i="17"/>
  <c r="N49" i="17"/>
  <c r="N50" i="17"/>
  <c r="N51" i="17"/>
  <c r="N52" i="17"/>
  <c r="N53" i="17"/>
  <c r="N54" i="17"/>
  <c r="N55" i="17"/>
  <c r="N56" i="17"/>
  <c r="N57" i="17"/>
  <c r="N58" i="17"/>
  <c r="N59" i="17"/>
  <c r="N60" i="17"/>
  <c r="N61" i="17"/>
  <c r="N62" i="17"/>
  <c r="N63" i="17"/>
  <c r="N64" i="17"/>
  <c r="N65" i="17"/>
  <c r="N66" i="17"/>
  <c r="N67" i="17"/>
  <c r="N68" i="17"/>
  <c r="N69" i="17"/>
  <c r="N70" i="17"/>
  <c r="N71" i="17"/>
  <c r="N72" i="17"/>
  <c r="N73" i="17"/>
  <c r="N74" i="17"/>
  <c r="N75" i="17"/>
  <c r="N76" i="17"/>
  <c r="N77" i="17"/>
  <c r="N78" i="17"/>
  <c r="N79" i="17"/>
  <c r="N80" i="17"/>
  <c r="N81" i="17"/>
  <c r="N82" i="17"/>
  <c r="N83" i="17"/>
  <c r="N84" i="17"/>
  <c r="N85" i="17"/>
  <c r="N86" i="17"/>
  <c r="N87" i="17"/>
  <c r="N88" i="17"/>
  <c r="N89" i="17"/>
  <c r="N90" i="17"/>
  <c r="N91" i="17"/>
  <c r="N92" i="17"/>
  <c r="N93" i="17"/>
  <c r="N94" i="17"/>
  <c r="N95" i="17"/>
  <c r="N96" i="17"/>
  <c r="N97" i="17"/>
  <c r="N98" i="17"/>
  <c r="N99" i="17"/>
  <c r="N100" i="17"/>
  <c r="N101" i="17"/>
  <c r="N102" i="17"/>
  <c r="N103" i="17"/>
  <c r="N104" i="17"/>
  <c r="N105" i="17"/>
  <c r="N106" i="17"/>
  <c r="N107" i="17"/>
  <c r="N108" i="17"/>
  <c r="N109" i="17"/>
  <c r="N110" i="17"/>
  <c r="N111" i="17"/>
  <c r="N112" i="17"/>
  <c r="N113" i="17"/>
  <c r="N114" i="17"/>
  <c r="N115" i="17"/>
  <c r="N116" i="17"/>
  <c r="N117" i="17"/>
  <c r="N118" i="17"/>
  <c r="N119" i="17"/>
  <c r="N120" i="17"/>
  <c r="N121" i="17"/>
  <c r="N122" i="17"/>
  <c r="N123" i="17"/>
  <c r="N124" i="17"/>
  <c r="N125" i="17"/>
  <c r="N126" i="17"/>
  <c r="N127" i="17"/>
  <c r="N128" i="17"/>
  <c r="N129" i="17"/>
  <c r="N130" i="17"/>
  <c r="N131" i="17"/>
  <c r="N132" i="17"/>
  <c r="N133" i="17"/>
  <c r="N134" i="17"/>
  <c r="N135" i="17"/>
  <c r="N136" i="17"/>
  <c r="N137" i="17"/>
  <c r="N138" i="17"/>
  <c r="N139" i="17"/>
  <c r="N140" i="17"/>
  <c r="N141" i="17"/>
  <c r="N142" i="17"/>
  <c r="N143" i="17"/>
  <c r="N144" i="17"/>
  <c r="N145" i="17"/>
  <c r="N146" i="17"/>
  <c r="N147" i="17"/>
  <c r="N148" i="17"/>
  <c r="N149" i="17"/>
  <c r="N150" i="17"/>
  <c r="N151" i="17"/>
  <c r="N152" i="17"/>
  <c r="N153" i="17"/>
  <c r="N154" i="17"/>
  <c r="N155" i="17"/>
  <c r="N156" i="17"/>
  <c r="N157" i="17"/>
  <c r="N158" i="17"/>
  <c r="N159" i="17"/>
  <c r="N160" i="17"/>
  <c r="N161" i="17"/>
  <c r="N162" i="17"/>
  <c r="N163" i="17"/>
  <c r="N164" i="17"/>
  <c r="N165" i="17"/>
  <c r="N166" i="17"/>
  <c r="N167" i="17"/>
  <c r="N168" i="17"/>
  <c r="N169" i="17"/>
  <c r="N170" i="17"/>
  <c r="N171" i="17"/>
  <c r="N172" i="17"/>
  <c r="N173" i="17"/>
  <c r="N174" i="17"/>
  <c r="N175" i="17"/>
  <c r="N176" i="17"/>
  <c r="N177" i="17"/>
  <c r="N178" i="17"/>
  <c r="N179" i="17"/>
  <c r="N180" i="17"/>
  <c r="N181" i="17"/>
  <c r="N182" i="17"/>
  <c r="N183" i="17"/>
  <c r="N184" i="17"/>
  <c r="N185" i="17"/>
  <c r="N186" i="17"/>
  <c r="N187" i="17"/>
  <c r="N188" i="17"/>
  <c r="N189" i="17"/>
  <c r="N190" i="17"/>
  <c r="N191" i="17"/>
  <c r="N192" i="17"/>
  <c r="N193" i="17"/>
  <c r="N194" i="17"/>
  <c r="N195" i="17"/>
  <c r="N196" i="17"/>
  <c r="N197" i="17"/>
  <c r="N198" i="17"/>
  <c r="N199" i="17"/>
  <c r="N200" i="17"/>
  <c r="N201" i="17"/>
  <c r="N202" i="17"/>
  <c r="N203" i="17"/>
  <c r="N204" i="17"/>
  <c r="N205" i="17"/>
  <c r="N206" i="17"/>
  <c r="N207" i="17"/>
  <c r="N208" i="17"/>
  <c r="N209" i="17"/>
  <c r="N210" i="17"/>
  <c r="N211" i="17"/>
  <c r="N212" i="17"/>
  <c r="N213" i="17"/>
  <c r="N214" i="17"/>
  <c r="N215" i="17"/>
  <c r="N216" i="17"/>
  <c r="N217" i="17"/>
  <c r="N218" i="17"/>
  <c r="N219" i="17"/>
  <c r="N220" i="17"/>
  <c r="N221" i="17"/>
  <c r="N222" i="17"/>
  <c r="N223" i="17"/>
  <c r="N224" i="17"/>
  <c r="N225" i="17"/>
  <c r="N226" i="17"/>
  <c r="N227" i="17"/>
  <c r="N228" i="17"/>
  <c r="N229" i="17"/>
  <c r="N230" i="17"/>
  <c r="N231" i="17"/>
  <c r="N232" i="17"/>
  <c r="N233" i="17"/>
  <c r="N234" i="17"/>
  <c r="N235" i="17"/>
  <c r="N236" i="17"/>
  <c r="N237" i="17"/>
  <c r="N238" i="17"/>
  <c r="N239" i="17"/>
  <c r="N240" i="17"/>
  <c r="N241" i="17"/>
  <c r="N242" i="17"/>
  <c r="N243" i="17"/>
  <c r="N244" i="17"/>
  <c r="N245" i="17"/>
  <c r="N246" i="17"/>
  <c r="N247" i="17"/>
  <c r="N248" i="17"/>
  <c r="N249" i="17"/>
  <c r="N250" i="17"/>
  <c r="N251" i="17"/>
  <c r="N252" i="17"/>
  <c r="N253" i="17"/>
  <c r="N254" i="17"/>
  <c r="N255" i="17"/>
  <c r="N256" i="17"/>
  <c r="N257" i="17"/>
  <c r="N258" i="17"/>
  <c r="N259" i="17"/>
  <c r="N260" i="17"/>
  <c r="N261" i="17"/>
  <c r="N262" i="17"/>
  <c r="N263" i="17"/>
  <c r="N264" i="17"/>
  <c r="N265" i="17"/>
  <c r="N266" i="17"/>
  <c r="N267" i="17"/>
  <c r="N268" i="17"/>
  <c r="N269" i="17"/>
  <c r="N270" i="17"/>
  <c r="N271" i="17"/>
  <c r="N272" i="17"/>
  <c r="N273" i="17"/>
  <c r="N274" i="17"/>
  <c r="N275" i="17"/>
  <c r="N276" i="17"/>
  <c r="N277" i="17"/>
  <c r="N278" i="17"/>
  <c r="N279" i="17"/>
  <c r="N280" i="17"/>
  <c r="N281" i="17"/>
  <c r="N282" i="17"/>
  <c r="N283" i="17"/>
  <c r="N284" i="17"/>
  <c r="N285" i="17"/>
  <c r="N286" i="17"/>
  <c r="N287" i="17"/>
  <c r="N288" i="17"/>
  <c r="N289" i="17"/>
  <c r="N290" i="17"/>
  <c r="N291" i="17"/>
  <c r="N292" i="17"/>
  <c r="N293" i="17"/>
  <c r="N294" i="17"/>
  <c r="N295" i="17"/>
  <c r="N296" i="17"/>
  <c r="N297" i="17"/>
  <c r="N298" i="17"/>
  <c r="N299" i="17"/>
  <c r="N300" i="17"/>
  <c r="N301" i="17"/>
  <c r="N302" i="17"/>
  <c r="N303" i="17"/>
  <c r="N304" i="17"/>
  <c r="N305" i="17"/>
  <c r="N306" i="17"/>
  <c r="N307" i="17"/>
  <c r="N308" i="17"/>
  <c r="N309" i="17"/>
  <c r="N310" i="17"/>
  <c r="N311" i="17"/>
  <c r="N312" i="17"/>
  <c r="N313" i="17"/>
  <c r="N314" i="17"/>
  <c r="N315" i="17"/>
  <c r="N316" i="17"/>
  <c r="N317" i="17"/>
  <c r="N318" i="17"/>
  <c r="N319" i="17"/>
  <c r="N320" i="17"/>
  <c r="N321" i="17"/>
  <c r="N322" i="17"/>
  <c r="N323" i="17"/>
  <c r="N324" i="17"/>
  <c r="N325" i="17"/>
  <c r="N326" i="17"/>
  <c r="N327" i="17"/>
  <c r="N328" i="17"/>
  <c r="N329" i="17"/>
  <c r="N330" i="17"/>
  <c r="N331" i="17"/>
  <c r="N332" i="17"/>
  <c r="N333" i="17"/>
  <c r="N334" i="17"/>
  <c r="N335" i="17"/>
  <c r="N336" i="17"/>
  <c r="N337" i="17"/>
  <c r="N338" i="17"/>
  <c r="N339" i="17"/>
  <c r="N340" i="17"/>
  <c r="N341" i="17"/>
  <c r="N342" i="17"/>
  <c r="N343" i="17"/>
  <c r="N344" i="17"/>
  <c r="N345" i="17"/>
  <c r="N346" i="17"/>
  <c r="N347" i="17"/>
  <c r="N348" i="17"/>
  <c r="N349" i="17"/>
  <c r="N350" i="17"/>
  <c r="N351" i="17"/>
  <c r="N352" i="17"/>
  <c r="N353" i="17"/>
  <c r="N354" i="17"/>
  <c r="N355" i="17"/>
  <c r="N356" i="17"/>
  <c r="N357" i="17"/>
  <c r="N358" i="17"/>
  <c r="N359" i="17"/>
  <c r="N360" i="17"/>
  <c r="N361" i="17"/>
  <c r="N362" i="17"/>
  <c r="N363" i="17"/>
  <c r="N364" i="17"/>
  <c r="N365" i="17"/>
  <c r="N366" i="17"/>
  <c r="N367" i="17"/>
  <c r="N368" i="17"/>
  <c r="N369" i="17"/>
  <c r="N370" i="17"/>
  <c r="N371" i="17"/>
  <c r="N372" i="17"/>
  <c r="N373" i="17"/>
  <c r="N374" i="17"/>
  <c r="N375" i="17"/>
  <c r="N376" i="17"/>
  <c r="N377" i="17"/>
  <c r="N378" i="17"/>
  <c r="N379" i="17"/>
  <c r="N380" i="17"/>
  <c r="N381" i="17"/>
  <c r="N382" i="17"/>
  <c r="N383" i="17"/>
  <c r="N384" i="17"/>
  <c r="N385" i="17"/>
  <c r="N386" i="17"/>
  <c r="N387" i="17"/>
  <c r="N388" i="17"/>
  <c r="N389" i="17"/>
  <c r="N390" i="17"/>
  <c r="N391" i="17"/>
  <c r="N392" i="17"/>
  <c r="N393" i="17"/>
  <c r="N394" i="17"/>
  <c r="N395" i="17"/>
  <c r="N396" i="17"/>
  <c r="N397" i="17"/>
  <c r="N398" i="17"/>
  <c r="N399" i="17"/>
  <c r="N400" i="17"/>
  <c r="N401" i="17"/>
  <c r="N402" i="17"/>
  <c r="N403" i="17"/>
  <c r="N404" i="17"/>
  <c r="N405" i="17"/>
  <c r="N406" i="17"/>
  <c r="N407" i="17"/>
  <c r="N408" i="17"/>
  <c r="N409" i="17"/>
  <c r="N410" i="17"/>
  <c r="N411" i="17"/>
  <c r="N412" i="17"/>
  <c r="N413" i="17"/>
  <c r="N414" i="17"/>
  <c r="N415" i="17"/>
  <c r="N416" i="17"/>
  <c r="N417" i="17"/>
  <c r="N418" i="17"/>
  <c r="N419" i="17"/>
  <c r="N420" i="17"/>
  <c r="N421" i="17"/>
  <c r="N422" i="17"/>
  <c r="N423" i="17"/>
  <c r="N424" i="17"/>
  <c r="N425" i="17"/>
  <c r="N426" i="17"/>
  <c r="N427" i="17"/>
  <c r="N428" i="17"/>
  <c r="N429" i="17"/>
  <c r="N430" i="17"/>
  <c r="N431" i="17"/>
  <c r="N432" i="17"/>
  <c r="N433" i="17"/>
  <c r="N434" i="17"/>
  <c r="N435" i="17"/>
  <c r="N436" i="17"/>
  <c r="N437" i="17"/>
  <c r="N438" i="17"/>
  <c r="N439" i="17"/>
  <c r="N440" i="17"/>
  <c r="N441" i="17"/>
  <c r="N442" i="17"/>
  <c r="N443" i="17"/>
  <c r="N444" i="17"/>
  <c r="N445" i="17"/>
  <c r="N446" i="17"/>
  <c r="N447" i="17"/>
  <c r="N448" i="17"/>
  <c r="N449" i="17"/>
  <c r="N450" i="17"/>
  <c r="N451" i="17"/>
  <c r="N452" i="17"/>
  <c r="N453" i="17"/>
  <c r="N454" i="17"/>
  <c r="N455" i="17"/>
  <c r="N456" i="17"/>
  <c r="N457" i="17"/>
  <c r="N458" i="17"/>
  <c r="N459" i="17"/>
  <c r="N460" i="17"/>
  <c r="N461" i="17"/>
  <c r="N462" i="17"/>
  <c r="N463" i="17"/>
  <c r="N464" i="17"/>
  <c r="N465" i="17"/>
  <c r="N466" i="17"/>
  <c r="N467" i="17"/>
  <c r="N468" i="17"/>
  <c r="N469" i="17"/>
  <c r="N470" i="17"/>
  <c r="N471" i="17"/>
  <c r="N472" i="17"/>
  <c r="N473" i="17"/>
  <c r="N474" i="17"/>
  <c r="N475" i="17"/>
  <c r="N476" i="17"/>
  <c r="N477" i="17"/>
  <c r="N478" i="17"/>
  <c r="N479" i="17"/>
  <c r="N480" i="17"/>
  <c r="N481" i="17"/>
  <c r="N482" i="17"/>
  <c r="N483" i="17"/>
  <c r="N484" i="17"/>
  <c r="N485" i="17"/>
  <c r="N486" i="17"/>
  <c r="N487" i="17"/>
  <c r="N488" i="17"/>
  <c r="N489" i="17"/>
  <c r="N490" i="17"/>
  <c r="N491" i="17"/>
  <c r="N492" i="17"/>
  <c r="N493" i="17"/>
  <c r="N494" i="17"/>
  <c r="N495" i="17"/>
  <c r="N496" i="17"/>
  <c r="N497" i="17"/>
  <c r="N498" i="17"/>
  <c r="N499" i="17"/>
  <c r="N500" i="17"/>
  <c r="N501" i="17"/>
  <c r="N502" i="17"/>
  <c r="N503" i="17"/>
  <c r="N504" i="17"/>
  <c r="N505" i="17"/>
  <c r="N506" i="17"/>
  <c r="N507" i="17"/>
  <c r="N508" i="17"/>
  <c r="N509" i="17"/>
  <c r="N510" i="17"/>
  <c r="N511" i="17"/>
  <c r="N512" i="17"/>
  <c r="N513" i="17"/>
  <c r="N514" i="17"/>
  <c r="N515" i="17"/>
  <c r="N516" i="17"/>
  <c r="N517" i="17"/>
  <c r="N518" i="17"/>
  <c r="N519" i="17"/>
  <c r="N520" i="17"/>
  <c r="N521" i="17"/>
  <c r="N522" i="17"/>
  <c r="N523" i="17"/>
  <c r="N524" i="17"/>
  <c r="N525" i="17"/>
  <c r="N526" i="17"/>
  <c r="N527" i="17"/>
  <c r="N528" i="17"/>
  <c r="N529" i="17"/>
  <c r="N530" i="17"/>
  <c r="N531" i="17"/>
  <c r="N532" i="17"/>
  <c r="N533" i="17"/>
  <c r="N534" i="17"/>
  <c r="N535" i="17"/>
  <c r="N536" i="17"/>
  <c r="N537" i="17"/>
  <c r="N538" i="17"/>
  <c r="N539" i="17"/>
  <c r="N540" i="17"/>
  <c r="N541" i="17"/>
  <c r="N542" i="17"/>
  <c r="N543" i="17"/>
  <c r="N544" i="17"/>
  <c r="N545" i="17"/>
  <c r="N546" i="17"/>
  <c r="N547" i="17"/>
  <c r="N548" i="17"/>
  <c r="N549" i="17"/>
  <c r="N550" i="17"/>
  <c r="N551" i="17"/>
  <c r="N552" i="17"/>
  <c r="N553" i="17"/>
  <c r="N554" i="17"/>
  <c r="N555" i="17"/>
  <c r="N556" i="17"/>
  <c r="N557" i="17"/>
  <c r="N558" i="17"/>
  <c r="N559" i="17"/>
  <c r="N560" i="17"/>
  <c r="N561" i="17"/>
  <c r="N562" i="17"/>
  <c r="N563" i="17"/>
  <c r="N564" i="17"/>
  <c r="N565" i="17"/>
  <c r="N566" i="17"/>
  <c r="N567" i="17"/>
  <c r="N568" i="17"/>
  <c r="N569" i="17"/>
  <c r="N570" i="17"/>
  <c r="N571" i="17"/>
  <c r="N572" i="17"/>
  <c r="N573" i="17"/>
  <c r="N574" i="17"/>
  <c r="N575" i="17"/>
  <c r="N576" i="17"/>
  <c r="N577" i="17"/>
  <c r="N578" i="17"/>
  <c r="N579" i="17"/>
  <c r="N580" i="17"/>
  <c r="N581" i="17"/>
  <c r="N582" i="17"/>
  <c r="N583" i="17"/>
  <c r="N584" i="17"/>
  <c r="N585" i="17"/>
  <c r="N586" i="17"/>
  <c r="N587" i="17"/>
  <c r="N588" i="17"/>
  <c r="N589" i="17"/>
  <c r="N590" i="17"/>
  <c r="N591" i="17"/>
  <c r="N592" i="17"/>
  <c r="N593" i="17"/>
  <c r="N594" i="17"/>
  <c r="N595" i="17"/>
  <c r="N596" i="17"/>
  <c r="N597" i="17"/>
  <c r="N598" i="17"/>
  <c r="N599" i="17"/>
  <c r="N600" i="17"/>
  <c r="N601" i="17"/>
  <c r="N602" i="17"/>
  <c r="N603" i="17"/>
  <c r="N604" i="17"/>
  <c r="N605" i="17"/>
  <c r="N606" i="17"/>
  <c r="N607" i="17"/>
  <c r="N608" i="17"/>
  <c r="N609" i="17"/>
  <c r="N610" i="17"/>
  <c r="N611" i="17"/>
  <c r="N612" i="17"/>
  <c r="N613" i="17"/>
  <c r="N614" i="17"/>
  <c r="N615" i="17"/>
  <c r="N616" i="17"/>
  <c r="N617" i="17"/>
  <c r="N618" i="17"/>
  <c r="N619" i="17"/>
  <c r="N620" i="17"/>
  <c r="N621" i="17"/>
  <c r="N622" i="17"/>
  <c r="N623" i="17"/>
  <c r="N624" i="17"/>
  <c r="N625" i="17"/>
  <c r="N626" i="17"/>
  <c r="N627" i="17"/>
  <c r="N628" i="17"/>
  <c r="N629" i="17"/>
  <c r="N630" i="17"/>
  <c r="N631" i="17"/>
  <c r="N632" i="17"/>
  <c r="N633" i="17"/>
  <c r="N634" i="17"/>
  <c r="N635" i="17"/>
  <c r="N636" i="17"/>
  <c r="N637" i="17"/>
  <c r="N638" i="17"/>
  <c r="N639" i="17"/>
  <c r="N640" i="17"/>
  <c r="N641" i="17"/>
  <c r="N642" i="17"/>
  <c r="N643" i="17"/>
  <c r="N644" i="17"/>
  <c r="N645" i="17"/>
  <c r="N646" i="17"/>
  <c r="N647" i="17"/>
  <c r="N648" i="17"/>
  <c r="N649" i="17"/>
  <c r="N650" i="17"/>
  <c r="N651" i="17"/>
  <c r="N652" i="17"/>
  <c r="N653" i="17"/>
  <c r="N654" i="17"/>
  <c r="N655" i="17"/>
  <c r="N656" i="17"/>
  <c r="N657" i="17"/>
  <c r="N658" i="17"/>
  <c r="N659" i="17"/>
  <c r="N660" i="17"/>
  <c r="N661" i="17"/>
  <c r="N662" i="17"/>
  <c r="N663" i="17"/>
  <c r="N664" i="17"/>
  <c r="N665" i="17"/>
  <c r="N666" i="17"/>
  <c r="N667" i="17"/>
  <c r="N668" i="17"/>
  <c r="N669" i="17"/>
  <c r="N670" i="17"/>
  <c r="N671" i="17"/>
  <c r="N672" i="17"/>
  <c r="N673" i="17"/>
  <c r="N674" i="17"/>
  <c r="N675" i="17"/>
  <c r="N676" i="17"/>
  <c r="N677" i="17"/>
  <c r="N678" i="17"/>
  <c r="N679" i="17"/>
  <c r="N680" i="17"/>
  <c r="N681" i="17"/>
  <c r="N682" i="17"/>
  <c r="N683" i="17"/>
  <c r="N684" i="17"/>
  <c r="N685" i="17"/>
  <c r="N686" i="17"/>
  <c r="N687" i="17"/>
  <c r="N688" i="17"/>
  <c r="N689" i="17"/>
  <c r="N690" i="17"/>
  <c r="N691" i="17"/>
  <c r="N692" i="17"/>
  <c r="N693" i="17"/>
  <c r="N694" i="17"/>
  <c r="N695" i="17"/>
  <c r="N696" i="17"/>
  <c r="N697" i="17"/>
  <c r="N698" i="17"/>
  <c r="N699" i="17"/>
  <c r="N700" i="17"/>
  <c r="N701" i="17"/>
  <c r="N702" i="17"/>
  <c r="N703" i="17"/>
  <c r="N704" i="17"/>
  <c r="N705" i="17"/>
  <c r="N706" i="17"/>
  <c r="N707" i="17"/>
  <c r="N708" i="17"/>
  <c r="N709" i="17"/>
  <c r="N710" i="17"/>
  <c r="N711" i="17"/>
  <c r="N712" i="17"/>
  <c r="N713" i="17"/>
  <c r="N714" i="17"/>
  <c r="N715" i="17"/>
  <c r="N716" i="17"/>
  <c r="N717" i="17"/>
  <c r="N718" i="17"/>
  <c r="N719" i="17"/>
  <c r="N720" i="17"/>
  <c r="N721" i="17"/>
  <c r="N722" i="17"/>
  <c r="N723" i="17"/>
  <c r="N724" i="17"/>
  <c r="N725" i="17"/>
  <c r="N726" i="17"/>
  <c r="N727" i="17"/>
  <c r="N728" i="17"/>
  <c r="N729" i="17"/>
  <c r="N730" i="17"/>
  <c r="N731" i="17"/>
  <c r="N732" i="17"/>
  <c r="N733" i="17"/>
  <c r="N734" i="17"/>
  <c r="N735" i="17"/>
  <c r="N736" i="17"/>
  <c r="N737" i="17"/>
  <c r="N738" i="17"/>
  <c r="N739" i="17"/>
  <c r="N740" i="17"/>
  <c r="N741" i="17"/>
  <c r="N742" i="17"/>
  <c r="N743" i="17"/>
  <c r="N744" i="17"/>
  <c r="N745" i="17"/>
  <c r="N746" i="17"/>
  <c r="N747" i="17"/>
  <c r="N748" i="17"/>
  <c r="N749" i="17"/>
  <c r="N750" i="17"/>
  <c r="N751" i="17"/>
  <c r="N752" i="17"/>
  <c r="N753" i="17"/>
  <c r="N754" i="17"/>
  <c r="N755" i="17"/>
  <c r="N756" i="17"/>
  <c r="N757" i="17"/>
  <c r="N758" i="17"/>
  <c r="N759" i="17"/>
  <c r="N760" i="17"/>
  <c r="N761" i="17"/>
  <c r="N762" i="17"/>
  <c r="N763" i="17"/>
  <c r="N764" i="17"/>
  <c r="N765" i="17"/>
  <c r="N766" i="17"/>
  <c r="N767" i="17"/>
  <c r="N768" i="17"/>
  <c r="N769" i="17"/>
  <c r="N770" i="17"/>
  <c r="N771" i="17"/>
  <c r="N772" i="17"/>
  <c r="N773" i="17"/>
  <c r="N774" i="17"/>
  <c r="N775" i="17"/>
  <c r="N776" i="17"/>
  <c r="N777" i="17"/>
  <c r="N778" i="17"/>
  <c r="N779" i="17"/>
  <c r="N780" i="17"/>
  <c r="N781" i="17"/>
  <c r="N782" i="17"/>
  <c r="N783" i="17"/>
  <c r="N784" i="17"/>
  <c r="N785" i="17"/>
  <c r="N786" i="17"/>
  <c r="N787" i="17"/>
  <c r="N788" i="17"/>
  <c r="N789" i="17"/>
  <c r="N790" i="17"/>
  <c r="N791" i="17"/>
  <c r="N792" i="17"/>
  <c r="N793" i="17"/>
  <c r="N794" i="17"/>
  <c r="N795" i="17"/>
  <c r="N796" i="17"/>
  <c r="N797" i="17"/>
  <c r="N798" i="17"/>
  <c r="N799" i="17"/>
  <c r="N800" i="17"/>
  <c r="N801" i="17"/>
  <c r="N802" i="17"/>
  <c r="N803" i="17"/>
  <c r="N804" i="17"/>
  <c r="N805" i="17"/>
  <c r="N806" i="17"/>
  <c r="N807" i="17"/>
  <c r="N808" i="17"/>
  <c r="N809" i="17"/>
  <c r="N810" i="17"/>
  <c r="N811" i="17"/>
  <c r="N812" i="17"/>
  <c r="N813" i="17"/>
  <c r="N814" i="17"/>
  <c r="N815" i="17"/>
  <c r="N816" i="17"/>
  <c r="N817" i="17"/>
  <c r="N818" i="17"/>
  <c r="N819" i="17"/>
  <c r="N820" i="17"/>
  <c r="N821" i="17"/>
  <c r="N822" i="17"/>
  <c r="N823" i="17"/>
  <c r="N824" i="17"/>
  <c r="N825" i="17"/>
  <c r="N826" i="17"/>
  <c r="N827" i="17"/>
  <c r="N828" i="17"/>
  <c r="N829" i="17"/>
  <c r="N830" i="17"/>
  <c r="N831" i="17"/>
  <c r="N832" i="17"/>
  <c r="N833" i="17"/>
  <c r="N834" i="17"/>
  <c r="N835" i="17"/>
  <c r="N836" i="17"/>
  <c r="N837" i="17"/>
  <c r="N838" i="17"/>
  <c r="N839" i="17"/>
  <c r="N840" i="17"/>
  <c r="N841" i="17"/>
  <c r="N842" i="17"/>
  <c r="N843" i="17"/>
  <c r="N844" i="17"/>
  <c r="N845" i="17"/>
  <c r="N846" i="17"/>
  <c r="N847" i="17"/>
  <c r="N848" i="17"/>
  <c r="N849" i="17"/>
  <c r="N850" i="17"/>
  <c r="N851" i="17"/>
  <c r="N852" i="17"/>
  <c r="N853" i="17"/>
  <c r="N854" i="17"/>
  <c r="N855" i="17"/>
  <c r="N856" i="17"/>
  <c r="N857" i="17"/>
  <c r="N858" i="17"/>
  <c r="N859" i="17"/>
  <c r="N860" i="17"/>
  <c r="N861" i="17"/>
  <c r="N862" i="17"/>
  <c r="N863" i="17"/>
  <c r="N864" i="17"/>
  <c r="N865" i="17"/>
  <c r="N866" i="17"/>
  <c r="N867" i="17"/>
  <c r="N868" i="17"/>
  <c r="N869" i="17"/>
  <c r="N870" i="17"/>
  <c r="N871" i="17"/>
  <c r="N872" i="17"/>
  <c r="N873" i="17"/>
  <c r="N874" i="17"/>
  <c r="N875" i="17"/>
  <c r="N876" i="17"/>
  <c r="N877" i="17"/>
  <c r="N878" i="17"/>
  <c r="N879" i="17"/>
  <c r="N880" i="17"/>
  <c r="N881" i="17"/>
  <c r="N882" i="17"/>
  <c r="N883" i="17"/>
  <c r="N884" i="17"/>
  <c r="N885" i="17"/>
  <c r="N886" i="17"/>
  <c r="N887" i="17"/>
  <c r="N888" i="17"/>
  <c r="N889" i="17"/>
  <c r="N890" i="17"/>
  <c r="N891" i="17"/>
  <c r="N892" i="17"/>
  <c r="N893" i="17"/>
  <c r="N894" i="17"/>
  <c r="N895" i="17"/>
  <c r="N896" i="17"/>
  <c r="N897" i="17"/>
  <c r="N898" i="17"/>
  <c r="N899" i="17"/>
  <c r="N900" i="17"/>
  <c r="N901" i="17"/>
  <c r="N902" i="17"/>
  <c r="N903" i="17"/>
  <c r="N904" i="17"/>
  <c r="N905" i="17"/>
  <c r="N906" i="17"/>
  <c r="N907" i="17"/>
  <c r="N908" i="17"/>
  <c r="N909" i="17"/>
  <c r="N910" i="17"/>
  <c r="N911" i="17"/>
  <c r="N912" i="17"/>
  <c r="N913" i="17"/>
  <c r="N914" i="17"/>
  <c r="N915" i="17"/>
  <c r="N916" i="17"/>
  <c r="N917" i="17"/>
  <c r="N918" i="17"/>
  <c r="N919" i="17"/>
  <c r="N920" i="17"/>
  <c r="N921" i="17"/>
  <c r="N922" i="17"/>
  <c r="N923" i="17"/>
  <c r="N924" i="17"/>
  <c r="N925" i="17"/>
  <c r="N926" i="17"/>
  <c r="N927" i="17"/>
  <c r="N928" i="17"/>
  <c r="N929" i="17"/>
  <c r="N930" i="17"/>
  <c r="N931" i="17"/>
  <c r="N932" i="17"/>
  <c r="N933" i="17"/>
  <c r="N934" i="17"/>
  <c r="N935" i="17"/>
  <c r="N936" i="17"/>
  <c r="N937" i="17"/>
  <c r="N938" i="17"/>
  <c r="N939" i="17"/>
  <c r="N940" i="17"/>
  <c r="N941" i="17"/>
  <c r="N942" i="17"/>
  <c r="N943" i="17"/>
  <c r="N944" i="17"/>
  <c r="N945" i="17"/>
  <c r="N946" i="17"/>
  <c r="N947" i="17"/>
  <c r="N948" i="17"/>
  <c r="N949" i="17"/>
  <c r="N950" i="17"/>
  <c r="N951" i="17"/>
  <c r="N952" i="17"/>
  <c r="N953" i="17"/>
  <c r="N954" i="17"/>
  <c r="N955" i="17"/>
  <c r="N956" i="17"/>
  <c r="N957" i="17"/>
  <c r="N958" i="17"/>
  <c r="N959" i="17"/>
  <c r="N960" i="17"/>
  <c r="N961" i="17"/>
  <c r="N962" i="17"/>
  <c r="N963" i="17"/>
  <c r="N964" i="17"/>
  <c r="N965" i="17"/>
  <c r="N966" i="17"/>
  <c r="N967" i="17"/>
  <c r="N968" i="17"/>
  <c r="N969" i="17"/>
  <c r="N970" i="17"/>
  <c r="N971" i="17"/>
  <c r="N972" i="17"/>
  <c r="N973" i="17"/>
  <c r="N974" i="17"/>
  <c r="N975" i="17"/>
  <c r="N976" i="17"/>
  <c r="N977" i="17"/>
  <c r="N978" i="17"/>
  <c r="N979" i="17"/>
  <c r="N980" i="17"/>
  <c r="N981" i="17"/>
  <c r="N982" i="17"/>
  <c r="N983" i="17"/>
  <c r="N984" i="17"/>
  <c r="N985" i="17"/>
  <c r="N986" i="17"/>
  <c r="N987" i="17"/>
  <c r="N988" i="17"/>
  <c r="N989" i="17"/>
  <c r="N990" i="17"/>
  <c r="N991" i="17"/>
  <c r="N992" i="17"/>
  <c r="N993" i="17"/>
  <c r="N994" i="17"/>
  <c r="N995" i="17"/>
  <c r="N996" i="17"/>
  <c r="N997" i="17"/>
  <c r="N998" i="17"/>
  <c r="N999" i="17"/>
  <c r="N1000" i="17"/>
  <c r="M2" i="17"/>
  <c r="X182" i="23" s="1"/>
  <c r="M3" i="17"/>
  <c r="M4" i="17"/>
  <c r="X174" i="23" s="1"/>
  <c r="M5" i="17"/>
  <c r="U186" i="23" s="1"/>
  <c r="M6" i="17"/>
  <c r="V176" i="23" s="1"/>
  <c r="M7" i="17"/>
  <c r="F185" i="23" s="1"/>
  <c r="M8" i="17"/>
  <c r="AA179" i="23" s="1"/>
  <c r="M9" i="17"/>
  <c r="M10" i="17"/>
  <c r="M11" i="17"/>
  <c r="M12" i="17"/>
  <c r="M13" i="17"/>
  <c r="M14" i="17"/>
  <c r="M15" i="17"/>
  <c r="M16" i="17"/>
  <c r="M17" i="17"/>
  <c r="M18" i="17"/>
  <c r="M19" i="17"/>
  <c r="M20" i="17"/>
  <c r="U187" i="23" s="1"/>
  <c r="M21" i="17"/>
  <c r="M22" i="17"/>
  <c r="Z181" i="23" s="1"/>
  <c r="M23" i="17"/>
  <c r="M24" i="17"/>
  <c r="M25"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52" i="17"/>
  <c r="M53" i="17"/>
  <c r="M54" i="17"/>
  <c r="M55" i="17"/>
  <c r="M56" i="17"/>
  <c r="M57" i="17"/>
  <c r="M58" i="17"/>
  <c r="M59" i="17"/>
  <c r="M60" i="17"/>
  <c r="M61" i="17"/>
  <c r="M62" i="17"/>
  <c r="M63" i="17"/>
  <c r="M64" i="17"/>
  <c r="M65" i="17"/>
  <c r="M66" i="17"/>
  <c r="M67" i="17"/>
  <c r="M68" i="17"/>
  <c r="M69" i="17"/>
  <c r="M70" i="17"/>
  <c r="M71" i="17"/>
  <c r="M72" i="17"/>
  <c r="M73" i="17"/>
  <c r="M74" i="17"/>
  <c r="M75" i="17"/>
  <c r="M76" i="17"/>
  <c r="M77" i="17"/>
  <c r="M78" i="17"/>
  <c r="M79" i="17"/>
  <c r="M80" i="17"/>
  <c r="M81" i="17"/>
  <c r="M82" i="17"/>
  <c r="M83" i="17"/>
  <c r="M84" i="17"/>
  <c r="M85" i="17"/>
  <c r="M86" i="17"/>
  <c r="M87" i="17"/>
  <c r="M88" i="17"/>
  <c r="M89" i="17"/>
  <c r="M90" i="17"/>
  <c r="M91" i="17"/>
  <c r="M92" i="17"/>
  <c r="M93" i="17"/>
  <c r="M94" i="17"/>
  <c r="M95" i="17"/>
  <c r="M96" i="17"/>
  <c r="M97" i="17"/>
  <c r="M98" i="17"/>
  <c r="M99" i="17"/>
  <c r="M100" i="17"/>
  <c r="M101" i="17"/>
  <c r="M102" i="17"/>
  <c r="M103" i="17"/>
  <c r="M104" i="17"/>
  <c r="M105" i="17"/>
  <c r="M106" i="17"/>
  <c r="M107" i="17"/>
  <c r="M108" i="17"/>
  <c r="M109" i="17"/>
  <c r="M110" i="17"/>
  <c r="M111" i="17"/>
  <c r="M112" i="17"/>
  <c r="M113" i="17"/>
  <c r="M114" i="17"/>
  <c r="M115" i="17"/>
  <c r="M116" i="17"/>
  <c r="M117" i="17"/>
  <c r="M118" i="17"/>
  <c r="M119" i="17"/>
  <c r="M120" i="17"/>
  <c r="M121" i="17"/>
  <c r="M122" i="17"/>
  <c r="M123" i="17"/>
  <c r="M124" i="17"/>
  <c r="M125" i="17"/>
  <c r="M126" i="17"/>
  <c r="M127" i="17"/>
  <c r="M128" i="17"/>
  <c r="M129" i="17"/>
  <c r="M130" i="17"/>
  <c r="M131" i="17"/>
  <c r="M132" i="17"/>
  <c r="M133" i="17"/>
  <c r="M134" i="17"/>
  <c r="M135" i="17"/>
  <c r="M136" i="17"/>
  <c r="M137" i="17"/>
  <c r="M138" i="17"/>
  <c r="M139" i="17"/>
  <c r="M140" i="17"/>
  <c r="M141" i="17"/>
  <c r="M142" i="17"/>
  <c r="M143" i="17"/>
  <c r="M144" i="17"/>
  <c r="M145" i="17"/>
  <c r="M146" i="17"/>
  <c r="M147" i="17"/>
  <c r="M148" i="17"/>
  <c r="M149" i="17"/>
  <c r="M150" i="17"/>
  <c r="M151" i="17"/>
  <c r="M152" i="17"/>
  <c r="M153" i="17"/>
  <c r="M154" i="17"/>
  <c r="M155" i="17"/>
  <c r="M156" i="17"/>
  <c r="M157" i="17"/>
  <c r="M158" i="17"/>
  <c r="M159" i="17"/>
  <c r="M160" i="17"/>
  <c r="M161" i="17"/>
  <c r="M162" i="17"/>
  <c r="M163" i="17"/>
  <c r="M164" i="17"/>
  <c r="M165" i="17"/>
  <c r="M166" i="17"/>
  <c r="M167" i="17"/>
  <c r="M168" i="17"/>
  <c r="M169" i="17"/>
  <c r="M170" i="17"/>
  <c r="M171" i="17"/>
  <c r="M172" i="17"/>
  <c r="M173" i="17"/>
  <c r="M174" i="17"/>
  <c r="M175" i="17"/>
  <c r="M176" i="17"/>
  <c r="M177" i="17"/>
  <c r="M178" i="17"/>
  <c r="M179" i="17"/>
  <c r="M180" i="17"/>
  <c r="M181" i="17"/>
  <c r="M182" i="17"/>
  <c r="M183" i="17"/>
  <c r="M184" i="17"/>
  <c r="M185" i="17"/>
  <c r="M186" i="17"/>
  <c r="M187" i="17"/>
  <c r="M188" i="17"/>
  <c r="M189" i="17"/>
  <c r="M190" i="17"/>
  <c r="M191" i="17"/>
  <c r="M192" i="17"/>
  <c r="M193" i="17"/>
  <c r="M194" i="17"/>
  <c r="M195" i="17"/>
  <c r="M196" i="17"/>
  <c r="M197" i="17"/>
  <c r="M198" i="17"/>
  <c r="M199" i="17"/>
  <c r="M200" i="17"/>
  <c r="M201" i="17"/>
  <c r="M202" i="17"/>
  <c r="M203" i="17"/>
  <c r="M204" i="17"/>
  <c r="M205" i="17"/>
  <c r="M206" i="17"/>
  <c r="M207" i="17"/>
  <c r="M208" i="17"/>
  <c r="M209" i="17"/>
  <c r="M210" i="17"/>
  <c r="M211" i="17"/>
  <c r="M212" i="17"/>
  <c r="M213" i="17"/>
  <c r="M214" i="17"/>
  <c r="M215" i="17"/>
  <c r="M216" i="17"/>
  <c r="M217" i="17"/>
  <c r="M218" i="17"/>
  <c r="M219" i="17"/>
  <c r="M220" i="17"/>
  <c r="M221" i="17"/>
  <c r="M222" i="17"/>
  <c r="M223" i="17"/>
  <c r="M224" i="17"/>
  <c r="M225" i="17"/>
  <c r="M226" i="17"/>
  <c r="M227" i="17"/>
  <c r="M228" i="17"/>
  <c r="M229" i="17"/>
  <c r="M230" i="17"/>
  <c r="M231" i="17"/>
  <c r="M232" i="17"/>
  <c r="M233" i="17"/>
  <c r="M234" i="17"/>
  <c r="M235" i="17"/>
  <c r="M236" i="17"/>
  <c r="M237" i="17"/>
  <c r="M238" i="17"/>
  <c r="M239" i="17"/>
  <c r="M240" i="17"/>
  <c r="M241" i="17"/>
  <c r="M242" i="17"/>
  <c r="M243" i="17"/>
  <c r="M244" i="17"/>
  <c r="M245" i="17"/>
  <c r="M246" i="17"/>
  <c r="M247" i="17"/>
  <c r="M248" i="17"/>
  <c r="M249" i="17"/>
  <c r="M250" i="17"/>
  <c r="M251" i="17"/>
  <c r="M252" i="17"/>
  <c r="M253" i="17"/>
  <c r="M254" i="17"/>
  <c r="M255" i="17"/>
  <c r="M256" i="17"/>
  <c r="M257" i="17"/>
  <c r="M258" i="17"/>
  <c r="M259" i="17"/>
  <c r="M260" i="17"/>
  <c r="M261" i="17"/>
  <c r="M262" i="17"/>
  <c r="M263" i="17"/>
  <c r="M264" i="17"/>
  <c r="M265" i="17"/>
  <c r="M266" i="17"/>
  <c r="M267" i="17"/>
  <c r="M268" i="17"/>
  <c r="M269" i="17"/>
  <c r="M270" i="17"/>
  <c r="M271" i="17"/>
  <c r="M272" i="17"/>
  <c r="M273" i="17"/>
  <c r="M274" i="17"/>
  <c r="M275" i="17"/>
  <c r="M276" i="17"/>
  <c r="M277" i="17"/>
  <c r="M278" i="17"/>
  <c r="M279" i="17"/>
  <c r="M280" i="17"/>
  <c r="M281" i="17"/>
  <c r="M282" i="17"/>
  <c r="M283" i="17"/>
  <c r="M284" i="17"/>
  <c r="M285" i="17"/>
  <c r="M286" i="17"/>
  <c r="M287" i="17"/>
  <c r="M288" i="17"/>
  <c r="M289" i="17"/>
  <c r="M290" i="17"/>
  <c r="M291" i="17"/>
  <c r="M292" i="17"/>
  <c r="M293" i="17"/>
  <c r="M294" i="17"/>
  <c r="M295" i="17"/>
  <c r="M296" i="17"/>
  <c r="M297" i="17"/>
  <c r="M298" i="17"/>
  <c r="M299" i="17"/>
  <c r="M300" i="17"/>
  <c r="M301" i="17"/>
  <c r="M302" i="17"/>
  <c r="M303" i="17"/>
  <c r="M304" i="17"/>
  <c r="M305" i="17"/>
  <c r="M306" i="17"/>
  <c r="M307" i="17"/>
  <c r="M308" i="17"/>
  <c r="M309" i="17"/>
  <c r="M310" i="17"/>
  <c r="M311" i="17"/>
  <c r="M312" i="17"/>
  <c r="M313" i="17"/>
  <c r="M314" i="17"/>
  <c r="M315" i="17"/>
  <c r="M316" i="17"/>
  <c r="M317" i="17"/>
  <c r="M318" i="17"/>
  <c r="M319" i="17"/>
  <c r="M320" i="17"/>
  <c r="M321" i="17"/>
  <c r="M322" i="17"/>
  <c r="M323" i="17"/>
  <c r="M324" i="17"/>
  <c r="M325" i="17"/>
  <c r="M326" i="17"/>
  <c r="M327" i="17"/>
  <c r="M328" i="17"/>
  <c r="M329" i="17"/>
  <c r="M330" i="17"/>
  <c r="M331" i="17"/>
  <c r="M332" i="17"/>
  <c r="M333" i="17"/>
  <c r="M334" i="17"/>
  <c r="M335" i="17"/>
  <c r="M336" i="17"/>
  <c r="M337" i="17"/>
  <c r="M338" i="17"/>
  <c r="M339" i="17"/>
  <c r="M340" i="17"/>
  <c r="M341" i="17"/>
  <c r="M342" i="17"/>
  <c r="M343" i="17"/>
  <c r="M344" i="17"/>
  <c r="M345" i="17"/>
  <c r="M346" i="17"/>
  <c r="M347" i="17"/>
  <c r="M348" i="17"/>
  <c r="M349" i="17"/>
  <c r="M350" i="17"/>
  <c r="M351" i="17"/>
  <c r="M352" i="17"/>
  <c r="M353" i="17"/>
  <c r="M354" i="17"/>
  <c r="M355" i="17"/>
  <c r="M356" i="17"/>
  <c r="M357" i="17"/>
  <c r="M358" i="17"/>
  <c r="M359" i="17"/>
  <c r="M360" i="17"/>
  <c r="M361" i="17"/>
  <c r="M362" i="17"/>
  <c r="M363" i="17"/>
  <c r="M364" i="17"/>
  <c r="M365" i="17"/>
  <c r="M366" i="17"/>
  <c r="M367" i="17"/>
  <c r="M368" i="17"/>
  <c r="M369" i="17"/>
  <c r="M370" i="17"/>
  <c r="M371" i="17"/>
  <c r="M372" i="17"/>
  <c r="M373" i="17"/>
  <c r="M374" i="17"/>
  <c r="M375" i="17"/>
  <c r="M376" i="17"/>
  <c r="M377" i="17"/>
  <c r="M378" i="17"/>
  <c r="M379" i="17"/>
  <c r="M380" i="17"/>
  <c r="M381" i="17"/>
  <c r="M382" i="17"/>
  <c r="M383" i="17"/>
  <c r="M384" i="17"/>
  <c r="M385" i="17"/>
  <c r="M386" i="17"/>
  <c r="M387" i="17"/>
  <c r="M388" i="17"/>
  <c r="M389" i="17"/>
  <c r="M390" i="17"/>
  <c r="M391" i="17"/>
  <c r="M392" i="17"/>
  <c r="M393" i="17"/>
  <c r="M394" i="17"/>
  <c r="M395" i="17"/>
  <c r="M396" i="17"/>
  <c r="M397" i="17"/>
  <c r="M398" i="17"/>
  <c r="M399" i="17"/>
  <c r="M400" i="17"/>
  <c r="M401" i="17"/>
  <c r="M402" i="17"/>
  <c r="M403" i="17"/>
  <c r="M404" i="17"/>
  <c r="M405" i="17"/>
  <c r="M406" i="17"/>
  <c r="M407" i="17"/>
  <c r="M408" i="17"/>
  <c r="M409" i="17"/>
  <c r="M410" i="17"/>
  <c r="M411" i="17"/>
  <c r="M412" i="17"/>
  <c r="M413" i="17"/>
  <c r="M414" i="17"/>
  <c r="M415" i="17"/>
  <c r="M416" i="17"/>
  <c r="M417" i="17"/>
  <c r="M418" i="17"/>
  <c r="M419" i="17"/>
  <c r="M420" i="17"/>
  <c r="M421" i="17"/>
  <c r="M422" i="17"/>
  <c r="M423" i="17"/>
  <c r="M424" i="17"/>
  <c r="M425" i="17"/>
  <c r="M426" i="17"/>
  <c r="M427" i="17"/>
  <c r="M428" i="17"/>
  <c r="M429" i="17"/>
  <c r="M430" i="17"/>
  <c r="M431" i="17"/>
  <c r="M432" i="17"/>
  <c r="M433" i="17"/>
  <c r="M434" i="17"/>
  <c r="M435" i="17"/>
  <c r="M436" i="17"/>
  <c r="M437" i="17"/>
  <c r="M438" i="17"/>
  <c r="M439" i="17"/>
  <c r="M440" i="17"/>
  <c r="M441" i="17"/>
  <c r="M442" i="17"/>
  <c r="M443" i="17"/>
  <c r="M444" i="17"/>
  <c r="M445" i="17"/>
  <c r="M446" i="17"/>
  <c r="M447" i="17"/>
  <c r="M448" i="17"/>
  <c r="M449" i="17"/>
  <c r="M450" i="17"/>
  <c r="M451" i="17"/>
  <c r="M452" i="17"/>
  <c r="M453" i="17"/>
  <c r="M454" i="17"/>
  <c r="M455" i="17"/>
  <c r="M456" i="17"/>
  <c r="M457" i="17"/>
  <c r="M458" i="17"/>
  <c r="M459" i="17"/>
  <c r="M460" i="17"/>
  <c r="M461" i="17"/>
  <c r="M462" i="17"/>
  <c r="M463" i="17"/>
  <c r="M464" i="17"/>
  <c r="M465" i="17"/>
  <c r="M466" i="17"/>
  <c r="M467" i="17"/>
  <c r="M468" i="17"/>
  <c r="M469" i="17"/>
  <c r="M470" i="17"/>
  <c r="M471" i="17"/>
  <c r="M472" i="17"/>
  <c r="M473" i="17"/>
  <c r="M474" i="17"/>
  <c r="M475" i="17"/>
  <c r="M476" i="17"/>
  <c r="M477" i="17"/>
  <c r="M478" i="17"/>
  <c r="M479" i="17"/>
  <c r="M480" i="17"/>
  <c r="M481" i="17"/>
  <c r="M482" i="17"/>
  <c r="M483" i="17"/>
  <c r="M484" i="17"/>
  <c r="M485" i="17"/>
  <c r="M486" i="17"/>
  <c r="M487" i="17"/>
  <c r="M488" i="17"/>
  <c r="M489" i="17"/>
  <c r="M490" i="17"/>
  <c r="M491" i="17"/>
  <c r="M492" i="17"/>
  <c r="M493" i="17"/>
  <c r="M494" i="17"/>
  <c r="M495" i="17"/>
  <c r="M496" i="17"/>
  <c r="M497" i="17"/>
  <c r="M498" i="17"/>
  <c r="M499" i="17"/>
  <c r="M500" i="17"/>
  <c r="M501" i="17"/>
  <c r="M502" i="17"/>
  <c r="M503" i="17"/>
  <c r="M504" i="17"/>
  <c r="M505" i="17"/>
  <c r="M506" i="17"/>
  <c r="M507" i="17"/>
  <c r="M508" i="17"/>
  <c r="M509" i="17"/>
  <c r="M510" i="17"/>
  <c r="M511" i="17"/>
  <c r="M512" i="17"/>
  <c r="M513" i="17"/>
  <c r="M514" i="17"/>
  <c r="M515" i="17"/>
  <c r="M516" i="17"/>
  <c r="M517" i="17"/>
  <c r="M518" i="17"/>
  <c r="M519" i="17"/>
  <c r="M520" i="17"/>
  <c r="M521" i="17"/>
  <c r="M522" i="17"/>
  <c r="M523" i="17"/>
  <c r="M524" i="17"/>
  <c r="M525" i="17"/>
  <c r="M526" i="17"/>
  <c r="M527" i="17"/>
  <c r="M528" i="17"/>
  <c r="M529" i="17"/>
  <c r="M530" i="17"/>
  <c r="M531" i="17"/>
  <c r="M532" i="17"/>
  <c r="M533" i="17"/>
  <c r="M534" i="17"/>
  <c r="M535" i="17"/>
  <c r="M536" i="17"/>
  <c r="M537" i="17"/>
  <c r="M538" i="17"/>
  <c r="M539" i="17"/>
  <c r="M540" i="17"/>
  <c r="M541" i="17"/>
  <c r="M542" i="17"/>
  <c r="M543" i="17"/>
  <c r="M544" i="17"/>
  <c r="M545" i="17"/>
  <c r="M546" i="17"/>
  <c r="M547" i="17"/>
  <c r="M548" i="17"/>
  <c r="M549" i="17"/>
  <c r="M550" i="17"/>
  <c r="M551" i="17"/>
  <c r="M552" i="17"/>
  <c r="M553" i="17"/>
  <c r="M554" i="17"/>
  <c r="M555" i="17"/>
  <c r="M556" i="17"/>
  <c r="M557" i="17"/>
  <c r="M558" i="17"/>
  <c r="M559" i="17"/>
  <c r="M560" i="17"/>
  <c r="M561" i="17"/>
  <c r="M562" i="17"/>
  <c r="M563" i="17"/>
  <c r="M564" i="17"/>
  <c r="M565" i="17"/>
  <c r="M566" i="17"/>
  <c r="M567" i="17"/>
  <c r="M568" i="17"/>
  <c r="M569" i="17"/>
  <c r="M570" i="17"/>
  <c r="M571" i="17"/>
  <c r="M572" i="17"/>
  <c r="M573" i="17"/>
  <c r="M574" i="17"/>
  <c r="M575" i="17"/>
  <c r="M576" i="17"/>
  <c r="M577" i="17"/>
  <c r="M578" i="17"/>
  <c r="M579" i="17"/>
  <c r="M580" i="17"/>
  <c r="M581" i="17"/>
  <c r="M582" i="17"/>
  <c r="M583" i="17"/>
  <c r="M584" i="17"/>
  <c r="M585" i="17"/>
  <c r="M586" i="17"/>
  <c r="M587" i="17"/>
  <c r="M588" i="17"/>
  <c r="M589" i="17"/>
  <c r="M590" i="17"/>
  <c r="M591" i="17"/>
  <c r="M592" i="17"/>
  <c r="M593" i="17"/>
  <c r="M594" i="17"/>
  <c r="M595" i="17"/>
  <c r="M596" i="17"/>
  <c r="M597" i="17"/>
  <c r="M598" i="17"/>
  <c r="M599" i="17"/>
  <c r="M600" i="17"/>
  <c r="M601" i="17"/>
  <c r="M602" i="17"/>
  <c r="M603" i="17"/>
  <c r="M604" i="17"/>
  <c r="M605" i="17"/>
  <c r="M606" i="17"/>
  <c r="M607" i="17"/>
  <c r="M608" i="17"/>
  <c r="M609" i="17"/>
  <c r="M610" i="17"/>
  <c r="M611" i="17"/>
  <c r="M612" i="17"/>
  <c r="M613" i="17"/>
  <c r="M614" i="17"/>
  <c r="M615" i="17"/>
  <c r="M616" i="17"/>
  <c r="M617" i="17"/>
  <c r="M618" i="17"/>
  <c r="M619" i="17"/>
  <c r="M620" i="17"/>
  <c r="M621" i="17"/>
  <c r="M622" i="17"/>
  <c r="M623" i="17"/>
  <c r="M624" i="17"/>
  <c r="M625" i="17"/>
  <c r="M626" i="17"/>
  <c r="M627" i="17"/>
  <c r="M628" i="17"/>
  <c r="M629" i="17"/>
  <c r="M630" i="17"/>
  <c r="M631" i="17"/>
  <c r="M632" i="17"/>
  <c r="M633" i="17"/>
  <c r="M634" i="17"/>
  <c r="M635" i="17"/>
  <c r="M636" i="17"/>
  <c r="M637" i="17"/>
  <c r="M638" i="17"/>
  <c r="M639" i="17"/>
  <c r="M640" i="17"/>
  <c r="M641" i="17"/>
  <c r="M642" i="17"/>
  <c r="M643" i="17"/>
  <c r="M644" i="17"/>
  <c r="M645" i="17"/>
  <c r="M646" i="17"/>
  <c r="M647" i="17"/>
  <c r="M648" i="17"/>
  <c r="M649" i="17"/>
  <c r="M650" i="17"/>
  <c r="M651" i="17"/>
  <c r="M652" i="17"/>
  <c r="M653" i="17"/>
  <c r="M654" i="17"/>
  <c r="M655" i="17"/>
  <c r="M656" i="17"/>
  <c r="M657" i="17"/>
  <c r="M658" i="17"/>
  <c r="M659" i="17"/>
  <c r="M660" i="17"/>
  <c r="M661" i="17"/>
  <c r="M662" i="17"/>
  <c r="M663" i="17"/>
  <c r="M664" i="17"/>
  <c r="M665" i="17"/>
  <c r="M666" i="17"/>
  <c r="M667" i="17"/>
  <c r="M668" i="17"/>
  <c r="M669" i="17"/>
  <c r="M670" i="17"/>
  <c r="M671" i="17"/>
  <c r="M672" i="17"/>
  <c r="M673" i="17"/>
  <c r="M674" i="17"/>
  <c r="M675" i="17"/>
  <c r="M676" i="17"/>
  <c r="M677" i="17"/>
  <c r="M678" i="17"/>
  <c r="M679" i="17"/>
  <c r="M680" i="17"/>
  <c r="M681" i="17"/>
  <c r="M682" i="17"/>
  <c r="M683" i="17"/>
  <c r="M684" i="17"/>
  <c r="M685" i="17"/>
  <c r="M686" i="17"/>
  <c r="M687" i="17"/>
  <c r="M688" i="17"/>
  <c r="M689" i="17"/>
  <c r="M690" i="17"/>
  <c r="M691" i="17"/>
  <c r="M692" i="17"/>
  <c r="M693" i="17"/>
  <c r="M694" i="17"/>
  <c r="M695" i="17"/>
  <c r="M696" i="17"/>
  <c r="M697" i="17"/>
  <c r="M698" i="17"/>
  <c r="M699" i="17"/>
  <c r="M700" i="17"/>
  <c r="M701" i="17"/>
  <c r="M702" i="17"/>
  <c r="M703" i="17"/>
  <c r="M704" i="17"/>
  <c r="M705" i="17"/>
  <c r="M706" i="17"/>
  <c r="M707" i="17"/>
  <c r="M708" i="17"/>
  <c r="M709" i="17"/>
  <c r="M710" i="17"/>
  <c r="M711" i="17"/>
  <c r="M712" i="17"/>
  <c r="M713" i="17"/>
  <c r="M714" i="17"/>
  <c r="M715" i="17"/>
  <c r="M716" i="17"/>
  <c r="M717" i="17"/>
  <c r="M718" i="17"/>
  <c r="M719" i="17"/>
  <c r="M720" i="17"/>
  <c r="M721" i="17"/>
  <c r="M722" i="17"/>
  <c r="M723" i="17"/>
  <c r="M724" i="17"/>
  <c r="M725" i="17"/>
  <c r="M726" i="17"/>
  <c r="M727" i="17"/>
  <c r="M728" i="17"/>
  <c r="M729" i="17"/>
  <c r="M730" i="17"/>
  <c r="M731" i="17"/>
  <c r="M732" i="17"/>
  <c r="M733" i="17"/>
  <c r="M734" i="17"/>
  <c r="M735" i="17"/>
  <c r="M736" i="17"/>
  <c r="M737" i="17"/>
  <c r="M738" i="17"/>
  <c r="M739" i="17"/>
  <c r="M740" i="17"/>
  <c r="M741" i="17"/>
  <c r="M742" i="17"/>
  <c r="M743" i="17"/>
  <c r="M744" i="17"/>
  <c r="M745" i="17"/>
  <c r="M746" i="17"/>
  <c r="M747" i="17"/>
  <c r="M748" i="17"/>
  <c r="M749" i="17"/>
  <c r="M750" i="17"/>
  <c r="M751" i="17"/>
  <c r="M752" i="17"/>
  <c r="M753" i="17"/>
  <c r="M754" i="17"/>
  <c r="M755" i="17"/>
  <c r="M756" i="17"/>
  <c r="M757" i="17"/>
  <c r="M758" i="17"/>
  <c r="M759" i="17"/>
  <c r="M760" i="17"/>
  <c r="M761" i="17"/>
  <c r="M762" i="17"/>
  <c r="M763" i="17"/>
  <c r="M764" i="17"/>
  <c r="M765" i="17"/>
  <c r="M766" i="17"/>
  <c r="M767" i="17"/>
  <c r="M768" i="17"/>
  <c r="M769" i="17"/>
  <c r="M770" i="17"/>
  <c r="M771" i="17"/>
  <c r="M772" i="17"/>
  <c r="M773" i="17"/>
  <c r="M774" i="17"/>
  <c r="M775" i="17"/>
  <c r="M776" i="17"/>
  <c r="M777" i="17"/>
  <c r="M778" i="17"/>
  <c r="M779" i="17"/>
  <c r="M780" i="17"/>
  <c r="M781" i="17"/>
  <c r="M782" i="17"/>
  <c r="M783" i="17"/>
  <c r="M784" i="17"/>
  <c r="M785" i="17"/>
  <c r="M786" i="17"/>
  <c r="M787" i="17"/>
  <c r="M788" i="17"/>
  <c r="M789" i="17"/>
  <c r="M790" i="17"/>
  <c r="M791" i="17"/>
  <c r="M792" i="17"/>
  <c r="M793" i="17"/>
  <c r="M794" i="17"/>
  <c r="M795" i="17"/>
  <c r="M796" i="17"/>
  <c r="M797" i="17"/>
  <c r="M798" i="17"/>
  <c r="M799" i="17"/>
  <c r="M800" i="17"/>
  <c r="M801" i="17"/>
  <c r="M802" i="17"/>
  <c r="M803" i="17"/>
  <c r="M804" i="17"/>
  <c r="M805" i="17"/>
  <c r="M806" i="17"/>
  <c r="M807" i="17"/>
  <c r="M808" i="17"/>
  <c r="M809" i="17"/>
  <c r="M810" i="17"/>
  <c r="M811" i="17"/>
  <c r="M812" i="17"/>
  <c r="M813" i="17"/>
  <c r="M814" i="17"/>
  <c r="M815" i="17"/>
  <c r="M816" i="17"/>
  <c r="M817" i="17"/>
  <c r="M818" i="17"/>
  <c r="M819" i="17"/>
  <c r="M820" i="17"/>
  <c r="M821" i="17"/>
  <c r="M822" i="17"/>
  <c r="M823" i="17"/>
  <c r="M824" i="17"/>
  <c r="M825" i="17"/>
  <c r="M826" i="17"/>
  <c r="M827" i="17"/>
  <c r="M828" i="17"/>
  <c r="M829" i="17"/>
  <c r="M830" i="17"/>
  <c r="M831" i="17"/>
  <c r="M832" i="17"/>
  <c r="M833" i="17"/>
  <c r="M834" i="17"/>
  <c r="M835" i="17"/>
  <c r="M836" i="17"/>
  <c r="M837" i="17"/>
  <c r="M838" i="17"/>
  <c r="M839" i="17"/>
  <c r="M840" i="17"/>
  <c r="M841" i="17"/>
  <c r="M842" i="17"/>
  <c r="M843" i="17"/>
  <c r="M844" i="17"/>
  <c r="M845" i="17"/>
  <c r="M846" i="17"/>
  <c r="M847" i="17"/>
  <c r="M848" i="17"/>
  <c r="M849" i="17"/>
  <c r="M850" i="17"/>
  <c r="M851" i="17"/>
  <c r="M852" i="17"/>
  <c r="M853" i="17"/>
  <c r="M854" i="17"/>
  <c r="M855" i="17"/>
  <c r="M856" i="17"/>
  <c r="M857" i="17"/>
  <c r="M858" i="17"/>
  <c r="M859" i="17"/>
  <c r="M860" i="17"/>
  <c r="M861" i="17"/>
  <c r="M862" i="17"/>
  <c r="M863" i="17"/>
  <c r="M864" i="17"/>
  <c r="M865" i="17"/>
  <c r="M866" i="17"/>
  <c r="M867" i="17"/>
  <c r="M868" i="17"/>
  <c r="M869" i="17"/>
  <c r="M870" i="17"/>
  <c r="M871" i="17"/>
  <c r="M872" i="17"/>
  <c r="M873" i="17"/>
  <c r="M874" i="17"/>
  <c r="M875" i="17"/>
  <c r="M876" i="17"/>
  <c r="M877" i="17"/>
  <c r="M878" i="17"/>
  <c r="M879" i="17"/>
  <c r="M880" i="17"/>
  <c r="M881" i="17"/>
  <c r="M882" i="17"/>
  <c r="M883" i="17"/>
  <c r="M884" i="17"/>
  <c r="M885" i="17"/>
  <c r="M886" i="17"/>
  <c r="M887" i="17"/>
  <c r="M888" i="17"/>
  <c r="M889" i="17"/>
  <c r="M890" i="17"/>
  <c r="M891" i="17"/>
  <c r="M892" i="17"/>
  <c r="M893" i="17"/>
  <c r="M894" i="17"/>
  <c r="M895" i="17"/>
  <c r="M896" i="17"/>
  <c r="M897" i="17"/>
  <c r="M898" i="17"/>
  <c r="M899" i="17"/>
  <c r="M900" i="17"/>
  <c r="M901" i="17"/>
  <c r="M902" i="17"/>
  <c r="M903" i="17"/>
  <c r="M904" i="17"/>
  <c r="M905" i="17"/>
  <c r="M906" i="17"/>
  <c r="M907" i="17"/>
  <c r="M908" i="17"/>
  <c r="M909" i="17"/>
  <c r="M910" i="17"/>
  <c r="M911" i="17"/>
  <c r="M912" i="17"/>
  <c r="M913" i="17"/>
  <c r="M914" i="17"/>
  <c r="M915" i="17"/>
  <c r="M916" i="17"/>
  <c r="M917" i="17"/>
  <c r="M918" i="17"/>
  <c r="M919" i="17"/>
  <c r="M920" i="17"/>
  <c r="M921" i="17"/>
  <c r="M922" i="17"/>
  <c r="M923" i="17"/>
  <c r="M924" i="17"/>
  <c r="M925" i="17"/>
  <c r="M926" i="17"/>
  <c r="M927" i="17"/>
  <c r="M928" i="17"/>
  <c r="M929" i="17"/>
  <c r="M930" i="17"/>
  <c r="M931" i="17"/>
  <c r="M932" i="17"/>
  <c r="M933" i="17"/>
  <c r="M934" i="17"/>
  <c r="M935" i="17"/>
  <c r="M936" i="17"/>
  <c r="M937" i="17"/>
  <c r="M938" i="17"/>
  <c r="M939" i="17"/>
  <c r="M940" i="17"/>
  <c r="M941" i="17"/>
  <c r="M942" i="17"/>
  <c r="M943" i="17"/>
  <c r="M944" i="17"/>
  <c r="M945" i="17"/>
  <c r="M946" i="17"/>
  <c r="M947" i="17"/>
  <c r="M948" i="17"/>
  <c r="M949" i="17"/>
  <c r="M950" i="17"/>
  <c r="M951" i="17"/>
  <c r="M952" i="17"/>
  <c r="M953" i="17"/>
  <c r="M954" i="17"/>
  <c r="M955" i="17"/>
  <c r="M956" i="17"/>
  <c r="M957" i="17"/>
  <c r="M958" i="17"/>
  <c r="M959" i="17"/>
  <c r="M960" i="17"/>
  <c r="M961" i="17"/>
  <c r="M962" i="17"/>
  <c r="M963" i="17"/>
  <c r="M964" i="17"/>
  <c r="M965" i="17"/>
  <c r="M966" i="17"/>
  <c r="M967" i="17"/>
  <c r="M968" i="17"/>
  <c r="M969" i="17"/>
  <c r="M970" i="17"/>
  <c r="M971" i="17"/>
  <c r="M972" i="17"/>
  <c r="M973" i="17"/>
  <c r="M974" i="17"/>
  <c r="M975" i="17"/>
  <c r="M976" i="17"/>
  <c r="M977" i="17"/>
  <c r="M978" i="17"/>
  <c r="M979" i="17"/>
  <c r="M980" i="17"/>
  <c r="M981" i="17"/>
  <c r="M982" i="17"/>
  <c r="M983" i="17"/>
  <c r="M984" i="17"/>
  <c r="M985" i="17"/>
  <c r="M986" i="17"/>
  <c r="M987" i="17"/>
  <c r="M988" i="17"/>
  <c r="M989" i="17"/>
  <c r="M990" i="17"/>
  <c r="M991" i="17"/>
  <c r="M992" i="17"/>
  <c r="M993" i="17"/>
  <c r="M994" i="17"/>
  <c r="M995" i="17"/>
  <c r="M996" i="17"/>
  <c r="M997" i="17"/>
  <c r="M998" i="17"/>
  <c r="M999" i="17"/>
  <c r="M1000" i="17"/>
  <c r="M2" i="16"/>
  <c r="M3" i="16"/>
  <c r="M4" i="16"/>
  <c r="M5" i="16"/>
  <c r="M6" i="16"/>
  <c r="M7" i="16"/>
  <c r="M8" i="16"/>
  <c r="M9" i="16"/>
  <c r="M10" i="16"/>
  <c r="M11" i="16"/>
  <c r="M12" i="16"/>
  <c r="M13" i="16"/>
  <c r="M14" i="16"/>
  <c r="M15" i="16"/>
  <c r="M16" i="16"/>
  <c r="M17" i="16"/>
  <c r="M18" i="16"/>
  <c r="M19" i="16"/>
  <c r="M20" i="16"/>
  <c r="M21" i="16"/>
  <c r="M22" i="16"/>
  <c r="M23" i="16"/>
  <c r="M24" i="16"/>
  <c r="M25" i="16"/>
  <c r="M26" i="16"/>
  <c r="M27" i="16"/>
  <c r="M28" i="16"/>
  <c r="M29" i="16"/>
  <c r="M30" i="16"/>
  <c r="M31" i="16"/>
  <c r="M32" i="16"/>
  <c r="M33" i="16"/>
  <c r="M34" i="16"/>
  <c r="M35" i="16"/>
  <c r="M36" i="16"/>
  <c r="M37" i="16"/>
  <c r="M38" i="16"/>
  <c r="M39" i="16"/>
  <c r="M40" i="16"/>
  <c r="M41" i="16"/>
  <c r="M42" i="16"/>
  <c r="M43" i="16"/>
  <c r="M44" i="16"/>
  <c r="M45" i="16"/>
  <c r="M46" i="16"/>
  <c r="M47" i="16"/>
  <c r="M48" i="16"/>
  <c r="M49" i="16"/>
  <c r="M50" i="16"/>
  <c r="M51" i="16"/>
  <c r="M52" i="16"/>
  <c r="M53" i="16"/>
  <c r="M54" i="16"/>
  <c r="M55" i="16"/>
  <c r="M56" i="16"/>
  <c r="M57" i="16"/>
  <c r="M58" i="16"/>
  <c r="M59" i="16"/>
  <c r="M60" i="16"/>
  <c r="M61" i="16"/>
  <c r="M62" i="16"/>
  <c r="M63" i="16"/>
  <c r="M64" i="16"/>
  <c r="M65" i="16"/>
  <c r="M66" i="16"/>
  <c r="M67" i="16"/>
  <c r="M68" i="16"/>
  <c r="M69" i="16"/>
  <c r="M70" i="16"/>
  <c r="M71" i="16"/>
  <c r="M72" i="16"/>
  <c r="M73" i="16"/>
  <c r="M74" i="16"/>
  <c r="M75" i="16"/>
  <c r="M76" i="16"/>
  <c r="M77" i="16"/>
  <c r="M78" i="16"/>
  <c r="M79" i="16"/>
  <c r="M80" i="16"/>
  <c r="M81" i="16"/>
  <c r="M82" i="16"/>
  <c r="M83" i="16"/>
  <c r="M84" i="16"/>
  <c r="M85" i="16"/>
  <c r="M86" i="16"/>
  <c r="M87" i="16"/>
  <c r="M88" i="16"/>
  <c r="M89" i="16"/>
  <c r="M90" i="16"/>
  <c r="M91" i="16"/>
  <c r="M92" i="16"/>
  <c r="M93" i="16"/>
  <c r="M94" i="16"/>
  <c r="M95" i="16"/>
  <c r="M96" i="16"/>
  <c r="M97" i="16"/>
  <c r="M98" i="16"/>
  <c r="M99" i="16"/>
  <c r="M100" i="16"/>
  <c r="M101" i="16"/>
  <c r="M102" i="16"/>
  <c r="M103" i="16"/>
  <c r="M104" i="16"/>
  <c r="M105" i="16"/>
  <c r="M106" i="16"/>
  <c r="M107" i="16"/>
  <c r="M108" i="16"/>
  <c r="M109" i="16"/>
  <c r="M110" i="16"/>
  <c r="M111" i="16"/>
  <c r="M112" i="16"/>
  <c r="M113" i="16"/>
  <c r="M114" i="16"/>
  <c r="M115" i="16"/>
  <c r="M116" i="16"/>
  <c r="M117" i="16"/>
  <c r="M118" i="16"/>
  <c r="M119" i="16"/>
  <c r="M120" i="16"/>
  <c r="M121" i="16"/>
  <c r="M122" i="16"/>
  <c r="M123" i="16"/>
  <c r="M124" i="16"/>
  <c r="M125" i="16"/>
  <c r="M126" i="16"/>
  <c r="M127" i="16"/>
  <c r="M128" i="16"/>
  <c r="M129" i="16"/>
  <c r="M130" i="16"/>
  <c r="M131" i="16"/>
  <c r="M132" i="16"/>
  <c r="M133" i="16"/>
  <c r="M134" i="16"/>
  <c r="M135" i="16"/>
  <c r="M136" i="16"/>
  <c r="M137" i="16"/>
  <c r="M138" i="16"/>
  <c r="M139" i="16"/>
  <c r="M140" i="16"/>
  <c r="M141" i="16"/>
  <c r="M142" i="16"/>
  <c r="M143" i="16"/>
  <c r="M144" i="16"/>
  <c r="M145" i="16"/>
  <c r="M146" i="16"/>
  <c r="M147" i="16"/>
  <c r="M148" i="16"/>
  <c r="M149" i="16"/>
  <c r="M150" i="16"/>
  <c r="M151" i="16"/>
  <c r="M152" i="16"/>
  <c r="M153" i="16"/>
  <c r="M154" i="16"/>
  <c r="M155" i="16"/>
  <c r="M156" i="16"/>
  <c r="M157" i="16"/>
  <c r="M158" i="16"/>
  <c r="M159" i="16"/>
  <c r="M160" i="16"/>
  <c r="M161" i="16"/>
  <c r="M162" i="16"/>
  <c r="M163" i="16"/>
  <c r="M164" i="16"/>
  <c r="M165" i="16"/>
  <c r="M166" i="16"/>
  <c r="M167" i="16"/>
  <c r="M168" i="16"/>
  <c r="M169" i="16"/>
  <c r="M170" i="16"/>
  <c r="M171" i="16"/>
  <c r="M172" i="16"/>
  <c r="M173" i="16"/>
  <c r="M174" i="16"/>
  <c r="M175" i="16"/>
  <c r="M176" i="16"/>
  <c r="M177" i="16"/>
  <c r="M178" i="16"/>
  <c r="M179" i="16"/>
  <c r="M180" i="16"/>
  <c r="M181" i="16"/>
  <c r="M182" i="16"/>
  <c r="M183" i="16"/>
  <c r="M184" i="16"/>
  <c r="M185" i="16"/>
  <c r="M186" i="16"/>
  <c r="M187" i="16"/>
  <c r="M188" i="16"/>
  <c r="M189" i="16"/>
  <c r="M190" i="16"/>
  <c r="M191" i="16"/>
  <c r="M192" i="16"/>
  <c r="M193" i="16"/>
  <c r="M194" i="16"/>
  <c r="M195" i="16"/>
  <c r="M196" i="16"/>
  <c r="M197" i="16"/>
  <c r="M198" i="16"/>
  <c r="M199" i="16"/>
  <c r="M200" i="16"/>
  <c r="M201" i="16"/>
  <c r="M202" i="16"/>
  <c r="M203" i="16"/>
  <c r="M204" i="16"/>
  <c r="M205" i="16"/>
  <c r="M206" i="16"/>
  <c r="M207" i="16"/>
  <c r="M208" i="16"/>
  <c r="M209" i="16"/>
  <c r="M210" i="16"/>
  <c r="M211" i="16"/>
  <c r="M212" i="16"/>
  <c r="M213" i="16"/>
  <c r="M214" i="16"/>
  <c r="M215" i="16"/>
  <c r="M216" i="16"/>
  <c r="M217" i="16"/>
  <c r="M218" i="16"/>
  <c r="M219" i="16"/>
  <c r="M220" i="16"/>
  <c r="M221" i="16"/>
  <c r="M222" i="16"/>
  <c r="M223" i="16"/>
  <c r="M224" i="16"/>
  <c r="M225" i="16"/>
  <c r="M226" i="16"/>
  <c r="M227" i="16"/>
  <c r="M228" i="16"/>
  <c r="M229" i="16"/>
  <c r="M230" i="16"/>
  <c r="M231" i="16"/>
  <c r="M232" i="16"/>
  <c r="M233" i="16"/>
  <c r="M234" i="16"/>
  <c r="M235" i="16"/>
  <c r="M236" i="16"/>
  <c r="M237" i="16"/>
  <c r="M238" i="16"/>
  <c r="M239" i="16"/>
  <c r="M240" i="16"/>
  <c r="M241" i="16"/>
  <c r="M242" i="16"/>
  <c r="M243" i="16"/>
  <c r="M244" i="16"/>
  <c r="M245" i="16"/>
  <c r="M246" i="16"/>
  <c r="M247" i="16"/>
  <c r="M248" i="16"/>
  <c r="M249" i="16"/>
  <c r="M250" i="16"/>
  <c r="M251" i="16"/>
  <c r="M252" i="16"/>
  <c r="M253" i="16"/>
  <c r="M254" i="16"/>
  <c r="M255" i="16"/>
  <c r="M256" i="16"/>
  <c r="M257" i="16"/>
  <c r="M258" i="16"/>
  <c r="M259" i="16"/>
  <c r="M260" i="16"/>
  <c r="M261" i="16"/>
  <c r="M262" i="16"/>
  <c r="M263" i="16"/>
  <c r="M264" i="16"/>
  <c r="M265" i="16"/>
  <c r="M266" i="16"/>
  <c r="M267" i="16"/>
  <c r="M268" i="16"/>
  <c r="M269" i="16"/>
  <c r="M270" i="16"/>
  <c r="M271" i="16"/>
  <c r="M272" i="16"/>
  <c r="M273" i="16"/>
  <c r="M274" i="16"/>
  <c r="M275" i="16"/>
  <c r="M276" i="16"/>
  <c r="M277" i="16"/>
  <c r="M278" i="16"/>
  <c r="M279" i="16"/>
  <c r="M280" i="16"/>
  <c r="M281" i="16"/>
  <c r="M282" i="16"/>
  <c r="M283" i="16"/>
  <c r="M284" i="16"/>
  <c r="M285" i="16"/>
  <c r="M286" i="16"/>
  <c r="M287" i="16"/>
  <c r="M288" i="16"/>
  <c r="M289" i="16"/>
  <c r="M290" i="16"/>
  <c r="M291" i="16"/>
  <c r="M292" i="16"/>
  <c r="M293" i="16"/>
  <c r="M294" i="16"/>
  <c r="M295" i="16"/>
  <c r="M296" i="16"/>
  <c r="M297" i="16"/>
  <c r="M298" i="16"/>
  <c r="M299" i="16"/>
  <c r="M300" i="16"/>
  <c r="M301" i="16"/>
  <c r="M302" i="16"/>
  <c r="M303" i="16"/>
  <c r="M304" i="16"/>
  <c r="M305" i="16"/>
  <c r="M306" i="16"/>
  <c r="M307" i="16"/>
  <c r="M308" i="16"/>
  <c r="M309" i="16"/>
  <c r="M310" i="16"/>
  <c r="M311" i="16"/>
  <c r="M312" i="16"/>
  <c r="M313" i="16"/>
  <c r="M314" i="16"/>
  <c r="M315" i="16"/>
  <c r="M316" i="16"/>
  <c r="M317" i="16"/>
  <c r="M318" i="16"/>
  <c r="M319" i="16"/>
  <c r="M320" i="16"/>
  <c r="M321" i="16"/>
  <c r="M322" i="16"/>
  <c r="M323" i="16"/>
  <c r="M324" i="16"/>
  <c r="M325" i="16"/>
  <c r="M326" i="16"/>
  <c r="M327" i="16"/>
  <c r="M328" i="16"/>
  <c r="M329" i="16"/>
  <c r="M330" i="16"/>
  <c r="M331" i="16"/>
  <c r="M332" i="16"/>
  <c r="M333" i="16"/>
  <c r="M334" i="16"/>
  <c r="M335" i="16"/>
  <c r="M336" i="16"/>
  <c r="M337" i="16"/>
  <c r="M338" i="16"/>
  <c r="M339" i="16"/>
  <c r="M340" i="16"/>
  <c r="M341" i="16"/>
  <c r="M342" i="16"/>
  <c r="M343" i="16"/>
  <c r="M344" i="16"/>
  <c r="M345" i="16"/>
  <c r="M346" i="16"/>
  <c r="M347" i="16"/>
  <c r="M348" i="16"/>
  <c r="M349" i="16"/>
  <c r="M350" i="16"/>
  <c r="M351" i="16"/>
  <c r="M352" i="16"/>
  <c r="M353" i="16"/>
  <c r="M354" i="16"/>
  <c r="M355" i="16"/>
  <c r="M356" i="16"/>
  <c r="M357" i="16"/>
  <c r="M358" i="16"/>
  <c r="M359" i="16"/>
  <c r="M360" i="16"/>
  <c r="M361" i="16"/>
  <c r="M362" i="16"/>
  <c r="M363" i="16"/>
  <c r="M364" i="16"/>
  <c r="M365" i="16"/>
  <c r="M366" i="16"/>
  <c r="M367" i="16"/>
  <c r="M368" i="16"/>
  <c r="M369" i="16"/>
  <c r="M370" i="16"/>
  <c r="M371" i="16"/>
  <c r="M372" i="16"/>
  <c r="M373" i="16"/>
  <c r="M374" i="16"/>
  <c r="M375" i="16"/>
  <c r="M376" i="16"/>
  <c r="M377" i="16"/>
  <c r="M378" i="16"/>
  <c r="M379" i="16"/>
  <c r="M380" i="16"/>
  <c r="M381" i="16"/>
  <c r="M382" i="16"/>
  <c r="M383" i="16"/>
  <c r="M384" i="16"/>
  <c r="M385" i="16"/>
  <c r="M386" i="16"/>
  <c r="M387" i="16"/>
  <c r="M388" i="16"/>
  <c r="M389" i="16"/>
  <c r="M390" i="16"/>
  <c r="M391" i="16"/>
  <c r="M392" i="16"/>
  <c r="M393" i="16"/>
  <c r="M394" i="16"/>
  <c r="M395" i="16"/>
  <c r="M396" i="16"/>
  <c r="M397" i="16"/>
  <c r="M398" i="16"/>
  <c r="M399" i="16"/>
  <c r="M400" i="16"/>
  <c r="M401" i="16"/>
  <c r="M402" i="16"/>
  <c r="M403" i="16"/>
  <c r="M404" i="16"/>
  <c r="M405" i="16"/>
  <c r="M406" i="16"/>
  <c r="M407" i="16"/>
  <c r="M408" i="16"/>
  <c r="M409" i="16"/>
  <c r="M410" i="16"/>
  <c r="M411" i="16"/>
  <c r="M412" i="16"/>
  <c r="M413" i="16"/>
  <c r="M414" i="16"/>
  <c r="M415" i="16"/>
  <c r="M416" i="16"/>
  <c r="M417" i="16"/>
  <c r="M418" i="16"/>
  <c r="M419" i="16"/>
  <c r="M420" i="16"/>
  <c r="M421" i="16"/>
  <c r="M422" i="16"/>
  <c r="M423" i="16"/>
  <c r="M424" i="16"/>
  <c r="M425" i="16"/>
  <c r="M426" i="16"/>
  <c r="M427" i="16"/>
  <c r="M428" i="16"/>
  <c r="M429" i="16"/>
  <c r="M430" i="16"/>
  <c r="M431" i="16"/>
  <c r="M432" i="16"/>
  <c r="M433" i="16"/>
  <c r="M434" i="16"/>
  <c r="M435" i="16"/>
  <c r="M436" i="16"/>
  <c r="M437" i="16"/>
  <c r="M438" i="16"/>
  <c r="M439" i="16"/>
  <c r="M440" i="16"/>
  <c r="M441" i="16"/>
  <c r="M442" i="16"/>
  <c r="M443" i="16"/>
  <c r="M444" i="16"/>
  <c r="M445" i="16"/>
  <c r="M446" i="16"/>
  <c r="M447" i="16"/>
  <c r="M448" i="16"/>
  <c r="M449" i="16"/>
  <c r="M450" i="16"/>
  <c r="M451" i="16"/>
  <c r="M452" i="16"/>
  <c r="M453" i="16"/>
  <c r="M454" i="16"/>
  <c r="M455" i="16"/>
  <c r="M456" i="16"/>
  <c r="M457" i="16"/>
  <c r="M458" i="16"/>
  <c r="M459" i="16"/>
  <c r="M460" i="16"/>
  <c r="M461" i="16"/>
  <c r="M462" i="16"/>
  <c r="M463" i="16"/>
  <c r="M464" i="16"/>
  <c r="M465" i="16"/>
  <c r="M466" i="16"/>
  <c r="M467" i="16"/>
  <c r="M468" i="16"/>
  <c r="M469" i="16"/>
  <c r="M470" i="16"/>
  <c r="M471" i="16"/>
  <c r="M472" i="16"/>
  <c r="M473" i="16"/>
  <c r="M474" i="16"/>
  <c r="M475" i="16"/>
  <c r="M476" i="16"/>
  <c r="M477" i="16"/>
  <c r="M478" i="16"/>
  <c r="M479" i="16"/>
  <c r="M480" i="16"/>
  <c r="M481" i="16"/>
  <c r="M482" i="16"/>
  <c r="M483" i="16"/>
  <c r="M484" i="16"/>
  <c r="M485" i="16"/>
  <c r="M486" i="16"/>
  <c r="M487" i="16"/>
  <c r="M488" i="16"/>
  <c r="M489" i="16"/>
  <c r="M490" i="16"/>
  <c r="M491" i="16"/>
  <c r="M492" i="16"/>
  <c r="M493" i="16"/>
  <c r="M494" i="16"/>
  <c r="M495" i="16"/>
  <c r="M496" i="16"/>
  <c r="M497" i="16"/>
  <c r="M498" i="16"/>
  <c r="M499" i="16"/>
  <c r="M500" i="16"/>
  <c r="M501" i="16"/>
  <c r="M502" i="16"/>
  <c r="M503" i="16"/>
  <c r="M504" i="16"/>
  <c r="M505" i="16"/>
  <c r="M506" i="16"/>
  <c r="M507" i="16"/>
  <c r="M508" i="16"/>
  <c r="M509" i="16"/>
  <c r="M510" i="16"/>
  <c r="M511" i="16"/>
  <c r="M512" i="16"/>
  <c r="M513" i="16"/>
  <c r="M514" i="16"/>
  <c r="M515" i="16"/>
  <c r="M516" i="16"/>
  <c r="M517" i="16"/>
  <c r="M518" i="16"/>
  <c r="M519" i="16"/>
  <c r="M520" i="16"/>
  <c r="M521" i="16"/>
  <c r="M522" i="16"/>
  <c r="M523" i="16"/>
  <c r="M524" i="16"/>
  <c r="M525" i="16"/>
  <c r="M526" i="16"/>
  <c r="M527" i="16"/>
  <c r="M528" i="16"/>
  <c r="M529" i="16"/>
  <c r="M530" i="16"/>
  <c r="M531" i="16"/>
  <c r="M532" i="16"/>
  <c r="M533" i="16"/>
  <c r="M534" i="16"/>
  <c r="M535" i="16"/>
  <c r="M536" i="16"/>
  <c r="M537" i="16"/>
  <c r="M538" i="16"/>
  <c r="M539" i="16"/>
  <c r="M540" i="16"/>
  <c r="M541" i="16"/>
  <c r="M542" i="16"/>
  <c r="M543" i="16"/>
  <c r="M544" i="16"/>
  <c r="M545" i="16"/>
  <c r="M546" i="16"/>
  <c r="M547" i="16"/>
  <c r="M548" i="16"/>
  <c r="M549" i="16"/>
  <c r="M550" i="16"/>
  <c r="M551" i="16"/>
  <c r="M552" i="16"/>
  <c r="M553" i="16"/>
  <c r="M554" i="16"/>
  <c r="M555" i="16"/>
  <c r="M556" i="16"/>
  <c r="M557" i="16"/>
  <c r="M558" i="16"/>
  <c r="M559" i="16"/>
  <c r="M560" i="16"/>
  <c r="M561" i="16"/>
  <c r="M562" i="16"/>
  <c r="M563" i="16"/>
  <c r="M564" i="16"/>
  <c r="M565" i="16"/>
  <c r="M566" i="16"/>
  <c r="M567" i="16"/>
  <c r="M568" i="16"/>
  <c r="M569" i="16"/>
  <c r="M570" i="16"/>
  <c r="M571" i="16"/>
  <c r="M572" i="16"/>
  <c r="M573" i="16"/>
  <c r="M574" i="16"/>
  <c r="M575" i="16"/>
  <c r="M576" i="16"/>
  <c r="M577" i="16"/>
  <c r="M578" i="16"/>
  <c r="M579" i="16"/>
  <c r="M580" i="16"/>
  <c r="M581" i="16"/>
  <c r="M582" i="16"/>
  <c r="M583" i="16"/>
  <c r="M584" i="16"/>
  <c r="M585" i="16"/>
  <c r="M586" i="16"/>
  <c r="M587" i="16"/>
  <c r="M588" i="16"/>
  <c r="M589" i="16"/>
  <c r="M590" i="16"/>
  <c r="M591" i="16"/>
  <c r="M592" i="16"/>
  <c r="M593" i="16"/>
  <c r="M594" i="16"/>
  <c r="M595" i="16"/>
  <c r="M596" i="16"/>
  <c r="M597" i="16"/>
  <c r="M598" i="16"/>
  <c r="M599" i="16"/>
  <c r="M600" i="16"/>
  <c r="M601" i="16"/>
  <c r="M602" i="16"/>
  <c r="M603" i="16"/>
  <c r="M604" i="16"/>
  <c r="M605" i="16"/>
  <c r="M606" i="16"/>
  <c r="M607" i="16"/>
  <c r="M608" i="16"/>
  <c r="M609" i="16"/>
  <c r="M610" i="16"/>
  <c r="M611" i="16"/>
  <c r="M612" i="16"/>
  <c r="M613" i="16"/>
  <c r="M614" i="16"/>
  <c r="M615" i="16"/>
  <c r="M616" i="16"/>
  <c r="M617" i="16"/>
  <c r="M618" i="16"/>
  <c r="M619" i="16"/>
  <c r="M620" i="16"/>
  <c r="M621" i="16"/>
  <c r="M622" i="16"/>
  <c r="M623" i="16"/>
  <c r="M624" i="16"/>
  <c r="M625" i="16"/>
  <c r="M626" i="16"/>
  <c r="M627" i="16"/>
  <c r="M628" i="16"/>
  <c r="M629" i="16"/>
  <c r="M630" i="16"/>
  <c r="M631" i="16"/>
  <c r="M632" i="16"/>
  <c r="M633" i="16"/>
  <c r="M634" i="16"/>
  <c r="M635" i="16"/>
  <c r="M636" i="16"/>
  <c r="M637" i="16"/>
  <c r="M638" i="16"/>
  <c r="M639" i="16"/>
  <c r="M640" i="16"/>
  <c r="M641" i="16"/>
  <c r="M642" i="16"/>
  <c r="M643" i="16"/>
  <c r="M644" i="16"/>
  <c r="M645" i="16"/>
  <c r="M646" i="16"/>
  <c r="M647" i="16"/>
  <c r="M648" i="16"/>
  <c r="M649" i="16"/>
  <c r="M650" i="16"/>
  <c r="M651" i="16"/>
  <c r="M652" i="16"/>
  <c r="M653" i="16"/>
  <c r="M654" i="16"/>
  <c r="M655" i="16"/>
  <c r="M656" i="16"/>
  <c r="M657" i="16"/>
  <c r="M658" i="16"/>
  <c r="M659" i="16"/>
  <c r="M660" i="16"/>
  <c r="M661" i="16"/>
  <c r="M662" i="16"/>
  <c r="M663" i="16"/>
  <c r="M664" i="16"/>
  <c r="M665" i="16"/>
  <c r="M666" i="16"/>
  <c r="M667" i="16"/>
  <c r="M668" i="16"/>
  <c r="M669" i="16"/>
  <c r="M670" i="16"/>
  <c r="M671" i="16"/>
  <c r="M672" i="16"/>
  <c r="M673" i="16"/>
  <c r="M674" i="16"/>
  <c r="M675" i="16"/>
  <c r="M676" i="16"/>
  <c r="M677" i="16"/>
  <c r="M678" i="16"/>
  <c r="M679" i="16"/>
  <c r="M680" i="16"/>
  <c r="M681" i="16"/>
  <c r="M682" i="16"/>
  <c r="M683" i="16"/>
  <c r="M684" i="16"/>
  <c r="M685" i="16"/>
  <c r="M686" i="16"/>
  <c r="M687" i="16"/>
  <c r="M688" i="16"/>
  <c r="M689" i="16"/>
  <c r="M690" i="16"/>
  <c r="M691" i="16"/>
  <c r="M692" i="16"/>
  <c r="M693" i="16"/>
  <c r="M694" i="16"/>
  <c r="M695" i="16"/>
  <c r="M696" i="16"/>
  <c r="M697" i="16"/>
  <c r="M698" i="16"/>
  <c r="M699" i="16"/>
  <c r="M700" i="16"/>
  <c r="M701" i="16"/>
  <c r="M702" i="16"/>
  <c r="M703" i="16"/>
  <c r="M704" i="16"/>
  <c r="M705" i="16"/>
  <c r="M706" i="16"/>
  <c r="M707" i="16"/>
  <c r="M708" i="16"/>
  <c r="M709" i="16"/>
  <c r="M710" i="16"/>
  <c r="M711" i="16"/>
  <c r="M712" i="16"/>
  <c r="M713" i="16"/>
  <c r="M714" i="16"/>
  <c r="M715" i="16"/>
  <c r="M716" i="16"/>
  <c r="M717" i="16"/>
  <c r="M718" i="16"/>
  <c r="M719" i="16"/>
  <c r="M720" i="16"/>
  <c r="M721" i="16"/>
  <c r="M722" i="16"/>
  <c r="M723" i="16"/>
  <c r="M724" i="16"/>
  <c r="M725" i="16"/>
  <c r="M726" i="16"/>
  <c r="M727" i="16"/>
  <c r="M728" i="16"/>
  <c r="M729" i="16"/>
  <c r="M730" i="16"/>
  <c r="M731" i="16"/>
  <c r="M732" i="16"/>
  <c r="M733" i="16"/>
  <c r="M734" i="16"/>
  <c r="M735" i="16"/>
  <c r="M736" i="16"/>
  <c r="M737" i="16"/>
  <c r="M738" i="16"/>
  <c r="M739" i="16"/>
  <c r="M740" i="16"/>
  <c r="M741" i="16"/>
  <c r="M742" i="16"/>
  <c r="M743" i="16"/>
  <c r="M744" i="16"/>
  <c r="M745" i="16"/>
  <c r="M746" i="16"/>
  <c r="M747" i="16"/>
  <c r="M748" i="16"/>
  <c r="M749" i="16"/>
  <c r="M750" i="16"/>
  <c r="M751" i="16"/>
  <c r="M752" i="16"/>
  <c r="M753" i="16"/>
  <c r="M754" i="16"/>
  <c r="M755" i="16"/>
  <c r="M756" i="16"/>
  <c r="M757" i="16"/>
  <c r="M758" i="16"/>
  <c r="M759" i="16"/>
  <c r="M760" i="16"/>
  <c r="M761" i="16"/>
  <c r="M762" i="16"/>
  <c r="M763" i="16"/>
  <c r="M764" i="16"/>
  <c r="M765" i="16"/>
  <c r="M766" i="16"/>
  <c r="M767" i="16"/>
  <c r="M768" i="16"/>
  <c r="M769" i="16"/>
  <c r="M770" i="16"/>
  <c r="M771" i="16"/>
  <c r="M772" i="16"/>
  <c r="M773" i="16"/>
  <c r="M774" i="16"/>
  <c r="M775" i="16"/>
  <c r="M776" i="16"/>
  <c r="M777" i="16"/>
  <c r="M778" i="16"/>
  <c r="M779" i="16"/>
  <c r="M780" i="16"/>
  <c r="M781" i="16"/>
  <c r="M782" i="16"/>
  <c r="M783" i="16"/>
  <c r="M784" i="16"/>
  <c r="M785" i="16"/>
  <c r="M786" i="16"/>
  <c r="M787" i="16"/>
  <c r="M788" i="16"/>
  <c r="M789" i="16"/>
  <c r="M790" i="16"/>
  <c r="M791" i="16"/>
  <c r="M792" i="16"/>
  <c r="M793" i="16"/>
  <c r="M794" i="16"/>
  <c r="M795" i="16"/>
  <c r="M796" i="16"/>
  <c r="M797" i="16"/>
  <c r="M798" i="16"/>
  <c r="M799" i="16"/>
  <c r="M800" i="16"/>
  <c r="M801" i="16"/>
  <c r="M802" i="16"/>
  <c r="M803" i="16"/>
  <c r="M804" i="16"/>
  <c r="M805" i="16"/>
  <c r="M806" i="16"/>
  <c r="M807" i="16"/>
  <c r="M808" i="16"/>
  <c r="M809" i="16"/>
  <c r="M810" i="16"/>
  <c r="M811" i="16"/>
  <c r="M812" i="16"/>
  <c r="M813" i="16"/>
  <c r="M814" i="16"/>
  <c r="M815" i="16"/>
  <c r="M816" i="16"/>
  <c r="M817" i="16"/>
  <c r="M818" i="16"/>
  <c r="M819" i="16"/>
  <c r="M820" i="16"/>
  <c r="M821" i="16"/>
  <c r="M822" i="16"/>
  <c r="M823" i="16"/>
  <c r="M824" i="16"/>
  <c r="M825" i="16"/>
  <c r="M826" i="16"/>
  <c r="M827" i="16"/>
  <c r="M828" i="16"/>
  <c r="M829" i="16"/>
  <c r="M830" i="16"/>
  <c r="M831" i="16"/>
  <c r="M832" i="16"/>
  <c r="M833" i="16"/>
  <c r="M834" i="16"/>
  <c r="M835" i="16"/>
  <c r="M836" i="16"/>
  <c r="M837" i="16"/>
  <c r="M838" i="16"/>
  <c r="M839" i="16"/>
  <c r="M840" i="16"/>
  <c r="M841" i="16"/>
  <c r="M842" i="16"/>
  <c r="M843" i="16"/>
  <c r="M844" i="16"/>
  <c r="M845" i="16"/>
  <c r="M846" i="16"/>
  <c r="M847" i="16"/>
  <c r="M848" i="16"/>
  <c r="M849" i="16"/>
  <c r="M850" i="16"/>
  <c r="M851" i="16"/>
  <c r="M852" i="16"/>
  <c r="M853" i="16"/>
  <c r="M854" i="16"/>
  <c r="M855" i="16"/>
  <c r="M856" i="16"/>
  <c r="M857" i="16"/>
  <c r="M858" i="16"/>
  <c r="M859" i="16"/>
  <c r="M860" i="16"/>
  <c r="M861" i="16"/>
  <c r="M862" i="16"/>
  <c r="M863" i="16"/>
  <c r="M864" i="16"/>
  <c r="M865" i="16"/>
  <c r="M866" i="16"/>
  <c r="M867" i="16"/>
  <c r="M868" i="16"/>
  <c r="M869" i="16"/>
  <c r="M870" i="16"/>
  <c r="M871" i="16"/>
  <c r="M872" i="16"/>
  <c r="M873" i="16"/>
  <c r="M874" i="16"/>
  <c r="M875" i="16"/>
  <c r="M876" i="16"/>
  <c r="M877" i="16"/>
  <c r="M878" i="16"/>
  <c r="M879" i="16"/>
  <c r="M880" i="16"/>
  <c r="M881" i="16"/>
  <c r="M882" i="16"/>
  <c r="M883" i="16"/>
  <c r="M884" i="16"/>
  <c r="M885" i="16"/>
  <c r="M886" i="16"/>
  <c r="M887" i="16"/>
  <c r="M888" i="16"/>
  <c r="M889" i="16"/>
  <c r="M890" i="16"/>
  <c r="M891" i="16"/>
  <c r="M892" i="16"/>
  <c r="M893" i="16"/>
  <c r="M894" i="16"/>
  <c r="M895" i="16"/>
  <c r="M896" i="16"/>
  <c r="M897" i="16"/>
  <c r="M898" i="16"/>
  <c r="M899" i="16"/>
  <c r="M900" i="16"/>
  <c r="M901" i="16"/>
  <c r="M902" i="16"/>
  <c r="M903" i="16"/>
  <c r="M904" i="16"/>
  <c r="M905" i="16"/>
  <c r="M906" i="16"/>
  <c r="M907" i="16"/>
  <c r="M908" i="16"/>
  <c r="M909" i="16"/>
  <c r="M910" i="16"/>
  <c r="M911" i="16"/>
  <c r="M912" i="16"/>
  <c r="M913" i="16"/>
  <c r="M914" i="16"/>
  <c r="M915" i="16"/>
  <c r="M916" i="16"/>
  <c r="M917" i="16"/>
  <c r="M918" i="16"/>
  <c r="M919" i="16"/>
  <c r="M920" i="16"/>
  <c r="M921" i="16"/>
  <c r="M922" i="16"/>
  <c r="M923" i="16"/>
  <c r="M924" i="16"/>
  <c r="M925" i="16"/>
  <c r="M926" i="16"/>
  <c r="M927" i="16"/>
  <c r="M928" i="16"/>
  <c r="M929" i="16"/>
  <c r="M930" i="16"/>
  <c r="M931" i="16"/>
  <c r="M932" i="16"/>
  <c r="M933" i="16"/>
  <c r="M934" i="16"/>
  <c r="M935" i="16"/>
  <c r="M936" i="16"/>
  <c r="M937" i="16"/>
  <c r="M938" i="16"/>
  <c r="M939" i="16"/>
  <c r="M940" i="16"/>
  <c r="M941" i="16"/>
  <c r="M942" i="16"/>
  <c r="M943" i="16"/>
  <c r="M944" i="16"/>
  <c r="M945" i="16"/>
  <c r="M946" i="16"/>
  <c r="M947" i="16"/>
  <c r="M948" i="16"/>
  <c r="M949" i="16"/>
  <c r="M950" i="16"/>
  <c r="M951" i="16"/>
  <c r="M952" i="16"/>
  <c r="M953" i="16"/>
  <c r="M954" i="16"/>
  <c r="M955" i="16"/>
  <c r="M956" i="16"/>
  <c r="M957" i="16"/>
  <c r="M958" i="16"/>
  <c r="M959" i="16"/>
  <c r="M960" i="16"/>
  <c r="M961" i="16"/>
  <c r="M962" i="16"/>
  <c r="M963" i="16"/>
  <c r="M964" i="16"/>
  <c r="M965" i="16"/>
  <c r="M966" i="16"/>
  <c r="M967" i="16"/>
  <c r="M968" i="16"/>
  <c r="M969" i="16"/>
  <c r="M970" i="16"/>
  <c r="M971" i="16"/>
  <c r="M972" i="16"/>
  <c r="M973" i="16"/>
  <c r="M974" i="16"/>
  <c r="M975" i="16"/>
  <c r="M976" i="16"/>
  <c r="M977" i="16"/>
  <c r="M978" i="16"/>
  <c r="M979" i="16"/>
  <c r="M980" i="16"/>
  <c r="M981" i="16"/>
  <c r="M982" i="16"/>
  <c r="M983" i="16"/>
  <c r="M984" i="16"/>
  <c r="M985" i="16"/>
  <c r="M986" i="16"/>
  <c r="M987" i="16"/>
  <c r="M988" i="16"/>
  <c r="M989" i="16"/>
  <c r="M990" i="16"/>
  <c r="M991" i="16"/>
  <c r="M992" i="16"/>
  <c r="M993" i="16"/>
  <c r="M994" i="16"/>
  <c r="M995" i="16"/>
  <c r="M996" i="16"/>
  <c r="M997" i="16"/>
  <c r="M998" i="16"/>
  <c r="M999" i="16"/>
  <c r="M1000" i="16"/>
  <c r="L2" i="16"/>
  <c r="Y164" i="23" s="1"/>
  <c r="L3" i="16"/>
  <c r="L4" i="16"/>
  <c r="L5" i="16"/>
  <c r="L6" i="16"/>
  <c r="L7" i="16"/>
  <c r="E166" i="23" s="1"/>
  <c r="L8" i="16"/>
  <c r="L9" i="16"/>
  <c r="L10" i="16"/>
  <c r="L11" i="16"/>
  <c r="L12" i="16"/>
  <c r="H163" i="23" s="1"/>
  <c r="L13" i="16"/>
  <c r="L14" i="16"/>
  <c r="L15" i="16"/>
  <c r="L158" i="23" s="1"/>
  <c r="L16" i="16"/>
  <c r="L17" i="16"/>
  <c r="L18" i="16"/>
  <c r="L19" i="16"/>
  <c r="L20" i="16"/>
  <c r="L21" i="16"/>
  <c r="L22" i="16"/>
  <c r="L23" i="16"/>
  <c r="L24" i="16"/>
  <c r="L25" i="16"/>
  <c r="L26" i="16"/>
  <c r="L27" i="16"/>
  <c r="L28" i="16"/>
  <c r="L29" i="16"/>
  <c r="L30" i="16"/>
  <c r="L31" i="16"/>
  <c r="L32" i="16"/>
  <c r="L33" i="16"/>
  <c r="L34" i="16"/>
  <c r="L35" i="16"/>
  <c r="L36" i="16"/>
  <c r="L37" i="16"/>
  <c r="L38" i="16"/>
  <c r="L39" i="16"/>
  <c r="L40" i="16"/>
  <c r="L41" i="16"/>
  <c r="L42" i="16"/>
  <c r="L43" i="16"/>
  <c r="L44" i="16"/>
  <c r="L45" i="16"/>
  <c r="L46" i="16"/>
  <c r="L47" i="16"/>
  <c r="L48" i="16"/>
  <c r="L49" i="16"/>
  <c r="L50" i="16"/>
  <c r="L51" i="16"/>
  <c r="L52" i="16"/>
  <c r="L53" i="16"/>
  <c r="L54" i="16"/>
  <c r="L55" i="16"/>
  <c r="L56" i="16"/>
  <c r="L57" i="16"/>
  <c r="L58" i="16"/>
  <c r="L59" i="16"/>
  <c r="L60" i="16"/>
  <c r="L61" i="16"/>
  <c r="L62" i="16"/>
  <c r="L63" i="16"/>
  <c r="L64" i="16"/>
  <c r="L65" i="16"/>
  <c r="L66" i="16"/>
  <c r="L67" i="16"/>
  <c r="L68" i="16"/>
  <c r="L69" i="16"/>
  <c r="L70" i="16"/>
  <c r="L71" i="16"/>
  <c r="L72" i="16"/>
  <c r="L73" i="16"/>
  <c r="L74" i="16"/>
  <c r="L75" i="16"/>
  <c r="L76" i="16"/>
  <c r="L77" i="16"/>
  <c r="L78" i="16"/>
  <c r="L79" i="16"/>
  <c r="L80" i="16"/>
  <c r="L81" i="16"/>
  <c r="L82" i="16"/>
  <c r="L83" i="16"/>
  <c r="L84" i="16"/>
  <c r="L85" i="16"/>
  <c r="L86" i="16"/>
  <c r="L87" i="16"/>
  <c r="L88" i="16"/>
  <c r="L89" i="16"/>
  <c r="L90" i="16"/>
  <c r="L91" i="16"/>
  <c r="L92" i="16"/>
  <c r="L93" i="16"/>
  <c r="L94" i="16"/>
  <c r="L95" i="16"/>
  <c r="L96" i="16"/>
  <c r="L97" i="16"/>
  <c r="L98" i="16"/>
  <c r="L99" i="16"/>
  <c r="L100" i="16"/>
  <c r="L101" i="16"/>
  <c r="L102" i="16"/>
  <c r="L103" i="16"/>
  <c r="L104" i="16"/>
  <c r="L105" i="16"/>
  <c r="L106" i="16"/>
  <c r="L107" i="16"/>
  <c r="L108" i="16"/>
  <c r="L109" i="16"/>
  <c r="L110" i="16"/>
  <c r="L111" i="16"/>
  <c r="L112" i="16"/>
  <c r="L113" i="16"/>
  <c r="L114" i="16"/>
  <c r="L115" i="16"/>
  <c r="L116" i="16"/>
  <c r="L117" i="16"/>
  <c r="L118" i="16"/>
  <c r="L119" i="16"/>
  <c r="L120" i="16"/>
  <c r="L121" i="16"/>
  <c r="L122" i="16"/>
  <c r="L123" i="16"/>
  <c r="L124" i="16"/>
  <c r="L125" i="16"/>
  <c r="L126" i="16"/>
  <c r="L127" i="16"/>
  <c r="L128" i="16"/>
  <c r="L129" i="16"/>
  <c r="L130" i="16"/>
  <c r="L131" i="16"/>
  <c r="L132" i="16"/>
  <c r="L133" i="16"/>
  <c r="L134" i="16"/>
  <c r="L135" i="16"/>
  <c r="L136" i="16"/>
  <c r="L137" i="16"/>
  <c r="L138" i="16"/>
  <c r="L139" i="16"/>
  <c r="L140" i="16"/>
  <c r="L141" i="16"/>
  <c r="L142" i="16"/>
  <c r="L143" i="16"/>
  <c r="L144" i="16"/>
  <c r="L145" i="16"/>
  <c r="L146" i="16"/>
  <c r="L147" i="16"/>
  <c r="L148" i="16"/>
  <c r="L149" i="16"/>
  <c r="L150" i="16"/>
  <c r="L151" i="16"/>
  <c r="L152" i="16"/>
  <c r="L153" i="16"/>
  <c r="L154" i="16"/>
  <c r="L155" i="16"/>
  <c r="L156" i="16"/>
  <c r="L157" i="16"/>
  <c r="L158" i="16"/>
  <c r="L159" i="16"/>
  <c r="L160" i="16"/>
  <c r="L161" i="16"/>
  <c r="L162" i="16"/>
  <c r="L163" i="16"/>
  <c r="L164" i="16"/>
  <c r="L165" i="16"/>
  <c r="L166" i="16"/>
  <c r="L167" i="16"/>
  <c r="L168" i="16"/>
  <c r="L169" i="16"/>
  <c r="L170" i="16"/>
  <c r="L171" i="16"/>
  <c r="L172" i="16"/>
  <c r="L173" i="16"/>
  <c r="L174" i="16"/>
  <c r="L175" i="16"/>
  <c r="L176" i="16"/>
  <c r="L177" i="16"/>
  <c r="L178" i="16"/>
  <c r="L179" i="16"/>
  <c r="L180" i="16"/>
  <c r="L181" i="16"/>
  <c r="L182" i="16"/>
  <c r="L183" i="16"/>
  <c r="L184" i="16"/>
  <c r="L185" i="16"/>
  <c r="L186" i="16"/>
  <c r="L187" i="16"/>
  <c r="L188" i="16"/>
  <c r="L189" i="16"/>
  <c r="L190" i="16"/>
  <c r="L191" i="16"/>
  <c r="L192" i="16"/>
  <c r="L193" i="16"/>
  <c r="L194" i="16"/>
  <c r="L195" i="16"/>
  <c r="L196" i="16"/>
  <c r="L197" i="16"/>
  <c r="L198" i="16"/>
  <c r="L199" i="16"/>
  <c r="L200" i="16"/>
  <c r="L201" i="16"/>
  <c r="L202" i="16"/>
  <c r="L203" i="16"/>
  <c r="L204" i="16"/>
  <c r="L205" i="16"/>
  <c r="L206" i="16"/>
  <c r="L207" i="16"/>
  <c r="L208" i="16"/>
  <c r="L209" i="16"/>
  <c r="L210" i="16"/>
  <c r="L211" i="16"/>
  <c r="L212" i="16"/>
  <c r="L213" i="16"/>
  <c r="L214" i="16"/>
  <c r="L215" i="16"/>
  <c r="L216" i="16"/>
  <c r="L217" i="16"/>
  <c r="L218" i="16"/>
  <c r="L219" i="16"/>
  <c r="L220" i="16"/>
  <c r="L221" i="16"/>
  <c r="L222" i="16"/>
  <c r="L223" i="16"/>
  <c r="L224" i="16"/>
  <c r="L225" i="16"/>
  <c r="L226" i="16"/>
  <c r="L227" i="16"/>
  <c r="L228" i="16"/>
  <c r="L229" i="16"/>
  <c r="L230" i="16"/>
  <c r="L231" i="16"/>
  <c r="L232" i="16"/>
  <c r="L233" i="16"/>
  <c r="L234" i="16"/>
  <c r="L235" i="16"/>
  <c r="L236" i="16"/>
  <c r="L237" i="16"/>
  <c r="L238" i="16"/>
  <c r="L239" i="16"/>
  <c r="L240" i="16"/>
  <c r="L241" i="16"/>
  <c r="L242" i="16"/>
  <c r="L243" i="16"/>
  <c r="L244" i="16"/>
  <c r="L245" i="16"/>
  <c r="L246" i="16"/>
  <c r="L247" i="16"/>
  <c r="L248" i="16"/>
  <c r="L249" i="16"/>
  <c r="L250" i="16"/>
  <c r="L251" i="16"/>
  <c r="L252" i="16"/>
  <c r="L253" i="16"/>
  <c r="L254" i="16"/>
  <c r="L255" i="16"/>
  <c r="L256" i="16"/>
  <c r="L257" i="16"/>
  <c r="L258" i="16"/>
  <c r="L259" i="16"/>
  <c r="L260" i="16"/>
  <c r="L261" i="16"/>
  <c r="L262" i="16"/>
  <c r="L263" i="16"/>
  <c r="L264" i="16"/>
  <c r="L265" i="16"/>
  <c r="L266" i="16"/>
  <c r="L267" i="16"/>
  <c r="L268" i="16"/>
  <c r="L269" i="16"/>
  <c r="L270" i="16"/>
  <c r="L271" i="16"/>
  <c r="L272" i="16"/>
  <c r="L273" i="16"/>
  <c r="L274" i="16"/>
  <c r="L275" i="16"/>
  <c r="L276" i="16"/>
  <c r="L277" i="16"/>
  <c r="L278" i="16"/>
  <c r="L279" i="16"/>
  <c r="L280" i="16"/>
  <c r="L281" i="16"/>
  <c r="L282" i="16"/>
  <c r="L283" i="16"/>
  <c r="L284" i="16"/>
  <c r="L285" i="16"/>
  <c r="L286" i="16"/>
  <c r="L287" i="16"/>
  <c r="L288" i="16"/>
  <c r="L289" i="16"/>
  <c r="L290" i="16"/>
  <c r="L291" i="16"/>
  <c r="L292" i="16"/>
  <c r="L293" i="16"/>
  <c r="L294" i="16"/>
  <c r="L295" i="16"/>
  <c r="L296" i="16"/>
  <c r="L297" i="16"/>
  <c r="L298" i="16"/>
  <c r="L299" i="16"/>
  <c r="L300" i="16"/>
  <c r="L301" i="16"/>
  <c r="L302" i="16"/>
  <c r="L303" i="16"/>
  <c r="L304" i="16"/>
  <c r="L305" i="16"/>
  <c r="L306" i="16"/>
  <c r="L307" i="16"/>
  <c r="L308" i="16"/>
  <c r="L309" i="16"/>
  <c r="L310" i="16"/>
  <c r="L311" i="16"/>
  <c r="L312" i="16"/>
  <c r="L313" i="16"/>
  <c r="L314" i="16"/>
  <c r="L315" i="16"/>
  <c r="L316" i="16"/>
  <c r="L317" i="16"/>
  <c r="L318" i="16"/>
  <c r="L319" i="16"/>
  <c r="L320" i="16"/>
  <c r="L321" i="16"/>
  <c r="L322" i="16"/>
  <c r="L323" i="16"/>
  <c r="L324" i="16"/>
  <c r="L325" i="16"/>
  <c r="L326" i="16"/>
  <c r="L327" i="16"/>
  <c r="L328" i="16"/>
  <c r="L329" i="16"/>
  <c r="L330" i="16"/>
  <c r="L331" i="16"/>
  <c r="L332" i="16"/>
  <c r="L333" i="16"/>
  <c r="L334" i="16"/>
  <c r="L335" i="16"/>
  <c r="L336" i="16"/>
  <c r="L337" i="16"/>
  <c r="L338" i="16"/>
  <c r="L339" i="16"/>
  <c r="L340" i="16"/>
  <c r="L341" i="16"/>
  <c r="L342" i="16"/>
  <c r="L343" i="16"/>
  <c r="L344" i="16"/>
  <c r="L345" i="16"/>
  <c r="L346" i="16"/>
  <c r="L347" i="16"/>
  <c r="L348" i="16"/>
  <c r="L349" i="16"/>
  <c r="L350" i="16"/>
  <c r="L351" i="16"/>
  <c r="L352" i="16"/>
  <c r="L353" i="16"/>
  <c r="L354" i="16"/>
  <c r="L355" i="16"/>
  <c r="L356" i="16"/>
  <c r="L357" i="16"/>
  <c r="L358" i="16"/>
  <c r="L359" i="16"/>
  <c r="L360" i="16"/>
  <c r="L361" i="16"/>
  <c r="L362" i="16"/>
  <c r="L363" i="16"/>
  <c r="L364" i="16"/>
  <c r="L365" i="16"/>
  <c r="L366" i="16"/>
  <c r="L367" i="16"/>
  <c r="L368" i="16"/>
  <c r="L369" i="16"/>
  <c r="L370" i="16"/>
  <c r="L371" i="16"/>
  <c r="L372" i="16"/>
  <c r="L373" i="16"/>
  <c r="L374" i="16"/>
  <c r="L375" i="16"/>
  <c r="L376" i="16"/>
  <c r="L377" i="16"/>
  <c r="L378" i="16"/>
  <c r="L379" i="16"/>
  <c r="L380" i="16"/>
  <c r="L381" i="16"/>
  <c r="L382" i="16"/>
  <c r="L383" i="16"/>
  <c r="L384" i="16"/>
  <c r="L385" i="16"/>
  <c r="L386" i="16"/>
  <c r="L387" i="16"/>
  <c r="L388" i="16"/>
  <c r="L389" i="16"/>
  <c r="L390" i="16"/>
  <c r="L391" i="16"/>
  <c r="L392" i="16"/>
  <c r="L393" i="16"/>
  <c r="L394" i="16"/>
  <c r="L395" i="16"/>
  <c r="L396" i="16"/>
  <c r="L397" i="16"/>
  <c r="L398" i="16"/>
  <c r="L399" i="16"/>
  <c r="L400" i="16"/>
  <c r="L401" i="16"/>
  <c r="L402" i="16"/>
  <c r="L403" i="16"/>
  <c r="L404" i="16"/>
  <c r="L405" i="16"/>
  <c r="L406" i="16"/>
  <c r="L407" i="16"/>
  <c r="L408" i="16"/>
  <c r="L409" i="16"/>
  <c r="L410" i="16"/>
  <c r="L411" i="16"/>
  <c r="L412" i="16"/>
  <c r="L413" i="16"/>
  <c r="L414" i="16"/>
  <c r="L415" i="16"/>
  <c r="L416" i="16"/>
  <c r="L417" i="16"/>
  <c r="L418" i="16"/>
  <c r="L419" i="16"/>
  <c r="L420" i="16"/>
  <c r="L421" i="16"/>
  <c r="L422" i="16"/>
  <c r="L423" i="16"/>
  <c r="L424" i="16"/>
  <c r="L425" i="16"/>
  <c r="L426" i="16"/>
  <c r="L427" i="16"/>
  <c r="L428" i="16"/>
  <c r="L429" i="16"/>
  <c r="L430" i="16"/>
  <c r="L431" i="16"/>
  <c r="L432" i="16"/>
  <c r="L433" i="16"/>
  <c r="L434" i="16"/>
  <c r="L435" i="16"/>
  <c r="L436" i="16"/>
  <c r="L437" i="16"/>
  <c r="L438" i="16"/>
  <c r="L439" i="16"/>
  <c r="L440" i="16"/>
  <c r="L441" i="16"/>
  <c r="L442" i="16"/>
  <c r="L443" i="16"/>
  <c r="L444" i="16"/>
  <c r="L445" i="16"/>
  <c r="L446" i="16"/>
  <c r="L447" i="16"/>
  <c r="L448" i="16"/>
  <c r="L449" i="16"/>
  <c r="L450" i="16"/>
  <c r="L451" i="16"/>
  <c r="L452" i="16"/>
  <c r="L453" i="16"/>
  <c r="L454" i="16"/>
  <c r="L455" i="16"/>
  <c r="L456" i="16"/>
  <c r="L457" i="16"/>
  <c r="L458" i="16"/>
  <c r="L459" i="16"/>
  <c r="L460" i="16"/>
  <c r="L461" i="16"/>
  <c r="L462" i="16"/>
  <c r="L463" i="16"/>
  <c r="L464" i="16"/>
  <c r="L465" i="16"/>
  <c r="L466" i="16"/>
  <c r="L467" i="16"/>
  <c r="L468" i="16"/>
  <c r="L469" i="16"/>
  <c r="L470" i="16"/>
  <c r="L471" i="16"/>
  <c r="L472" i="16"/>
  <c r="L473" i="16"/>
  <c r="L474" i="16"/>
  <c r="L475" i="16"/>
  <c r="L476" i="16"/>
  <c r="L477" i="16"/>
  <c r="L478" i="16"/>
  <c r="L479" i="16"/>
  <c r="L480" i="16"/>
  <c r="L481" i="16"/>
  <c r="L482" i="16"/>
  <c r="L483" i="16"/>
  <c r="L484" i="16"/>
  <c r="L485" i="16"/>
  <c r="L486" i="16"/>
  <c r="L487" i="16"/>
  <c r="L488" i="16"/>
  <c r="L489" i="16"/>
  <c r="L490" i="16"/>
  <c r="L491" i="16"/>
  <c r="L492" i="16"/>
  <c r="L493" i="16"/>
  <c r="L494" i="16"/>
  <c r="L495" i="16"/>
  <c r="L496" i="16"/>
  <c r="L497" i="16"/>
  <c r="L498" i="16"/>
  <c r="L499" i="16"/>
  <c r="L500" i="16"/>
  <c r="L501" i="16"/>
  <c r="L502" i="16"/>
  <c r="L503" i="16"/>
  <c r="L504" i="16"/>
  <c r="L505" i="16"/>
  <c r="L506" i="16"/>
  <c r="L507" i="16"/>
  <c r="L508" i="16"/>
  <c r="L509" i="16"/>
  <c r="L510" i="16"/>
  <c r="L511" i="16"/>
  <c r="L512" i="16"/>
  <c r="L513" i="16"/>
  <c r="L514" i="16"/>
  <c r="L515" i="16"/>
  <c r="L516" i="16"/>
  <c r="L517" i="16"/>
  <c r="L518" i="16"/>
  <c r="L519" i="16"/>
  <c r="L520" i="16"/>
  <c r="L521" i="16"/>
  <c r="L522" i="16"/>
  <c r="L523" i="16"/>
  <c r="L524" i="16"/>
  <c r="L525" i="16"/>
  <c r="L526" i="16"/>
  <c r="L527" i="16"/>
  <c r="L528" i="16"/>
  <c r="L529" i="16"/>
  <c r="L530" i="16"/>
  <c r="L531" i="16"/>
  <c r="L532" i="16"/>
  <c r="L533" i="16"/>
  <c r="L534" i="16"/>
  <c r="L535" i="16"/>
  <c r="L536" i="16"/>
  <c r="L537" i="16"/>
  <c r="L538" i="16"/>
  <c r="L539" i="16"/>
  <c r="L540" i="16"/>
  <c r="L541" i="16"/>
  <c r="L542" i="16"/>
  <c r="L543" i="16"/>
  <c r="L544" i="16"/>
  <c r="L545" i="16"/>
  <c r="L546" i="16"/>
  <c r="L547" i="16"/>
  <c r="L548" i="16"/>
  <c r="L549" i="16"/>
  <c r="L550" i="16"/>
  <c r="L551" i="16"/>
  <c r="L552" i="16"/>
  <c r="L553" i="16"/>
  <c r="L554" i="16"/>
  <c r="L555" i="16"/>
  <c r="L556" i="16"/>
  <c r="L557" i="16"/>
  <c r="L558" i="16"/>
  <c r="L559" i="16"/>
  <c r="L560" i="16"/>
  <c r="L561" i="16"/>
  <c r="L562" i="16"/>
  <c r="L563" i="16"/>
  <c r="L564" i="16"/>
  <c r="L565" i="16"/>
  <c r="L566" i="16"/>
  <c r="L567" i="16"/>
  <c r="L568" i="16"/>
  <c r="L569" i="16"/>
  <c r="L570" i="16"/>
  <c r="L571" i="16"/>
  <c r="L572" i="16"/>
  <c r="L573" i="16"/>
  <c r="L574" i="16"/>
  <c r="L575" i="16"/>
  <c r="L576" i="16"/>
  <c r="L577" i="16"/>
  <c r="L578" i="16"/>
  <c r="L579" i="16"/>
  <c r="L580" i="16"/>
  <c r="L581" i="16"/>
  <c r="L582" i="16"/>
  <c r="L583" i="16"/>
  <c r="L584" i="16"/>
  <c r="L585" i="16"/>
  <c r="L586" i="16"/>
  <c r="L587" i="16"/>
  <c r="L588" i="16"/>
  <c r="L589" i="16"/>
  <c r="L590" i="16"/>
  <c r="L591" i="16"/>
  <c r="L592" i="16"/>
  <c r="L593" i="16"/>
  <c r="L594" i="16"/>
  <c r="L595" i="16"/>
  <c r="L596" i="16"/>
  <c r="L597" i="16"/>
  <c r="L598" i="16"/>
  <c r="L599" i="16"/>
  <c r="L600" i="16"/>
  <c r="L601" i="16"/>
  <c r="L602" i="16"/>
  <c r="L603" i="16"/>
  <c r="L604" i="16"/>
  <c r="L605" i="16"/>
  <c r="L606" i="16"/>
  <c r="L607" i="16"/>
  <c r="L608" i="16"/>
  <c r="L609" i="16"/>
  <c r="L610" i="16"/>
  <c r="L611" i="16"/>
  <c r="L612" i="16"/>
  <c r="L613" i="16"/>
  <c r="L614" i="16"/>
  <c r="L615" i="16"/>
  <c r="L616" i="16"/>
  <c r="L617" i="16"/>
  <c r="L618" i="16"/>
  <c r="L619" i="16"/>
  <c r="L620" i="16"/>
  <c r="L621" i="16"/>
  <c r="L622" i="16"/>
  <c r="L623" i="16"/>
  <c r="L624" i="16"/>
  <c r="L625" i="16"/>
  <c r="L626" i="16"/>
  <c r="L627" i="16"/>
  <c r="L628" i="16"/>
  <c r="L629" i="16"/>
  <c r="L630" i="16"/>
  <c r="L631" i="16"/>
  <c r="L632" i="16"/>
  <c r="L633" i="16"/>
  <c r="L634" i="16"/>
  <c r="L635" i="16"/>
  <c r="L636" i="16"/>
  <c r="L637" i="16"/>
  <c r="L638" i="16"/>
  <c r="L639" i="16"/>
  <c r="L640" i="16"/>
  <c r="L641" i="16"/>
  <c r="L642" i="16"/>
  <c r="L643" i="16"/>
  <c r="L644" i="16"/>
  <c r="L645" i="16"/>
  <c r="L646" i="16"/>
  <c r="L647" i="16"/>
  <c r="L648" i="16"/>
  <c r="L649" i="16"/>
  <c r="L650" i="16"/>
  <c r="L651" i="16"/>
  <c r="L652" i="16"/>
  <c r="L653" i="16"/>
  <c r="L654" i="16"/>
  <c r="L655" i="16"/>
  <c r="L656" i="16"/>
  <c r="L657" i="16"/>
  <c r="L658" i="16"/>
  <c r="L659" i="16"/>
  <c r="L660" i="16"/>
  <c r="L661" i="16"/>
  <c r="L662" i="16"/>
  <c r="L663" i="16"/>
  <c r="L664" i="16"/>
  <c r="L665" i="16"/>
  <c r="L666" i="16"/>
  <c r="L667" i="16"/>
  <c r="L668" i="16"/>
  <c r="L669" i="16"/>
  <c r="L670" i="16"/>
  <c r="L671" i="16"/>
  <c r="L672" i="16"/>
  <c r="L673" i="16"/>
  <c r="L674" i="16"/>
  <c r="L675" i="16"/>
  <c r="L676" i="16"/>
  <c r="L677" i="16"/>
  <c r="L678" i="16"/>
  <c r="L679" i="16"/>
  <c r="L680" i="16"/>
  <c r="L681" i="16"/>
  <c r="L682" i="16"/>
  <c r="L683" i="16"/>
  <c r="L684" i="16"/>
  <c r="L685" i="16"/>
  <c r="L686" i="16"/>
  <c r="L687" i="16"/>
  <c r="L688" i="16"/>
  <c r="L689" i="16"/>
  <c r="L690" i="16"/>
  <c r="L691" i="16"/>
  <c r="L692" i="16"/>
  <c r="L693" i="16"/>
  <c r="L694" i="16"/>
  <c r="L695" i="16"/>
  <c r="L696" i="16"/>
  <c r="L697" i="16"/>
  <c r="L698" i="16"/>
  <c r="L699" i="16"/>
  <c r="L700" i="16"/>
  <c r="L701" i="16"/>
  <c r="L702" i="16"/>
  <c r="L703" i="16"/>
  <c r="L704" i="16"/>
  <c r="L705" i="16"/>
  <c r="L706" i="16"/>
  <c r="L707" i="16"/>
  <c r="L708" i="16"/>
  <c r="L709" i="16"/>
  <c r="L710" i="16"/>
  <c r="L711" i="16"/>
  <c r="L712" i="16"/>
  <c r="L713" i="16"/>
  <c r="L714" i="16"/>
  <c r="L715" i="16"/>
  <c r="L716" i="16"/>
  <c r="L717" i="16"/>
  <c r="L718" i="16"/>
  <c r="L719" i="16"/>
  <c r="L720" i="16"/>
  <c r="L721" i="16"/>
  <c r="L722" i="16"/>
  <c r="L723" i="16"/>
  <c r="L724" i="16"/>
  <c r="L725" i="16"/>
  <c r="L726" i="16"/>
  <c r="L727" i="16"/>
  <c r="L728" i="16"/>
  <c r="L729" i="16"/>
  <c r="L730" i="16"/>
  <c r="L731" i="16"/>
  <c r="L732" i="16"/>
  <c r="L733" i="16"/>
  <c r="L734" i="16"/>
  <c r="L735" i="16"/>
  <c r="L736" i="16"/>
  <c r="L737" i="16"/>
  <c r="L738" i="16"/>
  <c r="L739" i="16"/>
  <c r="L740" i="16"/>
  <c r="L741" i="16"/>
  <c r="L742" i="16"/>
  <c r="L743" i="16"/>
  <c r="L744" i="16"/>
  <c r="L745" i="16"/>
  <c r="L746" i="16"/>
  <c r="L747" i="16"/>
  <c r="L748" i="16"/>
  <c r="L749" i="16"/>
  <c r="L750" i="16"/>
  <c r="L751" i="16"/>
  <c r="L752" i="16"/>
  <c r="L753" i="16"/>
  <c r="L754" i="16"/>
  <c r="L755" i="16"/>
  <c r="L756" i="16"/>
  <c r="L757" i="16"/>
  <c r="L758" i="16"/>
  <c r="L759" i="16"/>
  <c r="L760" i="16"/>
  <c r="L761" i="16"/>
  <c r="L762" i="16"/>
  <c r="L763" i="16"/>
  <c r="L764" i="16"/>
  <c r="L765" i="16"/>
  <c r="L766" i="16"/>
  <c r="L767" i="16"/>
  <c r="L768" i="16"/>
  <c r="L769" i="16"/>
  <c r="L770" i="16"/>
  <c r="L771" i="16"/>
  <c r="L772" i="16"/>
  <c r="L773" i="16"/>
  <c r="L774" i="16"/>
  <c r="L775" i="16"/>
  <c r="L776" i="16"/>
  <c r="L777" i="16"/>
  <c r="L778" i="16"/>
  <c r="L779" i="16"/>
  <c r="L780" i="16"/>
  <c r="L781" i="16"/>
  <c r="L782" i="16"/>
  <c r="L783" i="16"/>
  <c r="L784" i="16"/>
  <c r="L785" i="16"/>
  <c r="L786" i="16"/>
  <c r="L787" i="16"/>
  <c r="L788" i="16"/>
  <c r="L789" i="16"/>
  <c r="L790" i="16"/>
  <c r="L791" i="16"/>
  <c r="L792" i="16"/>
  <c r="L793" i="16"/>
  <c r="L794" i="16"/>
  <c r="L795" i="16"/>
  <c r="L796" i="16"/>
  <c r="L797" i="16"/>
  <c r="L798" i="16"/>
  <c r="L799" i="16"/>
  <c r="L800" i="16"/>
  <c r="L801" i="16"/>
  <c r="L802" i="16"/>
  <c r="L803" i="16"/>
  <c r="L804" i="16"/>
  <c r="L805" i="16"/>
  <c r="L806" i="16"/>
  <c r="L807" i="16"/>
  <c r="L808" i="16"/>
  <c r="L809" i="16"/>
  <c r="L810" i="16"/>
  <c r="L811" i="16"/>
  <c r="L812" i="16"/>
  <c r="L813" i="16"/>
  <c r="L814" i="16"/>
  <c r="L815" i="16"/>
  <c r="L816" i="16"/>
  <c r="L817" i="16"/>
  <c r="L818" i="16"/>
  <c r="L819" i="16"/>
  <c r="L820" i="16"/>
  <c r="L821" i="16"/>
  <c r="L822" i="16"/>
  <c r="L823" i="16"/>
  <c r="L824" i="16"/>
  <c r="L825" i="16"/>
  <c r="L826" i="16"/>
  <c r="L827" i="16"/>
  <c r="L828" i="16"/>
  <c r="L829" i="16"/>
  <c r="L830" i="16"/>
  <c r="L831" i="16"/>
  <c r="L832" i="16"/>
  <c r="L833" i="16"/>
  <c r="L834" i="16"/>
  <c r="L835" i="16"/>
  <c r="L836" i="16"/>
  <c r="L837" i="16"/>
  <c r="L838" i="16"/>
  <c r="L839" i="16"/>
  <c r="L840" i="16"/>
  <c r="L841" i="16"/>
  <c r="L842" i="16"/>
  <c r="L843" i="16"/>
  <c r="L844" i="16"/>
  <c r="L845" i="16"/>
  <c r="L846" i="16"/>
  <c r="L847" i="16"/>
  <c r="L848" i="16"/>
  <c r="L849" i="16"/>
  <c r="L850" i="16"/>
  <c r="L851" i="16"/>
  <c r="L852" i="16"/>
  <c r="L853" i="16"/>
  <c r="L854" i="16"/>
  <c r="L855" i="16"/>
  <c r="L856" i="16"/>
  <c r="L857" i="16"/>
  <c r="L858" i="16"/>
  <c r="L859" i="16"/>
  <c r="L860" i="16"/>
  <c r="L861" i="16"/>
  <c r="L862" i="16"/>
  <c r="L863" i="16"/>
  <c r="L864" i="16"/>
  <c r="L865" i="16"/>
  <c r="L866" i="16"/>
  <c r="L867" i="16"/>
  <c r="L868" i="16"/>
  <c r="L869" i="16"/>
  <c r="L870" i="16"/>
  <c r="L871" i="16"/>
  <c r="L872" i="16"/>
  <c r="L873" i="16"/>
  <c r="L874" i="16"/>
  <c r="L875" i="16"/>
  <c r="L876" i="16"/>
  <c r="L877" i="16"/>
  <c r="L878" i="16"/>
  <c r="L879" i="16"/>
  <c r="L880" i="16"/>
  <c r="L881" i="16"/>
  <c r="L882" i="16"/>
  <c r="L883" i="16"/>
  <c r="L884" i="16"/>
  <c r="L885" i="16"/>
  <c r="L886" i="16"/>
  <c r="L887" i="16"/>
  <c r="L888" i="16"/>
  <c r="L889" i="16"/>
  <c r="L890" i="16"/>
  <c r="L891" i="16"/>
  <c r="L892" i="16"/>
  <c r="L893" i="16"/>
  <c r="L894" i="16"/>
  <c r="L895" i="16"/>
  <c r="L896" i="16"/>
  <c r="L897" i="16"/>
  <c r="L898" i="16"/>
  <c r="L899" i="16"/>
  <c r="L900" i="16"/>
  <c r="L901" i="16"/>
  <c r="L902" i="16"/>
  <c r="L903" i="16"/>
  <c r="L904" i="16"/>
  <c r="L905" i="16"/>
  <c r="L906" i="16"/>
  <c r="L907" i="16"/>
  <c r="L908" i="16"/>
  <c r="L909" i="16"/>
  <c r="L910" i="16"/>
  <c r="L911" i="16"/>
  <c r="L912" i="16"/>
  <c r="L913" i="16"/>
  <c r="L914" i="16"/>
  <c r="L915" i="16"/>
  <c r="L916" i="16"/>
  <c r="L917" i="16"/>
  <c r="L918" i="16"/>
  <c r="L919" i="16"/>
  <c r="L920" i="16"/>
  <c r="L921" i="16"/>
  <c r="L922" i="16"/>
  <c r="L923" i="16"/>
  <c r="L924" i="16"/>
  <c r="L925" i="16"/>
  <c r="L926" i="16"/>
  <c r="L927" i="16"/>
  <c r="L928" i="16"/>
  <c r="L929" i="16"/>
  <c r="L930" i="16"/>
  <c r="L931" i="16"/>
  <c r="L932" i="16"/>
  <c r="L933" i="16"/>
  <c r="L934" i="16"/>
  <c r="L935" i="16"/>
  <c r="L936" i="16"/>
  <c r="L937" i="16"/>
  <c r="L938" i="16"/>
  <c r="L939" i="16"/>
  <c r="L940" i="16"/>
  <c r="L941" i="16"/>
  <c r="L942" i="16"/>
  <c r="L943" i="16"/>
  <c r="L944" i="16"/>
  <c r="L945" i="16"/>
  <c r="L946" i="16"/>
  <c r="L947" i="16"/>
  <c r="L948" i="16"/>
  <c r="L949" i="16"/>
  <c r="L950" i="16"/>
  <c r="L951" i="16"/>
  <c r="L952" i="16"/>
  <c r="L953" i="16"/>
  <c r="L954" i="16"/>
  <c r="L955" i="16"/>
  <c r="L956" i="16"/>
  <c r="L957" i="16"/>
  <c r="L958" i="16"/>
  <c r="L959" i="16"/>
  <c r="L960" i="16"/>
  <c r="L961" i="16"/>
  <c r="L962" i="16"/>
  <c r="L963" i="16"/>
  <c r="L964" i="16"/>
  <c r="L965" i="16"/>
  <c r="L966" i="16"/>
  <c r="L967" i="16"/>
  <c r="L968" i="16"/>
  <c r="L969" i="16"/>
  <c r="L970" i="16"/>
  <c r="L971" i="16"/>
  <c r="L972" i="16"/>
  <c r="L973" i="16"/>
  <c r="L974" i="16"/>
  <c r="L975" i="16"/>
  <c r="L976" i="16"/>
  <c r="L977" i="16"/>
  <c r="L978" i="16"/>
  <c r="L979" i="16"/>
  <c r="L980" i="16"/>
  <c r="L981" i="16"/>
  <c r="L982" i="16"/>
  <c r="L983" i="16"/>
  <c r="L984" i="16"/>
  <c r="L985" i="16"/>
  <c r="L986" i="16"/>
  <c r="L987" i="16"/>
  <c r="L988" i="16"/>
  <c r="L989" i="16"/>
  <c r="L990" i="16"/>
  <c r="L991" i="16"/>
  <c r="L992" i="16"/>
  <c r="L993" i="16"/>
  <c r="L994" i="16"/>
  <c r="L995" i="16"/>
  <c r="L996" i="16"/>
  <c r="L997" i="16"/>
  <c r="L998" i="16"/>
  <c r="L999" i="16"/>
  <c r="L1000" i="16"/>
  <c r="N2" i="14"/>
  <c r="N3" i="14"/>
  <c r="N4" i="14"/>
  <c r="N5" i="14"/>
  <c r="N6" i="14"/>
  <c r="N7" i="14"/>
  <c r="N8" i="14"/>
  <c r="N9" i="14"/>
  <c r="N10" i="14"/>
  <c r="N11" i="14"/>
  <c r="N12" i="1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N42" i="14"/>
  <c r="N43" i="14"/>
  <c r="N44" i="14"/>
  <c r="N45" i="14"/>
  <c r="N46" i="14"/>
  <c r="N47" i="14"/>
  <c r="N48" i="14"/>
  <c r="N49" i="14"/>
  <c r="N50" i="14"/>
  <c r="N51" i="14"/>
  <c r="N52" i="14"/>
  <c r="N53" i="14"/>
  <c r="N54" i="14"/>
  <c r="N55" i="14"/>
  <c r="N56" i="14"/>
  <c r="N57" i="14"/>
  <c r="N58" i="14"/>
  <c r="N59" i="14"/>
  <c r="N60" i="14"/>
  <c r="N61" i="14"/>
  <c r="N62" i="14"/>
  <c r="N63" i="14"/>
  <c r="N64" i="14"/>
  <c r="N65" i="14"/>
  <c r="N66" i="14"/>
  <c r="N67" i="14"/>
  <c r="N68" i="14"/>
  <c r="N69" i="14"/>
  <c r="N70" i="14"/>
  <c r="N71" i="14"/>
  <c r="N72" i="14"/>
  <c r="N73" i="14"/>
  <c r="N74" i="14"/>
  <c r="N75" i="14"/>
  <c r="N76" i="14"/>
  <c r="N77" i="14"/>
  <c r="N78" i="14"/>
  <c r="N79" i="14"/>
  <c r="N80" i="14"/>
  <c r="N81" i="14"/>
  <c r="N82" i="14"/>
  <c r="N83" i="14"/>
  <c r="N84" i="14"/>
  <c r="N85" i="14"/>
  <c r="N86" i="14"/>
  <c r="N87" i="14"/>
  <c r="N88" i="14"/>
  <c r="N89" i="14"/>
  <c r="N90" i="14"/>
  <c r="N91" i="14"/>
  <c r="N92" i="14"/>
  <c r="N93" i="14"/>
  <c r="N94" i="14"/>
  <c r="N95" i="14"/>
  <c r="N96" i="14"/>
  <c r="N97" i="14"/>
  <c r="N98" i="14"/>
  <c r="N99" i="14"/>
  <c r="N100" i="14"/>
  <c r="N101" i="14"/>
  <c r="N102" i="14"/>
  <c r="N103" i="14"/>
  <c r="N104" i="14"/>
  <c r="N105" i="14"/>
  <c r="N106" i="14"/>
  <c r="N107" i="14"/>
  <c r="N108" i="14"/>
  <c r="N109" i="14"/>
  <c r="N110" i="14"/>
  <c r="N111" i="14"/>
  <c r="N112" i="14"/>
  <c r="N113" i="14"/>
  <c r="N114" i="14"/>
  <c r="N115" i="14"/>
  <c r="N116" i="14"/>
  <c r="N117" i="14"/>
  <c r="N118" i="14"/>
  <c r="N119" i="14"/>
  <c r="N120" i="14"/>
  <c r="N121" i="14"/>
  <c r="N122" i="14"/>
  <c r="N123" i="14"/>
  <c r="N124" i="14"/>
  <c r="N125" i="14"/>
  <c r="N126" i="14"/>
  <c r="N127" i="14"/>
  <c r="N128" i="14"/>
  <c r="N129" i="14"/>
  <c r="N130" i="14"/>
  <c r="N131" i="14"/>
  <c r="N132" i="14"/>
  <c r="N133" i="14"/>
  <c r="N134" i="14"/>
  <c r="N135" i="14"/>
  <c r="N136" i="14"/>
  <c r="N137" i="14"/>
  <c r="N138" i="14"/>
  <c r="N139" i="14"/>
  <c r="N140" i="14"/>
  <c r="N141" i="14"/>
  <c r="N142" i="14"/>
  <c r="N143" i="14"/>
  <c r="N144" i="14"/>
  <c r="N145" i="14"/>
  <c r="N146" i="14"/>
  <c r="N147" i="14"/>
  <c r="N148" i="14"/>
  <c r="N149" i="14"/>
  <c r="N150" i="14"/>
  <c r="N151" i="14"/>
  <c r="N152" i="14"/>
  <c r="N153" i="14"/>
  <c r="N154" i="14"/>
  <c r="N155" i="14"/>
  <c r="N156" i="14"/>
  <c r="N157" i="14"/>
  <c r="N158" i="14"/>
  <c r="N159" i="14"/>
  <c r="N160" i="14"/>
  <c r="N161" i="14"/>
  <c r="N162" i="14"/>
  <c r="N163" i="14"/>
  <c r="N164" i="14"/>
  <c r="N165" i="14"/>
  <c r="N166" i="14"/>
  <c r="N167" i="14"/>
  <c r="N168" i="14"/>
  <c r="N169" i="14"/>
  <c r="N170" i="14"/>
  <c r="N171" i="14"/>
  <c r="N172" i="14"/>
  <c r="N173" i="14"/>
  <c r="N174" i="14"/>
  <c r="N175" i="14"/>
  <c r="N176" i="14"/>
  <c r="N177" i="14"/>
  <c r="N178" i="14"/>
  <c r="N179" i="14"/>
  <c r="N180" i="14"/>
  <c r="N181" i="14"/>
  <c r="N182" i="14"/>
  <c r="N183" i="14"/>
  <c r="N184" i="14"/>
  <c r="N185" i="14"/>
  <c r="N186" i="14"/>
  <c r="N187" i="14"/>
  <c r="N188" i="14"/>
  <c r="N189" i="14"/>
  <c r="N190" i="14"/>
  <c r="N191" i="14"/>
  <c r="N192" i="14"/>
  <c r="N193" i="14"/>
  <c r="N194" i="14"/>
  <c r="N195" i="14"/>
  <c r="N196" i="14"/>
  <c r="N197" i="14"/>
  <c r="N198" i="14"/>
  <c r="N199" i="14"/>
  <c r="N200" i="14"/>
  <c r="N201" i="14"/>
  <c r="N202" i="14"/>
  <c r="N203" i="14"/>
  <c r="N204" i="14"/>
  <c r="N205" i="14"/>
  <c r="N206" i="14"/>
  <c r="N207" i="14"/>
  <c r="N208" i="14"/>
  <c r="N209" i="14"/>
  <c r="N210" i="14"/>
  <c r="N211" i="14"/>
  <c r="N212" i="14"/>
  <c r="N213" i="14"/>
  <c r="N214" i="14"/>
  <c r="N215" i="14"/>
  <c r="N216" i="14"/>
  <c r="N217" i="14"/>
  <c r="N218" i="14"/>
  <c r="N219" i="14"/>
  <c r="N220" i="14"/>
  <c r="N221" i="14"/>
  <c r="N222" i="14"/>
  <c r="N223" i="14"/>
  <c r="N224" i="14"/>
  <c r="N225" i="14"/>
  <c r="N226" i="14"/>
  <c r="N227" i="14"/>
  <c r="N228" i="14"/>
  <c r="N229" i="14"/>
  <c r="N230" i="14"/>
  <c r="N231" i="14"/>
  <c r="N232" i="14"/>
  <c r="N233" i="14"/>
  <c r="N234" i="14"/>
  <c r="N235" i="14"/>
  <c r="N236" i="14"/>
  <c r="N237" i="14"/>
  <c r="N238" i="14"/>
  <c r="N239" i="14"/>
  <c r="N240" i="14"/>
  <c r="N241" i="14"/>
  <c r="N242" i="14"/>
  <c r="N243" i="14"/>
  <c r="N244" i="14"/>
  <c r="N245" i="14"/>
  <c r="N246" i="14"/>
  <c r="N247" i="14"/>
  <c r="N248" i="14"/>
  <c r="N249" i="14"/>
  <c r="N250" i="14"/>
  <c r="N251" i="14"/>
  <c r="N252" i="14"/>
  <c r="N253" i="14"/>
  <c r="N254" i="14"/>
  <c r="N255" i="14"/>
  <c r="N256" i="14"/>
  <c r="N257" i="14"/>
  <c r="N258" i="14"/>
  <c r="N259" i="14"/>
  <c r="N260" i="14"/>
  <c r="N261" i="14"/>
  <c r="N262" i="14"/>
  <c r="N263" i="14"/>
  <c r="N264" i="14"/>
  <c r="N265" i="14"/>
  <c r="N266" i="14"/>
  <c r="N267" i="14"/>
  <c r="N268" i="14"/>
  <c r="N269" i="14"/>
  <c r="N270" i="14"/>
  <c r="N271" i="14"/>
  <c r="N272" i="14"/>
  <c r="N273" i="14"/>
  <c r="N274" i="14"/>
  <c r="N275" i="14"/>
  <c r="N276" i="14"/>
  <c r="N277" i="14"/>
  <c r="N278" i="14"/>
  <c r="N279" i="14"/>
  <c r="N280" i="14"/>
  <c r="N281" i="14"/>
  <c r="N282" i="14"/>
  <c r="N283" i="14"/>
  <c r="N284" i="14"/>
  <c r="N285" i="14"/>
  <c r="N286" i="14"/>
  <c r="N287" i="14"/>
  <c r="N288" i="14"/>
  <c r="N289" i="14"/>
  <c r="N290" i="14"/>
  <c r="N291" i="14"/>
  <c r="N292" i="14"/>
  <c r="N293" i="14"/>
  <c r="N294" i="14"/>
  <c r="N295" i="14"/>
  <c r="N296" i="14"/>
  <c r="N297" i="14"/>
  <c r="N298" i="14"/>
  <c r="N299" i="14"/>
  <c r="N300" i="14"/>
  <c r="N301" i="14"/>
  <c r="N302" i="14"/>
  <c r="N303" i="14"/>
  <c r="N304" i="14"/>
  <c r="N305" i="14"/>
  <c r="N306" i="14"/>
  <c r="N307" i="14"/>
  <c r="N308" i="14"/>
  <c r="N309" i="14"/>
  <c r="N310" i="14"/>
  <c r="N311" i="14"/>
  <c r="N312" i="14"/>
  <c r="N313" i="14"/>
  <c r="N314" i="14"/>
  <c r="N315" i="14"/>
  <c r="N316" i="14"/>
  <c r="N317" i="14"/>
  <c r="N318" i="14"/>
  <c r="N319" i="14"/>
  <c r="N320" i="14"/>
  <c r="N321" i="14"/>
  <c r="N322" i="14"/>
  <c r="N323" i="14"/>
  <c r="N324" i="14"/>
  <c r="N325" i="14"/>
  <c r="N326" i="14"/>
  <c r="N327" i="14"/>
  <c r="N328" i="14"/>
  <c r="N329" i="14"/>
  <c r="N330" i="14"/>
  <c r="N331" i="14"/>
  <c r="N332" i="14"/>
  <c r="N333" i="14"/>
  <c r="N334" i="14"/>
  <c r="N335" i="14"/>
  <c r="N336" i="14"/>
  <c r="N337" i="14"/>
  <c r="N338" i="14"/>
  <c r="N339" i="14"/>
  <c r="N340" i="14"/>
  <c r="N341" i="14"/>
  <c r="N342" i="14"/>
  <c r="N343" i="14"/>
  <c r="N344" i="14"/>
  <c r="N345" i="14"/>
  <c r="N346" i="14"/>
  <c r="N347" i="14"/>
  <c r="N348" i="14"/>
  <c r="N349" i="14"/>
  <c r="N350" i="14"/>
  <c r="N351" i="14"/>
  <c r="N352" i="14"/>
  <c r="N353" i="14"/>
  <c r="N354" i="14"/>
  <c r="N355" i="14"/>
  <c r="N356" i="14"/>
  <c r="N357" i="14"/>
  <c r="N358" i="14"/>
  <c r="N359" i="14"/>
  <c r="N360" i="14"/>
  <c r="N361" i="14"/>
  <c r="N362" i="14"/>
  <c r="N363" i="14"/>
  <c r="N364" i="14"/>
  <c r="N365" i="14"/>
  <c r="N366" i="14"/>
  <c r="N367" i="14"/>
  <c r="N368" i="14"/>
  <c r="N369" i="14"/>
  <c r="N370" i="14"/>
  <c r="N371" i="14"/>
  <c r="N372" i="14"/>
  <c r="N373" i="14"/>
  <c r="N374" i="14"/>
  <c r="N375" i="14"/>
  <c r="N376" i="14"/>
  <c r="N377" i="14"/>
  <c r="N378" i="14"/>
  <c r="N379" i="14"/>
  <c r="N380" i="14"/>
  <c r="N381" i="14"/>
  <c r="N382" i="14"/>
  <c r="N383" i="14"/>
  <c r="N384" i="14"/>
  <c r="N385" i="14"/>
  <c r="N386" i="14"/>
  <c r="N387" i="14"/>
  <c r="N388" i="14"/>
  <c r="N389" i="14"/>
  <c r="N390" i="14"/>
  <c r="N391" i="14"/>
  <c r="N392" i="14"/>
  <c r="N393" i="14"/>
  <c r="N394" i="14"/>
  <c r="N395" i="14"/>
  <c r="N396" i="14"/>
  <c r="N397" i="14"/>
  <c r="N398" i="14"/>
  <c r="N399" i="14"/>
  <c r="N400" i="14"/>
  <c r="N401" i="14"/>
  <c r="N402" i="14"/>
  <c r="N403" i="14"/>
  <c r="N404" i="14"/>
  <c r="N405" i="14"/>
  <c r="N406" i="14"/>
  <c r="N407" i="14"/>
  <c r="N408" i="14"/>
  <c r="N409" i="14"/>
  <c r="N410" i="14"/>
  <c r="N411" i="14"/>
  <c r="N412" i="14"/>
  <c r="N413" i="14"/>
  <c r="N414" i="14"/>
  <c r="N415" i="14"/>
  <c r="N416" i="14"/>
  <c r="N417" i="14"/>
  <c r="N418" i="14"/>
  <c r="N419" i="14"/>
  <c r="N420" i="14"/>
  <c r="N421" i="14"/>
  <c r="N422" i="14"/>
  <c r="N423" i="14"/>
  <c r="N424" i="14"/>
  <c r="N425" i="14"/>
  <c r="N426" i="14"/>
  <c r="N427" i="14"/>
  <c r="N428" i="14"/>
  <c r="N429" i="14"/>
  <c r="N430" i="14"/>
  <c r="N431" i="14"/>
  <c r="N432" i="14"/>
  <c r="N433" i="14"/>
  <c r="N434" i="14"/>
  <c r="N435" i="14"/>
  <c r="N436" i="14"/>
  <c r="N437" i="14"/>
  <c r="N438" i="14"/>
  <c r="N439" i="14"/>
  <c r="N440" i="14"/>
  <c r="N441" i="14"/>
  <c r="N442" i="14"/>
  <c r="N443" i="14"/>
  <c r="N444" i="14"/>
  <c r="N445" i="14"/>
  <c r="N446" i="14"/>
  <c r="N447" i="14"/>
  <c r="N448" i="14"/>
  <c r="N449" i="14"/>
  <c r="N450" i="14"/>
  <c r="N451" i="14"/>
  <c r="N452" i="14"/>
  <c r="N453" i="14"/>
  <c r="N454" i="14"/>
  <c r="N455" i="14"/>
  <c r="N456" i="14"/>
  <c r="N457" i="14"/>
  <c r="N458" i="14"/>
  <c r="N459" i="14"/>
  <c r="N460" i="14"/>
  <c r="N461" i="14"/>
  <c r="N462" i="14"/>
  <c r="N463" i="14"/>
  <c r="N464" i="14"/>
  <c r="N465" i="14"/>
  <c r="N466" i="14"/>
  <c r="N467" i="14"/>
  <c r="N468" i="14"/>
  <c r="N469" i="14"/>
  <c r="N470" i="14"/>
  <c r="N471" i="14"/>
  <c r="N472" i="14"/>
  <c r="N473" i="14"/>
  <c r="N474" i="14"/>
  <c r="N475" i="14"/>
  <c r="N476" i="14"/>
  <c r="N477" i="14"/>
  <c r="N478" i="14"/>
  <c r="N479" i="14"/>
  <c r="N480" i="14"/>
  <c r="N481" i="14"/>
  <c r="N482" i="14"/>
  <c r="N483" i="14"/>
  <c r="N484" i="14"/>
  <c r="N485" i="14"/>
  <c r="N486" i="14"/>
  <c r="N487" i="14"/>
  <c r="N488" i="14"/>
  <c r="N489" i="14"/>
  <c r="N490" i="14"/>
  <c r="N491" i="14"/>
  <c r="N492" i="14"/>
  <c r="N493" i="14"/>
  <c r="N494" i="14"/>
  <c r="N495" i="14"/>
  <c r="N496" i="14"/>
  <c r="N497" i="14"/>
  <c r="N498" i="14"/>
  <c r="N499" i="14"/>
  <c r="N500" i="14"/>
  <c r="N501" i="14"/>
  <c r="N502" i="14"/>
  <c r="N503" i="14"/>
  <c r="N504" i="14"/>
  <c r="N505" i="14"/>
  <c r="N506" i="14"/>
  <c r="N507" i="14"/>
  <c r="N508" i="14"/>
  <c r="N509" i="14"/>
  <c r="N510" i="14"/>
  <c r="N511" i="14"/>
  <c r="N512" i="14"/>
  <c r="N513" i="14"/>
  <c r="N514" i="14"/>
  <c r="N515" i="14"/>
  <c r="N516" i="14"/>
  <c r="N517" i="14"/>
  <c r="N518" i="14"/>
  <c r="N519" i="14"/>
  <c r="N520" i="14"/>
  <c r="N521" i="14"/>
  <c r="N522" i="14"/>
  <c r="N523" i="14"/>
  <c r="N524" i="14"/>
  <c r="N525" i="14"/>
  <c r="N526" i="14"/>
  <c r="N527" i="14"/>
  <c r="N528" i="14"/>
  <c r="N529" i="14"/>
  <c r="N530" i="14"/>
  <c r="N531" i="14"/>
  <c r="N532" i="14"/>
  <c r="N533" i="14"/>
  <c r="N534" i="14"/>
  <c r="N535" i="14"/>
  <c r="N536" i="14"/>
  <c r="N537" i="14"/>
  <c r="N538" i="14"/>
  <c r="N539" i="14"/>
  <c r="N540" i="14"/>
  <c r="N541" i="14"/>
  <c r="N542" i="14"/>
  <c r="N543" i="14"/>
  <c r="N544" i="14"/>
  <c r="N545" i="14"/>
  <c r="N546" i="14"/>
  <c r="N547" i="14"/>
  <c r="N548" i="14"/>
  <c r="N549" i="14"/>
  <c r="N550" i="14"/>
  <c r="N551" i="14"/>
  <c r="N552" i="14"/>
  <c r="N553" i="14"/>
  <c r="N554" i="14"/>
  <c r="N555" i="14"/>
  <c r="N556" i="14"/>
  <c r="N557" i="14"/>
  <c r="N558" i="14"/>
  <c r="N559" i="14"/>
  <c r="N560" i="14"/>
  <c r="N561" i="14"/>
  <c r="N562" i="14"/>
  <c r="N563" i="14"/>
  <c r="N564" i="14"/>
  <c r="N565" i="14"/>
  <c r="N566" i="14"/>
  <c r="N567" i="14"/>
  <c r="N568" i="14"/>
  <c r="N569" i="14"/>
  <c r="N570" i="14"/>
  <c r="N571" i="14"/>
  <c r="N572" i="14"/>
  <c r="N573" i="14"/>
  <c r="N574" i="14"/>
  <c r="N575" i="14"/>
  <c r="N576" i="14"/>
  <c r="N577" i="14"/>
  <c r="N578" i="14"/>
  <c r="N579" i="14"/>
  <c r="N580" i="14"/>
  <c r="N581" i="14"/>
  <c r="N582" i="14"/>
  <c r="N583" i="14"/>
  <c r="N584" i="14"/>
  <c r="N585" i="14"/>
  <c r="N586" i="14"/>
  <c r="N587" i="14"/>
  <c r="N588" i="14"/>
  <c r="N589" i="14"/>
  <c r="N590" i="14"/>
  <c r="N591" i="14"/>
  <c r="N592" i="14"/>
  <c r="N593" i="14"/>
  <c r="N594" i="14"/>
  <c r="N595" i="14"/>
  <c r="N596" i="14"/>
  <c r="N597" i="14"/>
  <c r="N598" i="14"/>
  <c r="N599" i="14"/>
  <c r="N600" i="14"/>
  <c r="N601" i="14"/>
  <c r="N602" i="14"/>
  <c r="N603" i="14"/>
  <c r="N604" i="14"/>
  <c r="N605" i="14"/>
  <c r="N606" i="14"/>
  <c r="N607" i="14"/>
  <c r="N608" i="14"/>
  <c r="N609" i="14"/>
  <c r="N610" i="14"/>
  <c r="N611" i="14"/>
  <c r="N612" i="14"/>
  <c r="N613" i="14"/>
  <c r="N614" i="14"/>
  <c r="N615" i="14"/>
  <c r="N616" i="14"/>
  <c r="N617" i="14"/>
  <c r="N618" i="14"/>
  <c r="N619" i="14"/>
  <c r="N620" i="14"/>
  <c r="N621" i="14"/>
  <c r="N622" i="14"/>
  <c r="N623" i="14"/>
  <c r="N624" i="14"/>
  <c r="N625" i="14"/>
  <c r="N626" i="14"/>
  <c r="N627" i="14"/>
  <c r="N628" i="14"/>
  <c r="N629" i="14"/>
  <c r="N630" i="14"/>
  <c r="N631" i="14"/>
  <c r="N632" i="14"/>
  <c r="N633" i="14"/>
  <c r="N634" i="14"/>
  <c r="N635" i="14"/>
  <c r="N636" i="14"/>
  <c r="N637" i="14"/>
  <c r="N638" i="14"/>
  <c r="N639" i="14"/>
  <c r="N640" i="14"/>
  <c r="N641" i="14"/>
  <c r="N642" i="14"/>
  <c r="N643" i="14"/>
  <c r="N644" i="14"/>
  <c r="N645" i="14"/>
  <c r="N646" i="14"/>
  <c r="N647" i="14"/>
  <c r="N648" i="14"/>
  <c r="N649" i="14"/>
  <c r="N650" i="14"/>
  <c r="N651" i="14"/>
  <c r="N652" i="14"/>
  <c r="N653" i="14"/>
  <c r="N654" i="14"/>
  <c r="N655" i="14"/>
  <c r="N656" i="14"/>
  <c r="N657" i="14"/>
  <c r="N658" i="14"/>
  <c r="N659" i="14"/>
  <c r="N660" i="14"/>
  <c r="N661" i="14"/>
  <c r="N662" i="14"/>
  <c r="N663" i="14"/>
  <c r="N664" i="14"/>
  <c r="N665" i="14"/>
  <c r="N666" i="14"/>
  <c r="N667" i="14"/>
  <c r="N668" i="14"/>
  <c r="N669" i="14"/>
  <c r="N670" i="14"/>
  <c r="N671" i="14"/>
  <c r="N672" i="14"/>
  <c r="N673" i="14"/>
  <c r="N674" i="14"/>
  <c r="N675" i="14"/>
  <c r="N676" i="14"/>
  <c r="N677" i="14"/>
  <c r="N678" i="14"/>
  <c r="N679" i="14"/>
  <c r="N680" i="14"/>
  <c r="N681" i="14"/>
  <c r="N682" i="14"/>
  <c r="N683" i="14"/>
  <c r="N684" i="14"/>
  <c r="N685" i="14"/>
  <c r="N686" i="14"/>
  <c r="N687" i="14"/>
  <c r="N688" i="14"/>
  <c r="N689" i="14"/>
  <c r="N690" i="14"/>
  <c r="N691" i="14"/>
  <c r="N692" i="14"/>
  <c r="N693" i="14"/>
  <c r="N694" i="14"/>
  <c r="N695" i="14"/>
  <c r="N696" i="14"/>
  <c r="N697" i="14"/>
  <c r="N698" i="14"/>
  <c r="N699" i="14"/>
  <c r="N700" i="14"/>
  <c r="N701" i="14"/>
  <c r="N702" i="14"/>
  <c r="N703" i="14"/>
  <c r="N704" i="14"/>
  <c r="N705" i="14"/>
  <c r="N706" i="14"/>
  <c r="N707" i="14"/>
  <c r="N708" i="14"/>
  <c r="N709" i="14"/>
  <c r="N710" i="14"/>
  <c r="N711" i="14"/>
  <c r="N712" i="14"/>
  <c r="N713" i="14"/>
  <c r="N714" i="14"/>
  <c r="N715" i="14"/>
  <c r="N716" i="14"/>
  <c r="N717" i="14"/>
  <c r="N718" i="14"/>
  <c r="N719" i="14"/>
  <c r="N720" i="14"/>
  <c r="N721" i="14"/>
  <c r="N722" i="14"/>
  <c r="N723" i="14"/>
  <c r="N724" i="14"/>
  <c r="N725" i="14"/>
  <c r="N726" i="14"/>
  <c r="N727" i="14"/>
  <c r="N728" i="14"/>
  <c r="N729" i="14"/>
  <c r="N730" i="14"/>
  <c r="N731" i="14"/>
  <c r="N732" i="14"/>
  <c r="N733" i="14"/>
  <c r="N734" i="14"/>
  <c r="N735" i="14"/>
  <c r="N736" i="14"/>
  <c r="N737" i="14"/>
  <c r="N738" i="14"/>
  <c r="N739" i="14"/>
  <c r="N740" i="14"/>
  <c r="N741" i="14"/>
  <c r="N742" i="14"/>
  <c r="N743" i="14"/>
  <c r="N744" i="14"/>
  <c r="N745" i="14"/>
  <c r="N746" i="14"/>
  <c r="N747" i="14"/>
  <c r="N748" i="14"/>
  <c r="N749" i="14"/>
  <c r="N750" i="14"/>
  <c r="N751" i="14"/>
  <c r="N752" i="14"/>
  <c r="N753" i="14"/>
  <c r="N754" i="14"/>
  <c r="N755" i="14"/>
  <c r="N756" i="14"/>
  <c r="N757" i="14"/>
  <c r="N758" i="14"/>
  <c r="N759" i="14"/>
  <c r="N760" i="14"/>
  <c r="N761" i="14"/>
  <c r="N762" i="14"/>
  <c r="N763" i="14"/>
  <c r="N764" i="14"/>
  <c r="N765" i="14"/>
  <c r="N766" i="14"/>
  <c r="N767" i="14"/>
  <c r="N768" i="14"/>
  <c r="N769" i="14"/>
  <c r="N770" i="14"/>
  <c r="N771" i="14"/>
  <c r="N772" i="14"/>
  <c r="N773" i="14"/>
  <c r="N774" i="14"/>
  <c r="N775" i="14"/>
  <c r="N776" i="14"/>
  <c r="N777" i="14"/>
  <c r="N778" i="14"/>
  <c r="N779" i="14"/>
  <c r="N780" i="14"/>
  <c r="N781" i="14"/>
  <c r="N782" i="14"/>
  <c r="N783" i="14"/>
  <c r="N784" i="14"/>
  <c r="N785" i="14"/>
  <c r="N786" i="14"/>
  <c r="N787" i="14"/>
  <c r="N788" i="14"/>
  <c r="N789" i="14"/>
  <c r="N790" i="14"/>
  <c r="N791" i="14"/>
  <c r="N792" i="14"/>
  <c r="N793" i="14"/>
  <c r="N794" i="14"/>
  <c r="N795" i="14"/>
  <c r="N796" i="14"/>
  <c r="N797" i="14"/>
  <c r="N798" i="14"/>
  <c r="N799" i="14"/>
  <c r="N800" i="14"/>
  <c r="N801" i="14"/>
  <c r="N802" i="14"/>
  <c r="N803" i="14"/>
  <c r="N804" i="14"/>
  <c r="N805" i="14"/>
  <c r="N806" i="14"/>
  <c r="N807" i="14"/>
  <c r="N808" i="14"/>
  <c r="N809" i="14"/>
  <c r="N810" i="14"/>
  <c r="N811" i="14"/>
  <c r="N812" i="14"/>
  <c r="N813" i="14"/>
  <c r="N814" i="14"/>
  <c r="N815" i="14"/>
  <c r="N816" i="14"/>
  <c r="N817" i="14"/>
  <c r="N818" i="14"/>
  <c r="N819" i="14"/>
  <c r="N820" i="14"/>
  <c r="N821" i="14"/>
  <c r="N822" i="14"/>
  <c r="N823" i="14"/>
  <c r="N824" i="14"/>
  <c r="N825" i="14"/>
  <c r="N826" i="14"/>
  <c r="N827" i="14"/>
  <c r="N828" i="14"/>
  <c r="N829" i="14"/>
  <c r="N830" i="14"/>
  <c r="N831" i="14"/>
  <c r="N832" i="14"/>
  <c r="N833" i="14"/>
  <c r="N834" i="14"/>
  <c r="N835" i="14"/>
  <c r="N836" i="14"/>
  <c r="N837" i="14"/>
  <c r="N838" i="14"/>
  <c r="N839" i="14"/>
  <c r="N840" i="14"/>
  <c r="N841" i="14"/>
  <c r="N842" i="14"/>
  <c r="N843" i="14"/>
  <c r="N844" i="14"/>
  <c r="N845" i="14"/>
  <c r="N846" i="14"/>
  <c r="N847" i="14"/>
  <c r="N848" i="14"/>
  <c r="N849" i="14"/>
  <c r="N850" i="14"/>
  <c r="N851" i="14"/>
  <c r="N852" i="14"/>
  <c r="N853" i="14"/>
  <c r="N854" i="14"/>
  <c r="N855" i="14"/>
  <c r="N856" i="14"/>
  <c r="N857" i="14"/>
  <c r="N858" i="14"/>
  <c r="N859" i="14"/>
  <c r="N860" i="14"/>
  <c r="N861" i="14"/>
  <c r="N862" i="14"/>
  <c r="N863" i="14"/>
  <c r="N864" i="14"/>
  <c r="N865" i="14"/>
  <c r="N866" i="14"/>
  <c r="N867" i="14"/>
  <c r="N868" i="14"/>
  <c r="N869" i="14"/>
  <c r="N870" i="14"/>
  <c r="N871" i="14"/>
  <c r="N872" i="14"/>
  <c r="N873" i="14"/>
  <c r="N874" i="14"/>
  <c r="N875" i="14"/>
  <c r="N876" i="14"/>
  <c r="N877" i="14"/>
  <c r="N878" i="14"/>
  <c r="N879" i="14"/>
  <c r="N880" i="14"/>
  <c r="N881" i="14"/>
  <c r="N882" i="14"/>
  <c r="N883" i="14"/>
  <c r="N884" i="14"/>
  <c r="N885" i="14"/>
  <c r="N886" i="14"/>
  <c r="N887" i="14"/>
  <c r="N888" i="14"/>
  <c r="N889" i="14"/>
  <c r="N890" i="14"/>
  <c r="N891" i="14"/>
  <c r="N892" i="14"/>
  <c r="N893" i="14"/>
  <c r="N894" i="14"/>
  <c r="N895" i="14"/>
  <c r="N896" i="14"/>
  <c r="N897" i="14"/>
  <c r="N898" i="14"/>
  <c r="N899" i="14"/>
  <c r="N900" i="14"/>
  <c r="N901" i="14"/>
  <c r="N902" i="14"/>
  <c r="N903" i="14"/>
  <c r="N904" i="14"/>
  <c r="N905" i="14"/>
  <c r="N906" i="14"/>
  <c r="N907" i="14"/>
  <c r="N908" i="14"/>
  <c r="N909" i="14"/>
  <c r="N910" i="14"/>
  <c r="N911" i="14"/>
  <c r="N912" i="14"/>
  <c r="N913" i="14"/>
  <c r="N914" i="14"/>
  <c r="N915" i="14"/>
  <c r="N916" i="14"/>
  <c r="N917" i="14"/>
  <c r="N918" i="14"/>
  <c r="N919" i="14"/>
  <c r="N920" i="14"/>
  <c r="N921" i="14"/>
  <c r="N922" i="14"/>
  <c r="N923" i="14"/>
  <c r="N924" i="14"/>
  <c r="N925" i="14"/>
  <c r="N926" i="14"/>
  <c r="N927" i="14"/>
  <c r="N928" i="14"/>
  <c r="N929" i="14"/>
  <c r="N930" i="14"/>
  <c r="N931" i="14"/>
  <c r="N932" i="14"/>
  <c r="N933" i="14"/>
  <c r="N934" i="14"/>
  <c r="N935" i="14"/>
  <c r="N936" i="14"/>
  <c r="N937" i="14"/>
  <c r="N938" i="14"/>
  <c r="N939" i="14"/>
  <c r="N940" i="14"/>
  <c r="N941" i="14"/>
  <c r="N942" i="14"/>
  <c r="N943" i="14"/>
  <c r="N944" i="14"/>
  <c r="N945" i="14"/>
  <c r="N946" i="14"/>
  <c r="N947" i="14"/>
  <c r="N948" i="14"/>
  <c r="N949" i="14"/>
  <c r="N950" i="14"/>
  <c r="N951" i="14"/>
  <c r="N952" i="14"/>
  <c r="N953" i="14"/>
  <c r="N954" i="14"/>
  <c r="N955" i="14"/>
  <c r="N956" i="14"/>
  <c r="N957" i="14"/>
  <c r="N958" i="14"/>
  <c r="N959" i="14"/>
  <c r="N960" i="14"/>
  <c r="N961" i="14"/>
  <c r="N962" i="14"/>
  <c r="N963" i="14"/>
  <c r="N964" i="14"/>
  <c r="N965" i="14"/>
  <c r="N966" i="14"/>
  <c r="N967" i="14"/>
  <c r="N968" i="14"/>
  <c r="N969" i="14"/>
  <c r="N970" i="14"/>
  <c r="N971" i="14"/>
  <c r="N972" i="14"/>
  <c r="N973" i="14"/>
  <c r="N974" i="14"/>
  <c r="N975" i="14"/>
  <c r="N976" i="14"/>
  <c r="N977" i="14"/>
  <c r="N978" i="14"/>
  <c r="N979" i="14"/>
  <c r="N980" i="14"/>
  <c r="N981" i="14"/>
  <c r="N982" i="14"/>
  <c r="N983" i="14"/>
  <c r="N984" i="14"/>
  <c r="N985" i="14"/>
  <c r="N986" i="14"/>
  <c r="N987" i="14"/>
  <c r="N988" i="14"/>
  <c r="N989" i="14"/>
  <c r="N990" i="14"/>
  <c r="N991" i="14"/>
  <c r="N992" i="14"/>
  <c r="N993" i="14"/>
  <c r="N994" i="14"/>
  <c r="N995" i="14"/>
  <c r="N996" i="14"/>
  <c r="N997" i="14"/>
  <c r="N998" i="14"/>
  <c r="N999" i="14"/>
  <c r="N1000" i="14"/>
  <c r="M2" i="14"/>
  <c r="M3" i="14"/>
  <c r="AA145" i="23" s="1"/>
  <c r="M4" i="14"/>
  <c r="M5" i="14"/>
  <c r="K142" i="23" s="1"/>
  <c r="M6" i="14"/>
  <c r="M7" i="14"/>
  <c r="M8" i="14"/>
  <c r="M9" i="14"/>
  <c r="M10" i="14"/>
  <c r="M11" i="14"/>
  <c r="M12" i="14"/>
  <c r="M13" i="14"/>
  <c r="M140" i="23" s="1"/>
  <c r="M14" i="14"/>
  <c r="M15" i="14"/>
  <c r="M16" i="14"/>
  <c r="AA137" i="23" s="1"/>
  <c r="M17" i="14"/>
  <c r="AA132" i="23" s="1"/>
  <c r="M18" i="14"/>
  <c r="AC136" i="23" s="1"/>
  <c r="M19" i="14"/>
  <c r="M20" i="14"/>
  <c r="M21" i="14"/>
  <c r="M22" i="14"/>
  <c r="M23" i="14"/>
  <c r="M24" i="14"/>
  <c r="M25" i="14"/>
  <c r="M26" i="14"/>
  <c r="M27" i="14"/>
  <c r="M28" i="14"/>
  <c r="M29" i="14"/>
  <c r="M30" i="14"/>
  <c r="M31" i="14"/>
  <c r="M32" i="14"/>
  <c r="M33" i="14"/>
  <c r="M34" i="14"/>
  <c r="M35" i="14"/>
  <c r="M36" i="14"/>
  <c r="M37" i="14"/>
  <c r="M38" i="14"/>
  <c r="M39" i="14"/>
  <c r="M40" i="14"/>
  <c r="M41" i="14"/>
  <c r="M42" i="14"/>
  <c r="M43" i="14"/>
  <c r="M44" i="14"/>
  <c r="M45" i="14"/>
  <c r="M46" i="14"/>
  <c r="M47" i="14"/>
  <c r="M48" i="14"/>
  <c r="M49" i="14"/>
  <c r="M50" i="14"/>
  <c r="M51" i="14"/>
  <c r="M52" i="14"/>
  <c r="M53" i="14"/>
  <c r="M54" i="14"/>
  <c r="M55" i="14"/>
  <c r="M56" i="14"/>
  <c r="M57" i="14"/>
  <c r="M58" i="14"/>
  <c r="M59" i="14"/>
  <c r="M60" i="14"/>
  <c r="M61" i="14"/>
  <c r="M62" i="14"/>
  <c r="M63" i="14"/>
  <c r="M64" i="14"/>
  <c r="M65" i="14"/>
  <c r="M66" i="14"/>
  <c r="M67" i="14"/>
  <c r="M68" i="14"/>
  <c r="M69" i="14"/>
  <c r="M70" i="14"/>
  <c r="M71" i="14"/>
  <c r="M72" i="14"/>
  <c r="M73" i="14"/>
  <c r="M74" i="14"/>
  <c r="M75" i="14"/>
  <c r="M76" i="14"/>
  <c r="M77" i="14"/>
  <c r="M78" i="14"/>
  <c r="M79" i="14"/>
  <c r="M80" i="14"/>
  <c r="M81" i="14"/>
  <c r="M82" i="14"/>
  <c r="M83" i="14"/>
  <c r="M84" i="14"/>
  <c r="M85" i="14"/>
  <c r="M86" i="14"/>
  <c r="M87" i="14"/>
  <c r="M88" i="14"/>
  <c r="M89" i="14"/>
  <c r="M90" i="14"/>
  <c r="M91" i="14"/>
  <c r="M92" i="14"/>
  <c r="M93" i="14"/>
  <c r="M94" i="14"/>
  <c r="M95" i="14"/>
  <c r="M96" i="14"/>
  <c r="M97" i="14"/>
  <c r="M98" i="14"/>
  <c r="M99" i="14"/>
  <c r="M100" i="14"/>
  <c r="M101" i="14"/>
  <c r="M102" i="14"/>
  <c r="M103" i="14"/>
  <c r="M104" i="14"/>
  <c r="M105" i="14"/>
  <c r="M106" i="14"/>
  <c r="M107" i="14"/>
  <c r="M108" i="14"/>
  <c r="M109" i="14"/>
  <c r="M110" i="14"/>
  <c r="M111" i="14"/>
  <c r="M112" i="14"/>
  <c r="M113" i="14"/>
  <c r="M114" i="14"/>
  <c r="M115" i="14"/>
  <c r="M116" i="14"/>
  <c r="M117" i="14"/>
  <c r="M118" i="14"/>
  <c r="M119" i="14"/>
  <c r="M120" i="14"/>
  <c r="M121" i="14"/>
  <c r="M122" i="14"/>
  <c r="M123" i="14"/>
  <c r="M124" i="14"/>
  <c r="M125" i="14"/>
  <c r="M126" i="14"/>
  <c r="M127" i="14"/>
  <c r="M128" i="14"/>
  <c r="M129" i="14"/>
  <c r="M130" i="14"/>
  <c r="M131" i="14"/>
  <c r="M132" i="14"/>
  <c r="M133" i="14"/>
  <c r="M134" i="14"/>
  <c r="M135" i="14"/>
  <c r="M136" i="14"/>
  <c r="M137" i="14"/>
  <c r="M138" i="14"/>
  <c r="M139" i="14"/>
  <c r="M140" i="14"/>
  <c r="M141" i="14"/>
  <c r="M142" i="14"/>
  <c r="M143" i="14"/>
  <c r="M144" i="14"/>
  <c r="M145" i="14"/>
  <c r="M146" i="14"/>
  <c r="M147" i="14"/>
  <c r="M148" i="14"/>
  <c r="M149" i="14"/>
  <c r="M150" i="14"/>
  <c r="M151" i="14"/>
  <c r="M152" i="14"/>
  <c r="M153" i="14"/>
  <c r="M154" i="14"/>
  <c r="M155" i="14"/>
  <c r="M156" i="14"/>
  <c r="M157" i="14"/>
  <c r="M158" i="14"/>
  <c r="M159" i="14"/>
  <c r="M160" i="14"/>
  <c r="M161" i="14"/>
  <c r="M162" i="14"/>
  <c r="M163" i="14"/>
  <c r="M164" i="14"/>
  <c r="M165" i="14"/>
  <c r="M166" i="14"/>
  <c r="M167" i="14"/>
  <c r="M168" i="14"/>
  <c r="M169" i="14"/>
  <c r="M170" i="14"/>
  <c r="M171" i="14"/>
  <c r="M172" i="14"/>
  <c r="M173" i="14"/>
  <c r="M174" i="14"/>
  <c r="M175" i="14"/>
  <c r="M176" i="14"/>
  <c r="M177" i="14"/>
  <c r="M178" i="14"/>
  <c r="M179" i="14"/>
  <c r="M180" i="14"/>
  <c r="M181" i="14"/>
  <c r="M182" i="14"/>
  <c r="M183" i="14"/>
  <c r="M184" i="14"/>
  <c r="M185" i="14"/>
  <c r="M186" i="14"/>
  <c r="M187" i="14"/>
  <c r="M188" i="14"/>
  <c r="M189" i="14"/>
  <c r="M190" i="14"/>
  <c r="M191" i="14"/>
  <c r="M192" i="14"/>
  <c r="M193" i="14"/>
  <c r="M194" i="14"/>
  <c r="M195" i="14"/>
  <c r="M196" i="14"/>
  <c r="M197" i="14"/>
  <c r="M198" i="14"/>
  <c r="M199" i="14"/>
  <c r="M200" i="14"/>
  <c r="M201" i="14"/>
  <c r="M202" i="14"/>
  <c r="M203" i="14"/>
  <c r="M204" i="14"/>
  <c r="M205" i="14"/>
  <c r="M206" i="14"/>
  <c r="M207" i="14"/>
  <c r="M208" i="14"/>
  <c r="M209" i="14"/>
  <c r="M210" i="14"/>
  <c r="M211" i="14"/>
  <c r="M212" i="14"/>
  <c r="M213" i="14"/>
  <c r="M214" i="14"/>
  <c r="M215" i="14"/>
  <c r="M216" i="14"/>
  <c r="M217" i="14"/>
  <c r="M218" i="14"/>
  <c r="M219" i="14"/>
  <c r="M220" i="14"/>
  <c r="M221" i="14"/>
  <c r="M222" i="14"/>
  <c r="M223" i="14"/>
  <c r="M224" i="14"/>
  <c r="M225" i="14"/>
  <c r="M226" i="14"/>
  <c r="M227" i="14"/>
  <c r="M228" i="14"/>
  <c r="M229" i="14"/>
  <c r="M230" i="14"/>
  <c r="M231" i="14"/>
  <c r="M232" i="14"/>
  <c r="M233" i="14"/>
  <c r="M234" i="14"/>
  <c r="M235" i="14"/>
  <c r="M236" i="14"/>
  <c r="M237" i="14"/>
  <c r="M238" i="14"/>
  <c r="M239" i="14"/>
  <c r="M240" i="14"/>
  <c r="M241" i="14"/>
  <c r="M242" i="14"/>
  <c r="M243" i="14"/>
  <c r="M244" i="14"/>
  <c r="M245" i="14"/>
  <c r="M246" i="14"/>
  <c r="M247" i="14"/>
  <c r="M248" i="14"/>
  <c r="M249" i="14"/>
  <c r="M250" i="14"/>
  <c r="M251" i="14"/>
  <c r="M252" i="14"/>
  <c r="M253" i="14"/>
  <c r="M254" i="14"/>
  <c r="M255" i="14"/>
  <c r="M256" i="14"/>
  <c r="M257" i="14"/>
  <c r="M258" i="14"/>
  <c r="M259" i="14"/>
  <c r="M260" i="14"/>
  <c r="M261" i="14"/>
  <c r="M262" i="14"/>
  <c r="M263" i="14"/>
  <c r="M264" i="14"/>
  <c r="M265" i="14"/>
  <c r="M266" i="14"/>
  <c r="M267" i="14"/>
  <c r="M268" i="14"/>
  <c r="M269" i="14"/>
  <c r="M270" i="14"/>
  <c r="M271" i="14"/>
  <c r="M272" i="14"/>
  <c r="M273" i="14"/>
  <c r="M274" i="14"/>
  <c r="M275" i="14"/>
  <c r="M276" i="14"/>
  <c r="M277" i="14"/>
  <c r="M278" i="14"/>
  <c r="M279" i="14"/>
  <c r="M280" i="14"/>
  <c r="M281" i="14"/>
  <c r="M282" i="14"/>
  <c r="M283" i="14"/>
  <c r="M284" i="14"/>
  <c r="M285" i="14"/>
  <c r="M286" i="14"/>
  <c r="M287" i="14"/>
  <c r="M288" i="14"/>
  <c r="M289" i="14"/>
  <c r="M290" i="14"/>
  <c r="M291" i="14"/>
  <c r="M292" i="14"/>
  <c r="M293" i="14"/>
  <c r="M294" i="14"/>
  <c r="M295" i="14"/>
  <c r="M296" i="14"/>
  <c r="M297" i="14"/>
  <c r="M298" i="14"/>
  <c r="M299" i="14"/>
  <c r="M300" i="14"/>
  <c r="M301" i="14"/>
  <c r="M302" i="14"/>
  <c r="M303" i="14"/>
  <c r="M304" i="14"/>
  <c r="M305" i="14"/>
  <c r="M306" i="14"/>
  <c r="M307" i="14"/>
  <c r="M308" i="14"/>
  <c r="M309" i="14"/>
  <c r="M310" i="14"/>
  <c r="M311" i="14"/>
  <c r="M312" i="14"/>
  <c r="M313" i="14"/>
  <c r="M314" i="14"/>
  <c r="M315" i="14"/>
  <c r="M316" i="14"/>
  <c r="M317" i="14"/>
  <c r="M318" i="14"/>
  <c r="M319" i="14"/>
  <c r="M320" i="14"/>
  <c r="M321" i="14"/>
  <c r="M322" i="14"/>
  <c r="M323" i="14"/>
  <c r="M324" i="14"/>
  <c r="M325" i="14"/>
  <c r="M326" i="14"/>
  <c r="M327" i="14"/>
  <c r="M328" i="14"/>
  <c r="M329" i="14"/>
  <c r="M330" i="14"/>
  <c r="M331" i="14"/>
  <c r="M332" i="14"/>
  <c r="M333" i="14"/>
  <c r="M334" i="14"/>
  <c r="M335" i="14"/>
  <c r="M336" i="14"/>
  <c r="M337" i="14"/>
  <c r="M338" i="14"/>
  <c r="M339" i="14"/>
  <c r="M340" i="14"/>
  <c r="M341" i="14"/>
  <c r="M342" i="14"/>
  <c r="M343" i="14"/>
  <c r="M344" i="14"/>
  <c r="M345" i="14"/>
  <c r="M346" i="14"/>
  <c r="M347" i="14"/>
  <c r="M348" i="14"/>
  <c r="M349" i="14"/>
  <c r="M350" i="14"/>
  <c r="M351" i="14"/>
  <c r="M352" i="14"/>
  <c r="M353" i="14"/>
  <c r="M354" i="14"/>
  <c r="M355" i="14"/>
  <c r="M356" i="14"/>
  <c r="M357" i="14"/>
  <c r="M358" i="14"/>
  <c r="M359" i="14"/>
  <c r="M360" i="14"/>
  <c r="M361" i="14"/>
  <c r="M362" i="14"/>
  <c r="M363" i="14"/>
  <c r="M364" i="14"/>
  <c r="M365" i="14"/>
  <c r="M366" i="14"/>
  <c r="M367" i="14"/>
  <c r="M368" i="14"/>
  <c r="M369" i="14"/>
  <c r="M370" i="14"/>
  <c r="M371" i="14"/>
  <c r="M372" i="14"/>
  <c r="M373" i="14"/>
  <c r="M374" i="14"/>
  <c r="M375" i="14"/>
  <c r="M376" i="14"/>
  <c r="M377" i="14"/>
  <c r="M378" i="14"/>
  <c r="M379" i="14"/>
  <c r="M380" i="14"/>
  <c r="M381" i="14"/>
  <c r="M382" i="14"/>
  <c r="M383" i="14"/>
  <c r="M384" i="14"/>
  <c r="M385" i="14"/>
  <c r="M386" i="14"/>
  <c r="M387" i="14"/>
  <c r="M388" i="14"/>
  <c r="M389" i="14"/>
  <c r="M390" i="14"/>
  <c r="M391" i="14"/>
  <c r="M392" i="14"/>
  <c r="M393" i="14"/>
  <c r="M394" i="14"/>
  <c r="M395" i="14"/>
  <c r="M396" i="14"/>
  <c r="M397" i="14"/>
  <c r="M398" i="14"/>
  <c r="M399" i="14"/>
  <c r="M400" i="14"/>
  <c r="M401" i="14"/>
  <c r="M402" i="14"/>
  <c r="M403" i="14"/>
  <c r="M404" i="14"/>
  <c r="M405" i="14"/>
  <c r="M406" i="14"/>
  <c r="M407" i="14"/>
  <c r="M408" i="14"/>
  <c r="M409" i="14"/>
  <c r="M410" i="14"/>
  <c r="M411" i="14"/>
  <c r="M412" i="14"/>
  <c r="M413" i="14"/>
  <c r="M414" i="14"/>
  <c r="M415" i="14"/>
  <c r="M416" i="14"/>
  <c r="M417" i="14"/>
  <c r="M418" i="14"/>
  <c r="M419" i="14"/>
  <c r="M420" i="14"/>
  <c r="M421" i="14"/>
  <c r="M422" i="14"/>
  <c r="M423" i="14"/>
  <c r="M424" i="14"/>
  <c r="M425" i="14"/>
  <c r="M426" i="14"/>
  <c r="M427" i="14"/>
  <c r="M428" i="14"/>
  <c r="M429" i="14"/>
  <c r="M430" i="14"/>
  <c r="M431" i="14"/>
  <c r="M432" i="14"/>
  <c r="M433" i="14"/>
  <c r="M434" i="14"/>
  <c r="M435" i="14"/>
  <c r="M436" i="14"/>
  <c r="M437" i="14"/>
  <c r="M438" i="14"/>
  <c r="M439" i="14"/>
  <c r="M440" i="14"/>
  <c r="M441" i="14"/>
  <c r="M442" i="14"/>
  <c r="M443" i="14"/>
  <c r="M444" i="14"/>
  <c r="M445" i="14"/>
  <c r="M446" i="14"/>
  <c r="M447" i="14"/>
  <c r="M448" i="14"/>
  <c r="M449" i="14"/>
  <c r="M450" i="14"/>
  <c r="M451" i="14"/>
  <c r="M452" i="14"/>
  <c r="M453" i="14"/>
  <c r="M454" i="14"/>
  <c r="M455" i="14"/>
  <c r="M456" i="14"/>
  <c r="M457" i="14"/>
  <c r="M458" i="14"/>
  <c r="M459" i="14"/>
  <c r="M460" i="14"/>
  <c r="M461" i="14"/>
  <c r="M462" i="14"/>
  <c r="M463" i="14"/>
  <c r="M464" i="14"/>
  <c r="M465" i="14"/>
  <c r="M466" i="14"/>
  <c r="M467" i="14"/>
  <c r="M468" i="14"/>
  <c r="M469" i="14"/>
  <c r="M470" i="14"/>
  <c r="M471" i="14"/>
  <c r="M472" i="14"/>
  <c r="M473" i="14"/>
  <c r="M474" i="14"/>
  <c r="M475" i="14"/>
  <c r="M476" i="14"/>
  <c r="M477" i="14"/>
  <c r="M478" i="14"/>
  <c r="M479" i="14"/>
  <c r="M480" i="14"/>
  <c r="M481" i="14"/>
  <c r="M482" i="14"/>
  <c r="M483" i="14"/>
  <c r="M484" i="14"/>
  <c r="M485" i="14"/>
  <c r="M486" i="14"/>
  <c r="M487" i="14"/>
  <c r="M488" i="14"/>
  <c r="M489" i="14"/>
  <c r="M490" i="14"/>
  <c r="M491" i="14"/>
  <c r="M492" i="14"/>
  <c r="M493" i="14"/>
  <c r="M494" i="14"/>
  <c r="M495" i="14"/>
  <c r="M496" i="14"/>
  <c r="M497" i="14"/>
  <c r="M498" i="14"/>
  <c r="M499" i="14"/>
  <c r="M500" i="14"/>
  <c r="M501" i="14"/>
  <c r="M502" i="14"/>
  <c r="M503" i="14"/>
  <c r="M504" i="14"/>
  <c r="M505" i="14"/>
  <c r="M506" i="14"/>
  <c r="M507" i="14"/>
  <c r="M508" i="14"/>
  <c r="M509" i="14"/>
  <c r="M510" i="14"/>
  <c r="M511" i="14"/>
  <c r="M512" i="14"/>
  <c r="M513" i="14"/>
  <c r="M514" i="14"/>
  <c r="M515" i="14"/>
  <c r="M516" i="14"/>
  <c r="M517" i="14"/>
  <c r="M518" i="14"/>
  <c r="M519" i="14"/>
  <c r="M520" i="14"/>
  <c r="M521" i="14"/>
  <c r="M522" i="14"/>
  <c r="M523" i="14"/>
  <c r="M524" i="14"/>
  <c r="M525" i="14"/>
  <c r="M526" i="14"/>
  <c r="M527" i="14"/>
  <c r="M528" i="14"/>
  <c r="M529" i="14"/>
  <c r="M530" i="14"/>
  <c r="M531" i="14"/>
  <c r="M532" i="14"/>
  <c r="M533" i="14"/>
  <c r="M534" i="14"/>
  <c r="M535" i="14"/>
  <c r="M536" i="14"/>
  <c r="M537" i="14"/>
  <c r="M538" i="14"/>
  <c r="M539" i="14"/>
  <c r="M540" i="14"/>
  <c r="M541" i="14"/>
  <c r="M542" i="14"/>
  <c r="M543" i="14"/>
  <c r="M544" i="14"/>
  <c r="M545" i="14"/>
  <c r="M546" i="14"/>
  <c r="M547" i="14"/>
  <c r="M548" i="14"/>
  <c r="M549" i="14"/>
  <c r="M550" i="14"/>
  <c r="M551" i="14"/>
  <c r="M552" i="14"/>
  <c r="M553" i="14"/>
  <c r="M554" i="14"/>
  <c r="M555" i="14"/>
  <c r="M556" i="14"/>
  <c r="M557" i="14"/>
  <c r="M558" i="14"/>
  <c r="M559" i="14"/>
  <c r="M560" i="14"/>
  <c r="M561" i="14"/>
  <c r="M562" i="14"/>
  <c r="M563" i="14"/>
  <c r="M564" i="14"/>
  <c r="M565" i="14"/>
  <c r="M566" i="14"/>
  <c r="M567" i="14"/>
  <c r="M568" i="14"/>
  <c r="M569" i="14"/>
  <c r="M570" i="14"/>
  <c r="M571" i="14"/>
  <c r="M572" i="14"/>
  <c r="M573" i="14"/>
  <c r="M574" i="14"/>
  <c r="M575" i="14"/>
  <c r="M576" i="14"/>
  <c r="M577" i="14"/>
  <c r="M578" i="14"/>
  <c r="M579" i="14"/>
  <c r="M580" i="14"/>
  <c r="M581" i="14"/>
  <c r="M582" i="14"/>
  <c r="M583" i="14"/>
  <c r="M584" i="14"/>
  <c r="M585" i="14"/>
  <c r="M586" i="14"/>
  <c r="M587" i="14"/>
  <c r="M588" i="14"/>
  <c r="M589" i="14"/>
  <c r="M590" i="14"/>
  <c r="M591" i="14"/>
  <c r="M592" i="14"/>
  <c r="M593" i="14"/>
  <c r="M594" i="14"/>
  <c r="M595" i="14"/>
  <c r="M596" i="14"/>
  <c r="M597" i="14"/>
  <c r="M598" i="14"/>
  <c r="M599" i="14"/>
  <c r="M600" i="14"/>
  <c r="M601" i="14"/>
  <c r="M602" i="14"/>
  <c r="M603" i="14"/>
  <c r="M604" i="14"/>
  <c r="M605" i="14"/>
  <c r="M606" i="14"/>
  <c r="M607" i="14"/>
  <c r="M608" i="14"/>
  <c r="M609" i="14"/>
  <c r="M610" i="14"/>
  <c r="M611" i="14"/>
  <c r="M612" i="14"/>
  <c r="M613" i="14"/>
  <c r="M614" i="14"/>
  <c r="M615" i="14"/>
  <c r="M616" i="14"/>
  <c r="M617" i="14"/>
  <c r="M618" i="14"/>
  <c r="M619" i="14"/>
  <c r="M620" i="14"/>
  <c r="M621" i="14"/>
  <c r="M622" i="14"/>
  <c r="M623" i="14"/>
  <c r="M624" i="14"/>
  <c r="M625" i="14"/>
  <c r="M626" i="14"/>
  <c r="M627" i="14"/>
  <c r="M628" i="14"/>
  <c r="M629" i="14"/>
  <c r="M630" i="14"/>
  <c r="M631" i="14"/>
  <c r="M632" i="14"/>
  <c r="M633" i="14"/>
  <c r="M634" i="14"/>
  <c r="M635" i="14"/>
  <c r="M636" i="14"/>
  <c r="M637" i="14"/>
  <c r="M638" i="14"/>
  <c r="M639" i="14"/>
  <c r="M640" i="14"/>
  <c r="M641" i="14"/>
  <c r="M642" i="14"/>
  <c r="M643" i="14"/>
  <c r="M644" i="14"/>
  <c r="M645" i="14"/>
  <c r="M646" i="14"/>
  <c r="M647" i="14"/>
  <c r="M648" i="14"/>
  <c r="M649" i="14"/>
  <c r="M650" i="14"/>
  <c r="M651" i="14"/>
  <c r="M652" i="14"/>
  <c r="M653" i="14"/>
  <c r="M654" i="14"/>
  <c r="M655" i="14"/>
  <c r="M656" i="14"/>
  <c r="M657" i="14"/>
  <c r="M658" i="14"/>
  <c r="M659" i="14"/>
  <c r="M660" i="14"/>
  <c r="M661" i="14"/>
  <c r="M662" i="14"/>
  <c r="M663" i="14"/>
  <c r="M664" i="14"/>
  <c r="M665" i="14"/>
  <c r="M666" i="14"/>
  <c r="M667" i="14"/>
  <c r="M668" i="14"/>
  <c r="M669" i="14"/>
  <c r="M670" i="14"/>
  <c r="M671" i="14"/>
  <c r="M672" i="14"/>
  <c r="M673" i="14"/>
  <c r="M674" i="14"/>
  <c r="M675" i="14"/>
  <c r="M676" i="14"/>
  <c r="M677" i="14"/>
  <c r="M678" i="14"/>
  <c r="M679" i="14"/>
  <c r="M680" i="14"/>
  <c r="M681" i="14"/>
  <c r="M682" i="14"/>
  <c r="M683" i="14"/>
  <c r="M684" i="14"/>
  <c r="M685" i="14"/>
  <c r="M686" i="14"/>
  <c r="M687" i="14"/>
  <c r="M688" i="14"/>
  <c r="M689" i="14"/>
  <c r="M690" i="14"/>
  <c r="M691" i="14"/>
  <c r="M692" i="14"/>
  <c r="M693" i="14"/>
  <c r="M694" i="14"/>
  <c r="M695" i="14"/>
  <c r="M696" i="14"/>
  <c r="M697" i="14"/>
  <c r="M698" i="14"/>
  <c r="M699" i="14"/>
  <c r="M700" i="14"/>
  <c r="M701" i="14"/>
  <c r="M702" i="14"/>
  <c r="M703" i="14"/>
  <c r="M704" i="14"/>
  <c r="M705" i="14"/>
  <c r="M706" i="14"/>
  <c r="M707" i="14"/>
  <c r="M708" i="14"/>
  <c r="M709" i="14"/>
  <c r="M710" i="14"/>
  <c r="M711" i="14"/>
  <c r="M712" i="14"/>
  <c r="M713" i="14"/>
  <c r="M714" i="14"/>
  <c r="M715" i="14"/>
  <c r="M716" i="14"/>
  <c r="M717" i="14"/>
  <c r="M718" i="14"/>
  <c r="M719" i="14"/>
  <c r="M720" i="14"/>
  <c r="M721" i="14"/>
  <c r="M722" i="14"/>
  <c r="M723" i="14"/>
  <c r="M724" i="14"/>
  <c r="M725" i="14"/>
  <c r="M726" i="14"/>
  <c r="M727" i="14"/>
  <c r="M728" i="14"/>
  <c r="M729" i="14"/>
  <c r="M730" i="14"/>
  <c r="M731" i="14"/>
  <c r="M732" i="14"/>
  <c r="M733" i="14"/>
  <c r="M734" i="14"/>
  <c r="M735" i="14"/>
  <c r="M736" i="14"/>
  <c r="M737" i="14"/>
  <c r="M738" i="14"/>
  <c r="M739" i="14"/>
  <c r="M740" i="14"/>
  <c r="M741" i="14"/>
  <c r="M742" i="14"/>
  <c r="M743" i="14"/>
  <c r="M744" i="14"/>
  <c r="M745" i="14"/>
  <c r="M746" i="14"/>
  <c r="M747" i="14"/>
  <c r="M748" i="14"/>
  <c r="M749" i="14"/>
  <c r="M750" i="14"/>
  <c r="M751" i="14"/>
  <c r="M752" i="14"/>
  <c r="M753" i="14"/>
  <c r="M754" i="14"/>
  <c r="M755" i="14"/>
  <c r="M756" i="14"/>
  <c r="M757" i="14"/>
  <c r="M758" i="14"/>
  <c r="M759" i="14"/>
  <c r="M760" i="14"/>
  <c r="M761" i="14"/>
  <c r="M762" i="14"/>
  <c r="M763" i="14"/>
  <c r="M764" i="14"/>
  <c r="M765" i="14"/>
  <c r="M766" i="14"/>
  <c r="M767" i="14"/>
  <c r="M768" i="14"/>
  <c r="M769" i="14"/>
  <c r="M770" i="14"/>
  <c r="M771" i="14"/>
  <c r="M772" i="14"/>
  <c r="M773" i="14"/>
  <c r="M774" i="14"/>
  <c r="M775" i="14"/>
  <c r="M776" i="14"/>
  <c r="M777" i="14"/>
  <c r="M778" i="14"/>
  <c r="M779" i="14"/>
  <c r="M780" i="14"/>
  <c r="M781" i="14"/>
  <c r="M782" i="14"/>
  <c r="M783" i="14"/>
  <c r="M784" i="14"/>
  <c r="M785" i="14"/>
  <c r="M786" i="14"/>
  <c r="M787" i="14"/>
  <c r="M788" i="14"/>
  <c r="M789" i="14"/>
  <c r="M790" i="14"/>
  <c r="M791" i="14"/>
  <c r="M792" i="14"/>
  <c r="M793" i="14"/>
  <c r="M794" i="14"/>
  <c r="M795" i="14"/>
  <c r="M796" i="14"/>
  <c r="M797" i="14"/>
  <c r="M798" i="14"/>
  <c r="M799" i="14"/>
  <c r="M800" i="14"/>
  <c r="M801" i="14"/>
  <c r="M802" i="14"/>
  <c r="M803" i="14"/>
  <c r="M804" i="14"/>
  <c r="M805" i="14"/>
  <c r="M806" i="14"/>
  <c r="M807" i="14"/>
  <c r="M808" i="14"/>
  <c r="M809" i="14"/>
  <c r="M810" i="14"/>
  <c r="M811" i="14"/>
  <c r="M812" i="14"/>
  <c r="M813" i="14"/>
  <c r="M814" i="14"/>
  <c r="M815" i="14"/>
  <c r="M816" i="14"/>
  <c r="M817" i="14"/>
  <c r="M818" i="14"/>
  <c r="M819" i="14"/>
  <c r="M820" i="14"/>
  <c r="M821" i="14"/>
  <c r="M822" i="14"/>
  <c r="M823" i="14"/>
  <c r="M824" i="14"/>
  <c r="M825" i="14"/>
  <c r="M826" i="14"/>
  <c r="M827" i="14"/>
  <c r="M828" i="14"/>
  <c r="M829" i="14"/>
  <c r="M830" i="14"/>
  <c r="M831" i="14"/>
  <c r="M832" i="14"/>
  <c r="M833" i="14"/>
  <c r="M834" i="14"/>
  <c r="M835" i="14"/>
  <c r="M836" i="14"/>
  <c r="M837" i="14"/>
  <c r="M838" i="14"/>
  <c r="M839" i="14"/>
  <c r="M840" i="14"/>
  <c r="M841" i="14"/>
  <c r="M842" i="14"/>
  <c r="M843" i="14"/>
  <c r="M844" i="14"/>
  <c r="M845" i="14"/>
  <c r="M846" i="14"/>
  <c r="M847" i="14"/>
  <c r="M848" i="14"/>
  <c r="M849" i="14"/>
  <c r="M850" i="14"/>
  <c r="M851" i="14"/>
  <c r="M852" i="14"/>
  <c r="M853" i="14"/>
  <c r="M854" i="14"/>
  <c r="M855" i="14"/>
  <c r="M856" i="14"/>
  <c r="M857" i="14"/>
  <c r="M858" i="14"/>
  <c r="M859" i="14"/>
  <c r="M860" i="14"/>
  <c r="M861" i="14"/>
  <c r="M862" i="14"/>
  <c r="M863" i="14"/>
  <c r="M864" i="14"/>
  <c r="M865" i="14"/>
  <c r="M866" i="14"/>
  <c r="M867" i="14"/>
  <c r="M868" i="14"/>
  <c r="M869" i="14"/>
  <c r="M870" i="14"/>
  <c r="M871" i="14"/>
  <c r="M872" i="14"/>
  <c r="M873" i="14"/>
  <c r="M874" i="14"/>
  <c r="M875" i="14"/>
  <c r="M876" i="14"/>
  <c r="M877" i="14"/>
  <c r="M878" i="14"/>
  <c r="M879" i="14"/>
  <c r="M880" i="14"/>
  <c r="M881" i="14"/>
  <c r="M882" i="14"/>
  <c r="M883" i="14"/>
  <c r="M884" i="14"/>
  <c r="M885" i="14"/>
  <c r="M886" i="14"/>
  <c r="M887" i="14"/>
  <c r="M888" i="14"/>
  <c r="M889" i="14"/>
  <c r="M890" i="14"/>
  <c r="M891" i="14"/>
  <c r="M892" i="14"/>
  <c r="M893" i="14"/>
  <c r="M894" i="14"/>
  <c r="M895" i="14"/>
  <c r="M896" i="14"/>
  <c r="M897" i="14"/>
  <c r="M898" i="14"/>
  <c r="M899" i="14"/>
  <c r="M900" i="14"/>
  <c r="M901" i="14"/>
  <c r="M902" i="14"/>
  <c r="M903" i="14"/>
  <c r="M904" i="14"/>
  <c r="M905" i="14"/>
  <c r="M906" i="14"/>
  <c r="M907" i="14"/>
  <c r="M908" i="14"/>
  <c r="M909" i="14"/>
  <c r="M910" i="14"/>
  <c r="M911" i="14"/>
  <c r="M912" i="14"/>
  <c r="M913" i="14"/>
  <c r="M914" i="14"/>
  <c r="M915" i="14"/>
  <c r="M916" i="14"/>
  <c r="M917" i="14"/>
  <c r="M918" i="14"/>
  <c r="M919" i="14"/>
  <c r="M920" i="14"/>
  <c r="M921" i="14"/>
  <c r="M922" i="14"/>
  <c r="M923" i="14"/>
  <c r="M924" i="14"/>
  <c r="M925" i="14"/>
  <c r="M926" i="14"/>
  <c r="M927" i="14"/>
  <c r="M928" i="14"/>
  <c r="M929" i="14"/>
  <c r="M930" i="14"/>
  <c r="M931" i="14"/>
  <c r="M932" i="14"/>
  <c r="M933" i="14"/>
  <c r="M934" i="14"/>
  <c r="M935" i="14"/>
  <c r="M936" i="14"/>
  <c r="M937" i="14"/>
  <c r="M938" i="14"/>
  <c r="M939" i="14"/>
  <c r="M940" i="14"/>
  <c r="M941" i="14"/>
  <c r="M942" i="14"/>
  <c r="M943" i="14"/>
  <c r="M944" i="14"/>
  <c r="M945" i="14"/>
  <c r="M946" i="14"/>
  <c r="M947" i="14"/>
  <c r="M948" i="14"/>
  <c r="M949" i="14"/>
  <c r="M950" i="14"/>
  <c r="M951" i="14"/>
  <c r="M952" i="14"/>
  <c r="M953" i="14"/>
  <c r="M954" i="14"/>
  <c r="M955" i="14"/>
  <c r="M956" i="14"/>
  <c r="M957" i="14"/>
  <c r="M958" i="14"/>
  <c r="M959" i="14"/>
  <c r="M960" i="14"/>
  <c r="M961" i="14"/>
  <c r="M962" i="14"/>
  <c r="M963" i="14"/>
  <c r="M964" i="14"/>
  <c r="M965" i="14"/>
  <c r="M966" i="14"/>
  <c r="M967" i="14"/>
  <c r="M968" i="14"/>
  <c r="M969" i="14"/>
  <c r="M970" i="14"/>
  <c r="M971" i="14"/>
  <c r="M972" i="14"/>
  <c r="M973" i="14"/>
  <c r="M974" i="14"/>
  <c r="M975" i="14"/>
  <c r="M976" i="14"/>
  <c r="M977" i="14"/>
  <c r="M978" i="14"/>
  <c r="M979" i="14"/>
  <c r="M980" i="14"/>
  <c r="M981" i="14"/>
  <c r="M982" i="14"/>
  <c r="M983" i="14"/>
  <c r="M984" i="14"/>
  <c r="M985" i="14"/>
  <c r="M986" i="14"/>
  <c r="M987" i="14"/>
  <c r="M988" i="14"/>
  <c r="M989" i="14"/>
  <c r="M990" i="14"/>
  <c r="M991" i="14"/>
  <c r="M992" i="14"/>
  <c r="M993" i="14"/>
  <c r="M994" i="14"/>
  <c r="M995" i="14"/>
  <c r="M996" i="14"/>
  <c r="M997" i="14"/>
  <c r="M998" i="14"/>
  <c r="M999" i="14"/>
  <c r="M1000" i="14"/>
  <c r="N2" i="13"/>
  <c r="N3" i="13"/>
  <c r="N4" i="13"/>
  <c r="N5" i="13"/>
  <c r="N6" i="13"/>
  <c r="Z114" i="23" s="1"/>
  <c r="N7" i="13"/>
  <c r="N8" i="13"/>
  <c r="N9" i="13"/>
  <c r="N10" i="13"/>
  <c r="N11" i="13"/>
  <c r="N12" i="13"/>
  <c r="N13" i="13"/>
  <c r="N14" i="13"/>
  <c r="N15"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42" i="13"/>
  <c r="N43" i="13"/>
  <c r="N44" i="13"/>
  <c r="N45" i="13"/>
  <c r="N46" i="13"/>
  <c r="N47" i="13"/>
  <c r="N48" i="13"/>
  <c r="N49" i="13"/>
  <c r="N50" i="13"/>
  <c r="N51" i="13"/>
  <c r="N52" i="13"/>
  <c r="N53" i="13"/>
  <c r="N54" i="13"/>
  <c r="N55" i="13"/>
  <c r="N56" i="13"/>
  <c r="N57" i="13"/>
  <c r="N58" i="13"/>
  <c r="N59" i="13"/>
  <c r="N60" i="13"/>
  <c r="N61" i="13"/>
  <c r="N62" i="13"/>
  <c r="N63" i="13"/>
  <c r="N64" i="13"/>
  <c r="N65" i="13"/>
  <c r="N66" i="13"/>
  <c r="N67" i="13"/>
  <c r="N68" i="13"/>
  <c r="N69" i="13"/>
  <c r="N70" i="13"/>
  <c r="N71" i="13"/>
  <c r="N72" i="13"/>
  <c r="N73" i="13"/>
  <c r="N74" i="13"/>
  <c r="N75" i="13"/>
  <c r="N76" i="13"/>
  <c r="N77" i="13"/>
  <c r="N78" i="13"/>
  <c r="N79" i="13"/>
  <c r="N80" i="13"/>
  <c r="N81" i="13"/>
  <c r="N82" i="13"/>
  <c r="N83" i="13"/>
  <c r="N84" i="13"/>
  <c r="N85" i="13"/>
  <c r="N86" i="13"/>
  <c r="N87" i="13"/>
  <c r="N88" i="13"/>
  <c r="N89" i="13"/>
  <c r="N90" i="13"/>
  <c r="N91" i="13"/>
  <c r="N92" i="13"/>
  <c r="N93" i="13"/>
  <c r="N94" i="13"/>
  <c r="N95" i="13"/>
  <c r="N96" i="13"/>
  <c r="N97" i="13"/>
  <c r="N98" i="13"/>
  <c r="N99" i="13"/>
  <c r="N100" i="13"/>
  <c r="N101" i="13"/>
  <c r="N102" i="13"/>
  <c r="N103" i="13"/>
  <c r="N104" i="13"/>
  <c r="N105" i="13"/>
  <c r="N106" i="13"/>
  <c r="N107" i="13"/>
  <c r="N108" i="13"/>
  <c r="N109" i="13"/>
  <c r="N110" i="13"/>
  <c r="N111" i="13"/>
  <c r="N112" i="13"/>
  <c r="N113" i="13"/>
  <c r="N114" i="13"/>
  <c r="N115" i="13"/>
  <c r="N116" i="13"/>
  <c r="N117" i="13"/>
  <c r="N118" i="13"/>
  <c r="N119" i="13"/>
  <c r="N120" i="13"/>
  <c r="N121" i="13"/>
  <c r="N122" i="13"/>
  <c r="N123" i="13"/>
  <c r="N124" i="13"/>
  <c r="N125" i="13"/>
  <c r="N126" i="13"/>
  <c r="N127" i="13"/>
  <c r="N128" i="13"/>
  <c r="N129" i="13"/>
  <c r="N130" i="13"/>
  <c r="N131" i="13"/>
  <c r="N132" i="13"/>
  <c r="N133" i="13"/>
  <c r="N134" i="13"/>
  <c r="N135" i="13"/>
  <c r="N136" i="13"/>
  <c r="N137" i="13"/>
  <c r="N138" i="13"/>
  <c r="N139" i="13"/>
  <c r="N140" i="13"/>
  <c r="N141" i="13"/>
  <c r="N142" i="13"/>
  <c r="N143" i="13"/>
  <c r="N144" i="13"/>
  <c r="N145" i="13"/>
  <c r="N146" i="13"/>
  <c r="N147" i="13"/>
  <c r="N148" i="13"/>
  <c r="N149" i="13"/>
  <c r="N150" i="13"/>
  <c r="N151" i="13"/>
  <c r="N152" i="13"/>
  <c r="N153" i="13"/>
  <c r="N154" i="13"/>
  <c r="N155" i="13"/>
  <c r="N156" i="13"/>
  <c r="N157" i="13"/>
  <c r="N158" i="13"/>
  <c r="N159" i="13"/>
  <c r="N160" i="13"/>
  <c r="N161" i="13"/>
  <c r="N162" i="13"/>
  <c r="N163" i="13"/>
  <c r="N164" i="13"/>
  <c r="N165" i="13"/>
  <c r="N166" i="13"/>
  <c r="N167" i="13"/>
  <c r="N168" i="13"/>
  <c r="N169" i="13"/>
  <c r="N170" i="13"/>
  <c r="N171" i="13"/>
  <c r="N172" i="13"/>
  <c r="N173" i="13"/>
  <c r="N174" i="13"/>
  <c r="N175" i="13"/>
  <c r="N176" i="13"/>
  <c r="N177" i="13"/>
  <c r="N178" i="13"/>
  <c r="N179" i="13"/>
  <c r="N180" i="13"/>
  <c r="N181" i="13"/>
  <c r="N182" i="13"/>
  <c r="N183" i="13"/>
  <c r="N184" i="13"/>
  <c r="N185" i="13"/>
  <c r="N186" i="13"/>
  <c r="N187" i="13"/>
  <c r="N188" i="13"/>
  <c r="N189" i="13"/>
  <c r="N190" i="13"/>
  <c r="N191" i="13"/>
  <c r="N192" i="13"/>
  <c r="N193" i="13"/>
  <c r="N194" i="13"/>
  <c r="N195" i="13"/>
  <c r="N196" i="13"/>
  <c r="N197" i="13"/>
  <c r="N198" i="13"/>
  <c r="N199" i="13"/>
  <c r="N200" i="13"/>
  <c r="N201" i="13"/>
  <c r="N202" i="13"/>
  <c r="N203" i="13"/>
  <c r="N204" i="13"/>
  <c r="N205" i="13"/>
  <c r="N206" i="13"/>
  <c r="N207" i="13"/>
  <c r="N208" i="13"/>
  <c r="N209" i="13"/>
  <c r="N210" i="13"/>
  <c r="N211" i="13"/>
  <c r="N212" i="13"/>
  <c r="N213" i="13"/>
  <c r="N214" i="13"/>
  <c r="N215" i="13"/>
  <c r="N216" i="13"/>
  <c r="N217" i="13"/>
  <c r="N218" i="13"/>
  <c r="N219" i="13"/>
  <c r="N220" i="13"/>
  <c r="N221" i="13"/>
  <c r="N222" i="13"/>
  <c r="N223" i="13"/>
  <c r="N224" i="13"/>
  <c r="N225" i="13"/>
  <c r="N226" i="13"/>
  <c r="N227" i="13"/>
  <c r="N228" i="13"/>
  <c r="N229" i="13"/>
  <c r="N230" i="13"/>
  <c r="N231" i="13"/>
  <c r="N232" i="13"/>
  <c r="N233" i="13"/>
  <c r="N234" i="13"/>
  <c r="N235" i="13"/>
  <c r="N236" i="13"/>
  <c r="N237" i="13"/>
  <c r="N238" i="13"/>
  <c r="N239" i="13"/>
  <c r="N240" i="13"/>
  <c r="N241" i="13"/>
  <c r="N242" i="13"/>
  <c r="N243" i="13"/>
  <c r="N244" i="13"/>
  <c r="N245" i="13"/>
  <c r="N246" i="13"/>
  <c r="N247" i="13"/>
  <c r="N248" i="13"/>
  <c r="N249" i="13"/>
  <c r="N250" i="13"/>
  <c r="N251" i="13"/>
  <c r="N252" i="13"/>
  <c r="N253" i="13"/>
  <c r="N254" i="13"/>
  <c r="N255" i="13"/>
  <c r="N256" i="13"/>
  <c r="N257" i="13"/>
  <c r="N258" i="13"/>
  <c r="N259" i="13"/>
  <c r="N260" i="13"/>
  <c r="N261" i="13"/>
  <c r="N262" i="13"/>
  <c r="N263" i="13"/>
  <c r="N264" i="13"/>
  <c r="N265" i="13"/>
  <c r="N266" i="13"/>
  <c r="N267" i="13"/>
  <c r="N268" i="13"/>
  <c r="N269" i="13"/>
  <c r="N270" i="13"/>
  <c r="N271" i="13"/>
  <c r="N272" i="13"/>
  <c r="N273" i="13"/>
  <c r="N274" i="13"/>
  <c r="N275" i="13"/>
  <c r="N276" i="13"/>
  <c r="N277" i="13"/>
  <c r="N278" i="13"/>
  <c r="N279" i="13"/>
  <c r="N280" i="13"/>
  <c r="N281" i="13"/>
  <c r="N282" i="13"/>
  <c r="N283" i="13"/>
  <c r="N284" i="13"/>
  <c r="N285" i="13"/>
  <c r="N286" i="13"/>
  <c r="N287" i="13"/>
  <c r="N288" i="13"/>
  <c r="N289" i="13"/>
  <c r="N290" i="13"/>
  <c r="N291" i="13"/>
  <c r="N292" i="13"/>
  <c r="N293" i="13"/>
  <c r="N294" i="13"/>
  <c r="N295" i="13"/>
  <c r="N296" i="13"/>
  <c r="N297" i="13"/>
  <c r="N298" i="13"/>
  <c r="N299" i="13"/>
  <c r="N300" i="13"/>
  <c r="N301" i="13"/>
  <c r="N302" i="13"/>
  <c r="N303" i="13"/>
  <c r="N304" i="13"/>
  <c r="N305" i="13"/>
  <c r="N306" i="13"/>
  <c r="N307" i="13"/>
  <c r="N308" i="13"/>
  <c r="N309" i="13"/>
  <c r="N310" i="13"/>
  <c r="N311" i="13"/>
  <c r="N312" i="13"/>
  <c r="N313" i="13"/>
  <c r="N314" i="13"/>
  <c r="N315" i="13"/>
  <c r="N316" i="13"/>
  <c r="N317" i="13"/>
  <c r="N318" i="13"/>
  <c r="N319" i="13"/>
  <c r="N320" i="13"/>
  <c r="N321" i="13"/>
  <c r="N322" i="13"/>
  <c r="N323" i="13"/>
  <c r="N324" i="13"/>
  <c r="N325" i="13"/>
  <c r="N326" i="13"/>
  <c r="N327" i="13"/>
  <c r="N328" i="13"/>
  <c r="N329" i="13"/>
  <c r="N330" i="13"/>
  <c r="N331" i="13"/>
  <c r="N332" i="13"/>
  <c r="N333" i="13"/>
  <c r="N334" i="13"/>
  <c r="N335" i="13"/>
  <c r="N336" i="13"/>
  <c r="N337" i="13"/>
  <c r="N338" i="13"/>
  <c r="N339" i="13"/>
  <c r="N340" i="13"/>
  <c r="N341" i="13"/>
  <c r="N342" i="13"/>
  <c r="N343" i="13"/>
  <c r="N344" i="13"/>
  <c r="N345" i="13"/>
  <c r="N346" i="13"/>
  <c r="N347" i="13"/>
  <c r="N348" i="13"/>
  <c r="N349" i="13"/>
  <c r="N350" i="13"/>
  <c r="N351" i="13"/>
  <c r="N352" i="13"/>
  <c r="N353" i="13"/>
  <c r="N354" i="13"/>
  <c r="N355" i="13"/>
  <c r="N356" i="13"/>
  <c r="N357" i="13"/>
  <c r="N358" i="13"/>
  <c r="N359" i="13"/>
  <c r="N360" i="13"/>
  <c r="N361" i="13"/>
  <c r="N362" i="13"/>
  <c r="N363" i="13"/>
  <c r="N364" i="13"/>
  <c r="N365" i="13"/>
  <c r="N366" i="13"/>
  <c r="N367" i="13"/>
  <c r="N368" i="13"/>
  <c r="N369" i="13"/>
  <c r="N370" i="13"/>
  <c r="N371" i="13"/>
  <c r="N372" i="13"/>
  <c r="N373" i="13"/>
  <c r="N374" i="13"/>
  <c r="N375" i="13"/>
  <c r="N376" i="13"/>
  <c r="N377" i="13"/>
  <c r="N378" i="13"/>
  <c r="N379" i="13"/>
  <c r="N380" i="13"/>
  <c r="N381" i="13"/>
  <c r="N382" i="13"/>
  <c r="N383" i="13"/>
  <c r="N384" i="13"/>
  <c r="N385" i="13"/>
  <c r="N386" i="13"/>
  <c r="N387" i="13"/>
  <c r="N388" i="13"/>
  <c r="N389" i="13"/>
  <c r="N390" i="13"/>
  <c r="N391" i="13"/>
  <c r="N392" i="13"/>
  <c r="N393" i="13"/>
  <c r="N394" i="13"/>
  <c r="N395" i="13"/>
  <c r="N396" i="13"/>
  <c r="N397" i="13"/>
  <c r="N398" i="13"/>
  <c r="N399" i="13"/>
  <c r="N400" i="13"/>
  <c r="N401" i="13"/>
  <c r="N402" i="13"/>
  <c r="N403" i="13"/>
  <c r="N404" i="13"/>
  <c r="N405" i="13"/>
  <c r="N406" i="13"/>
  <c r="N407" i="13"/>
  <c r="N408" i="13"/>
  <c r="N409" i="13"/>
  <c r="N410" i="13"/>
  <c r="N411" i="13"/>
  <c r="N412" i="13"/>
  <c r="N413" i="13"/>
  <c r="N414" i="13"/>
  <c r="N415" i="13"/>
  <c r="N416" i="13"/>
  <c r="N417" i="13"/>
  <c r="N418" i="13"/>
  <c r="N419" i="13"/>
  <c r="N420" i="13"/>
  <c r="N421" i="13"/>
  <c r="N422" i="13"/>
  <c r="N423" i="13"/>
  <c r="N424" i="13"/>
  <c r="N425" i="13"/>
  <c r="N426" i="13"/>
  <c r="N427" i="13"/>
  <c r="N428" i="13"/>
  <c r="N429" i="13"/>
  <c r="N430" i="13"/>
  <c r="N431" i="13"/>
  <c r="N432" i="13"/>
  <c r="N433" i="13"/>
  <c r="N434" i="13"/>
  <c r="N435" i="13"/>
  <c r="N436" i="13"/>
  <c r="N437" i="13"/>
  <c r="N438" i="13"/>
  <c r="N439" i="13"/>
  <c r="N440" i="13"/>
  <c r="N441" i="13"/>
  <c r="N442" i="13"/>
  <c r="N443" i="13"/>
  <c r="N444" i="13"/>
  <c r="N445" i="13"/>
  <c r="N446" i="13"/>
  <c r="N447" i="13"/>
  <c r="N448" i="13"/>
  <c r="N449" i="13"/>
  <c r="N450" i="13"/>
  <c r="N451" i="13"/>
  <c r="N452" i="13"/>
  <c r="N453" i="13"/>
  <c r="N454" i="13"/>
  <c r="N455" i="13"/>
  <c r="N456" i="13"/>
  <c r="N457" i="13"/>
  <c r="N458" i="13"/>
  <c r="N459" i="13"/>
  <c r="N460" i="13"/>
  <c r="N461" i="13"/>
  <c r="N462" i="13"/>
  <c r="N463" i="13"/>
  <c r="N464" i="13"/>
  <c r="N465" i="13"/>
  <c r="N466" i="13"/>
  <c r="N467" i="13"/>
  <c r="N468" i="13"/>
  <c r="N469" i="13"/>
  <c r="N470" i="13"/>
  <c r="N471" i="13"/>
  <c r="N472" i="13"/>
  <c r="N473" i="13"/>
  <c r="N474" i="13"/>
  <c r="N475" i="13"/>
  <c r="N476" i="13"/>
  <c r="N477" i="13"/>
  <c r="N478" i="13"/>
  <c r="N479" i="13"/>
  <c r="N480" i="13"/>
  <c r="N481" i="13"/>
  <c r="N482" i="13"/>
  <c r="N483" i="13"/>
  <c r="N484" i="13"/>
  <c r="N485" i="13"/>
  <c r="N486" i="13"/>
  <c r="N487" i="13"/>
  <c r="N488" i="13"/>
  <c r="N489" i="13"/>
  <c r="N490" i="13"/>
  <c r="N491" i="13"/>
  <c r="N492" i="13"/>
  <c r="N493" i="13"/>
  <c r="N494" i="13"/>
  <c r="N495" i="13"/>
  <c r="N496" i="13"/>
  <c r="N497" i="13"/>
  <c r="N498" i="13"/>
  <c r="N499" i="13"/>
  <c r="N500" i="13"/>
  <c r="N501" i="13"/>
  <c r="N502" i="13"/>
  <c r="N503" i="13"/>
  <c r="N504" i="13"/>
  <c r="N505" i="13"/>
  <c r="N506" i="13"/>
  <c r="N507" i="13"/>
  <c r="N508" i="13"/>
  <c r="N509" i="13"/>
  <c r="N510" i="13"/>
  <c r="N511" i="13"/>
  <c r="N512" i="13"/>
  <c r="N513" i="13"/>
  <c r="N514" i="13"/>
  <c r="N515" i="13"/>
  <c r="N516" i="13"/>
  <c r="N517" i="13"/>
  <c r="N518" i="13"/>
  <c r="N519" i="13"/>
  <c r="N520" i="13"/>
  <c r="N521" i="13"/>
  <c r="N522" i="13"/>
  <c r="N523" i="13"/>
  <c r="N524" i="13"/>
  <c r="N525" i="13"/>
  <c r="N526" i="13"/>
  <c r="N527" i="13"/>
  <c r="N528" i="13"/>
  <c r="N529" i="13"/>
  <c r="N530" i="13"/>
  <c r="N531" i="13"/>
  <c r="N532" i="13"/>
  <c r="N533" i="13"/>
  <c r="N534" i="13"/>
  <c r="N535" i="13"/>
  <c r="N536" i="13"/>
  <c r="N537" i="13"/>
  <c r="N538" i="13"/>
  <c r="N539" i="13"/>
  <c r="N540" i="13"/>
  <c r="N541" i="13"/>
  <c r="N542" i="13"/>
  <c r="N543" i="13"/>
  <c r="N544" i="13"/>
  <c r="N545" i="13"/>
  <c r="N546" i="13"/>
  <c r="N547" i="13"/>
  <c r="N548" i="13"/>
  <c r="N549" i="13"/>
  <c r="N550" i="13"/>
  <c r="N551" i="13"/>
  <c r="N552" i="13"/>
  <c r="N553" i="13"/>
  <c r="N554" i="13"/>
  <c r="N555" i="13"/>
  <c r="N556" i="13"/>
  <c r="N557" i="13"/>
  <c r="N558" i="13"/>
  <c r="N559" i="13"/>
  <c r="N560" i="13"/>
  <c r="N561" i="13"/>
  <c r="N562" i="13"/>
  <c r="N563" i="13"/>
  <c r="N564" i="13"/>
  <c r="N565" i="13"/>
  <c r="N566" i="13"/>
  <c r="N567" i="13"/>
  <c r="N568" i="13"/>
  <c r="N569" i="13"/>
  <c r="N570" i="13"/>
  <c r="N571" i="13"/>
  <c r="N572" i="13"/>
  <c r="N573" i="13"/>
  <c r="N574" i="13"/>
  <c r="N575" i="13"/>
  <c r="N576" i="13"/>
  <c r="N577" i="13"/>
  <c r="N578" i="13"/>
  <c r="N579" i="13"/>
  <c r="N580" i="13"/>
  <c r="N581" i="13"/>
  <c r="N582" i="13"/>
  <c r="N583" i="13"/>
  <c r="N584" i="13"/>
  <c r="N585" i="13"/>
  <c r="N586" i="13"/>
  <c r="N587" i="13"/>
  <c r="N588" i="13"/>
  <c r="N589" i="13"/>
  <c r="N590" i="13"/>
  <c r="N591" i="13"/>
  <c r="N592" i="13"/>
  <c r="N593" i="13"/>
  <c r="N594" i="13"/>
  <c r="N595" i="13"/>
  <c r="N596" i="13"/>
  <c r="N597" i="13"/>
  <c r="N598" i="13"/>
  <c r="N599" i="13"/>
  <c r="N600" i="13"/>
  <c r="N601" i="13"/>
  <c r="N602" i="13"/>
  <c r="N603" i="13"/>
  <c r="N604" i="13"/>
  <c r="N605" i="13"/>
  <c r="N606" i="13"/>
  <c r="N607" i="13"/>
  <c r="N608" i="13"/>
  <c r="N609" i="13"/>
  <c r="N610" i="13"/>
  <c r="N611" i="13"/>
  <c r="N612" i="13"/>
  <c r="N613" i="13"/>
  <c r="N614" i="13"/>
  <c r="N615" i="13"/>
  <c r="N616" i="13"/>
  <c r="N617" i="13"/>
  <c r="N618" i="13"/>
  <c r="N619" i="13"/>
  <c r="N620" i="13"/>
  <c r="N621" i="13"/>
  <c r="N622" i="13"/>
  <c r="N623" i="13"/>
  <c r="N624" i="13"/>
  <c r="N625" i="13"/>
  <c r="N626" i="13"/>
  <c r="N627" i="13"/>
  <c r="N628" i="13"/>
  <c r="N629" i="13"/>
  <c r="N630" i="13"/>
  <c r="N631" i="13"/>
  <c r="N632" i="13"/>
  <c r="N633" i="13"/>
  <c r="N634" i="13"/>
  <c r="N635" i="13"/>
  <c r="N636" i="13"/>
  <c r="N637" i="13"/>
  <c r="N638" i="13"/>
  <c r="N639" i="13"/>
  <c r="N640" i="13"/>
  <c r="N641" i="13"/>
  <c r="N642" i="13"/>
  <c r="N643" i="13"/>
  <c r="N644" i="13"/>
  <c r="N645" i="13"/>
  <c r="N646" i="13"/>
  <c r="N647" i="13"/>
  <c r="N648" i="13"/>
  <c r="N649" i="13"/>
  <c r="N650" i="13"/>
  <c r="N651" i="13"/>
  <c r="N652" i="13"/>
  <c r="N653" i="13"/>
  <c r="N654" i="13"/>
  <c r="N655" i="13"/>
  <c r="N656" i="13"/>
  <c r="N657" i="13"/>
  <c r="N658" i="13"/>
  <c r="N659" i="13"/>
  <c r="N660" i="13"/>
  <c r="N661" i="13"/>
  <c r="N662" i="13"/>
  <c r="N663" i="13"/>
  <c r="N664" i="13"/>
  <c r="N665" i="13"/>
  <c r="N666" i="13"/>
  <c r="N667" i="13"/>
  <c r="N668" i="13"/>
  <c r="N669" i="13"/>
  <c r="N670" i="13"/>
  <c r="N671" i="13"/>
  <c r="N672" i="13"/>
  <c r="N673" i="13"/>
  <c r="N674" i="13"/>
  <c r="N675" i="13"/>
  <c r="N676" i="13"/>
  <c r="N677" i="13"/>
  <c r="N678" i="13"/>
  <c r="N679" i="13"/>
  <c r="N680" i="13"/>
  <c r="N681" i="13"/>
  <c r="N682" i="13"/>
  <c r="N683" i="13"/>
  <c r="N684" i="13"/>
  <c r="N685" i="13"/>
  <c r="N686" i="13"/>
  <c r="N687" i="13"/>
  <c r="N688" i="13"/>
  <c r="N689" i="13"/>
  <c r="N690" i="13"/>
  <c r="N691" i="13"/>
  <c r="N692" i="13"/>
  <c r="N693" i="13"/>
  <c r="N694" i="13"/>
  <c r="N695" i="13"/>
  <c r="N696" i="13"/>
  <c r="N697" i="13"/>
  <c r="N698" i="13"/>
  <c r="N699" i="13"/>
  <c r="N700" i="13"/>
  <c r="N701" i="13"/>
  <c r="N702" i="13"/>
  <c r="N703" i="13"/>
  <c r="N704" i="13"/>
  <c r="N705" i="13"/>
  <c r="N706" i="13"/>
  <c r="N707" i="13"/>
  <c r="N708" i="13"/>
  <c r="N709" i="13"/>
  <c r="N710" i="13"/>
  <c r="N711" i="13"/>
  <c r="N712" i="13"/>
  <c r="N713" i="13"/>
  <c r="N714" i="13"/>
  <c r="N715" i="13"/>
  <c r="N716" i="13"/>
  <c r="N717" i="13"/>
  <c r="N718" i="13"/>
  <c r="N719" i="13"/>
  <c r="N720" i="13"/>
  <c r="N721" i="13"/>
  <c r="N722" i="13"/>
  <c r="N723" i="13"/>
  <c r="N724" i="13"/>
  <c r="N725" i="13"/>
  <c r="N726" i="13"/>
  <c r="N727" i="13"/>
  <c r="N728" i="13"/>
  <c r="N729" i="13"/>
  <c r="N730" i="13"/>
  <c r="N731" i="13"/>
  <c r="N732" i="13"/>
  <c r="N733" i="13"/>
  <c r="N734" i="13"/>
  <c r="N735" i="13"/>
  <c r="N736" i="13"/>
  <c r="N737" i="13"/>
  <c r="N738" i="13"/>
  <c r="N739" i="13"/>
  <c r="N740" i="13"/>
  <c r="N741" i="13"/>
  <c r="N742" i="13"/>
  <c r="N743" i="13"/>
  <c r="N744" i="13"/>
  <c r="N745" i="13"/>
  <c r="N746" i="13"/>
  <c r="N747" i="13"/>
  <c r="N748" i="13"/>
  <c r="N749" i="13"/>
  <c r="N750" i="13"/>
  <c r="N751" i="13"/>
  <c r="N752" i="13"/>
  <c r="N753" i="13"/>
  <c r="N754" i="13"/>
  <c r="N755" i="13"/>
  <c r="N756" i="13"/>
  <c r="N757" i="13"/>
  <c r="N758" i="13"/>
  <c r="N759" i="13"/>
  <c r="N760" i="13"/>
  <c r="N761" i="13"/>
  <c r="N762" i="13"/>
  <c r="N763" i="13"/>
  <c r="N764" i="13"/>
  <c r="N765" i="13"/>
  <c r="N766" i="13"/>
  <c r="N767" i="13"/>
  <c r="N768" i="13"/>
  <c r="N769" i="13"/>
  <c r="N770" i="13"/>
  <c r="N771" i="13"/>
  <c r="N772" i="13"/>
  <c r="N773" i="13"/>
  <c r="N774" i="13"/>
  <c r="N775" i="13"/>
  <c r="N776" i="13"/>
  <c r="N777" i="13"/>
  <c r="N778" i="13"/>
  <c r="N779" i="13"/>
  <c r="N780" i="13"/>
  <c r="N781" i="13"/>
  <c r="N782" i="13"/>
  <c r="N783" i="13"/>
  <c r="N784" i="13"/>
  <c r="N785" i="13"/>
  <c r="N786" i="13"/>
  <c r="N787" i="13"/>
  <c r="N788" i="13"/>
  <c r="N789" i="13"/>
  <c r="N790" i="13"/>
  <c r="N791" i="13"/>
  <c r="N792" i="13"/>
  <c r="N793" i="13"/>
  <c r="N794" i="13"/>
  <c r="N795" i="13"/>
  <c r="N796" i="13"/>
  <c r="N797" i="13"/>
  <c r="N798" i="13"/>
  <c r="N799" i="13"/>
  <c r="N800" i="13"/>
  <c r="N801" i="13"/>
  <c r="N802" i="13"/>
  <c r="N803" i="13"/>
  <c r="N804" i="13"/>
  <c r="N805" i="13"/>
  <c r="N806" i="13"/>
  <c r="N807" i="13"/>
  <c r="N808" i="13"/>
  <c r="N809" i="13"/>
  <c r="N810" i="13"/>
  <c r="N811" i="13"/>
  <c r="N812" i="13"/>
  <c r="N813" i="13"/>
  <c r="N814" i="13"/>
  <c r="N815" i="13"/>
  <c r="N816" i="13"/>
  <c r="N817" i="13"/>
  <c r="N818" i="13"/>
  <c r="N819" i="13"/>
  <c r="N820" i="13"/>
  <c r="N821" i="13"/>
  <c r="N822" i="13"/>
  <c r="N823" i="13"/>
  <c r="N824" i="13"/>
  <c r="N825" i="13"/>
  <c r="N826" i="13"/>
  <c r="N827" i="13"/>
  <c r="N828" i="13"/>
  <c r="N829" i="13"/>
  <c r="N830" i="13"/>
  <c r="N831" i="13"/>
  <c r="N832" i="13"/>
  <c r="N833" i="13"/>
  <c r="N834" i="13"/>
  <c r="N835" i="13"/>
  <c r="N836" i="13"/>
  <c r="N837" i="13"/>
  <c r="N838" i="13"/>
  <c r="N839" i="13"/>
  <c r="N840" i="13"/>
  <c r="N841" i="13"/>
  <c r="N842" i="13"/>
  <c r="N843" i="13"/>
  <c r="N844" i="13"/>
  <c r="N845" i="13"/>
  <c r="N846" i="13"/>
  <c r="N847" i="13"/>
  <c r="N848" i="13"/>
  <c r="N849" i="13"/>
  <c r="N850" i="13"/>
  <c r="N851" i="13"/>
  <c r="N852" i="13"/>
  <c r="N853" i="13"/>
  <c r="N854" i="13"/>
  <c r="N855" i="13"/>
  <c r="N856" i="13"/>
  <c r="N857" i="13"/>
  <c r="N858" i="13"/>
  <c r="N859" i="13"/>
  <c r="N860" i="13"/>
  <c r="N861" i="13"/>
  <c r="N862" i="13"/>
  <c r="N863" i="13"/>
  <c r="N864" i="13"/>
  <c r="N865" i="13"/>
  <c r="N866" i="13"/>
  <c r="N867" i="13"/>
  <c r="N868" i="13"/>
  <c r="N869" i="13"/>
  <c r="N870" i="13"/>
  <c r="N871" i="13"/>
  <c r="N872" i="13"/>
  <c r="N873" i="13"/>
  <c r="N874" i="13"/>
  <c r="N875" i="13"/>
  <c r="N876" i="13"/>
  <c r="N877" i="13"/>
  <c r="N878" i="13"/>
  <c r="N879" i="13"/>
  <c r="N880" i="13"/>
  <c r="N881" i="13"/>
  <c r="N882" i="13"/>
  <c r="N883" i="13"/>
  <c r="N884" i="13"/>
  <c r="N885" i="13"/>
  <c r="N886" i="13"/>
  <c r="N887" i="13"/>
  <c r="N888" i="13"/>
  <c r="N889" i="13"/>
  <c r="N890" i="13"/>
  <c r="N891" i="13"/>
  <c r="N892" i="13"/>
  <c r="N893" i="13"/>
  <c r="N894" i="13"/>
  <c r="N895" i="13"/>
  <c r="N896" i="13"/>
  <c r="N897" i="13"/>
  <c r="N898" i="13"/>
  <c r="N899" i="13"/>
  <c r="N900" i="13"/>
  <c r="N901" i="13"/>
  <c r="N902" i="13"/>
  <c r="N903" i="13"/>
  <c r="N904" i="13"/>
  <c r="N905" i="13"/>
  <c r="N906" i="13"/>
  <c r="N907" i="13"/>
  <c r="N908" i="13"/>
  <c r="N909" i="13"/>
  <c r="N910" i="13"/>
  <c r="N911" i="13"/>
  <c r="N912" i="13"/>
  <c r="N913" i="13"/>
  <c r="N914" i="13"/>
  <c r="N915" i="13"/>
  <c r="N916" i="13"/>
  <c r="N917" i="13"/>
  <c r="N918" i="13"/>
  <c r="N919" i="13"/>
  <c r="N920" i="13"/>
  <c r="N921" i="13"/>
  <c r="N922" i="13"/>
  <c r="N923" i="13"/>
  <c r="N924" i="13"/>
  <c r="N925" i="13"/>
  <c r="N926" i="13"/>
  <c r="N927" i="13"/>
  <c r="N928" i="13"/>
  <c r="N929" i="13"/>
  <c r="N930" i="13"/>
  <c r="N931" i="13"/>
  <c r="N932" i="13"/>
  <c r="N933" i="13"/>
  <c r="N934" i="13"/>
  <c r="N935" i="13"/>
  <c r="N936" i="13"/>
  <c r="N937" i="13"/>
  <c r="N938" i="13"/>
  <c r="N939" i="13"/>
  <c r="N940" i="13"/>
  <c r="N941" i="13"/>
  <c r="N942" i="13"/>
  <c r="N943" i="13"/>
  <c r="N944" i="13"/>
  <c r="N945" i="13"/>
  <c r="N946" i="13"/>
  <c r="N947" i="13"/>
  <c r="N948" i="13"/>
  <c r="N949" i="13"/>
  <c r="N950" i="13"/>
  <c r="N951" i="13"/>
  <c r="N952" i="13"/>
  <c r="N953" i="13"/>
  <c r="N954" i="13"/>
  <c r="N955" i="13"/>
  <c r="N956" i="13"/>
  <c r="N957" i="13"/>
  <c r="N958" i="13"/>
  <c r="N959" i="13"/>
  <c r="N960" i="13"/>
  <c r="N961" i="13"/>
  <c r="N962" i="13"/>
  <c r="N963" i="13"/>
  <c r="N964" i="13"/>
  <c r="N965" i="13"/>
  <c r="N966" i="13"/>
  <c r="N967" i="13"/>
  <c r="N968" i="13"/>
  <c r="N969" i="13"/>
  <c r="N970" i="13"/>
  <c r="N971" i="13"/>
  <c r="N972" i="13"/>
  <c r="N973" i="13"/>
  <c r="N974" i="13"/>
  <c r="N975" i="13"/>
  <c r="N976" i="13"/>
  <c r="N977" i="13"/>
  <c r="N978" i="13"/>
  <c r="N979" i="13"/>
  <c r="N980" i="13"/>
  <c r="N981" i="13"/>
  <c r="N982" i="13"/>
  <c r="N983" i="13"/>
  <c r="N984" i="13"/>
  <c r="N985" i="13"/>
  <c r="N986" i="13"/>
  <c r="N987" i="13"/>
  <c r="N988" i="13"/>
  <c r="N989" i="13"/>
  <c r="N990" i="13"/>
  <c r="N991" i="13"/>
  <c r="N992" i="13"/>
  <c r="N993" i="13"/>
  <c r="N994" i="13"/>
  <c r="N995" i="13"/>
  <c r="N996" i="13"/>
  <c r="N997" i="13"/>
  <c r="N998" i="13"/>
  <c r="N999" i="13"/>
  <c r="N1000" i="13"/>
  <c r="M2" i="13"/>
  <c r="M3" i="13"/>
  <c r="M4" i="13"/>
  <c r="X118" i="23" s="1"/>
  <c r="M5" i="13"/>
  <c r="M6" i="13"/>
  <c r="Y114" i="23" s="1"/>
  <c r="M7" i="13"/>
  <c r="M8" i="13"/>
  <c r="L113" i="23" s="1"/>
  <c r="M9" i="13"/>
  <c r="M10" i="13"/>
  <c r="M11" i="13"/>
  <c r="M12" i="13"/>
  <c r="M13" i="13"/>
  <c r="X117" i="23" s="1"/>
  <c r="M14" i="13"/>
  <c r="R115" i="23" s="1"/>
  <c r="M15" i="13"/>
  <c r="M16" i="13"/>
  <c r="M17" i="13"/>
  <c r="M18" i="13"/>
  <c r="AB111" i="23" s="1"/>
  <c r="M19" i="13"/>
  <c r="AA120" i="23" s="1"/>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283" i="13"/>
  <c r="M284" i="13"/>
  <c r="M285" i="13"/>
  <c r="M286" i="13"/>
  <c r="M287" i="13"/>
  <c r="M288" i="13"/>
  <c r="M289" i="13"/>
  <c r="M290" i="13"/>
  <c r="M291" i="13"/>
  <c r="M292" i="13"/>
  <c r="M293" i="13"/>
  <c r="M294" i="13"/>
  <c r="M295" i="13"/>
  <c r="M296" i="13"/>
  <c r="M297" i="13"/>
  <c r="M298" i="13"/>
  <c r="M299" i="13"/>
  <c r="M300" i="13"/>
  <c r="M301" i="13"/>
  <c r="M302" i="13"/>
  <c r="M303" i="13"/>
  <c r="M304" i="13"/>
  <c r="M305" i="13"/>
  <c r="M306" i="13"/>
  <c r="M307" i="13"/>
  <c r="M308" i="13"/>
  <c r="M309" i="13"/>
  <c r="M310" i="13"/>
  <c r="M311" i="13"/>
  <c r="M312" i="13"/>
  <c r="M313" i="13"/>
  <c r="M314" i="13"/>
  <c r="M315" i="13"/>
  <c r="M316" i="13"/>
  <c r="M317" i="13"/>
  <c r="M318" i="13"/>
  <c r="M319" i="13"/>
  <c r="M320" i="13"/>
  <c r="M321" i="13"/>
  <c r="M322" i="13"/>
  <c r="M323" i="13"/>
  <c r="M324" i="13"/>
  <c r="M325" i="13"/>
  <c r="M326" i="13"/>
  <c r="M327" i="13"/>
  <c r="M328" i="13"/>
  <c r="M329" i="13"/>
  <c r="M330" i="13"/>
  <c r="M331" i="13"/>
  <c r="M332" i="13"/>
  <c r="M333" i="13"/>
  <c r="M334" i="13"/>
  <c r="M335" i="13"/>
  <c r="M336" i="13"/>
  <c r="M337" i="13"/>
  <c r="M338" i="13"/>
  <c r="M339" i="13"/>
  <c r="M340" i="13"/>
  <c r="M341" i="13"/>
  <c r="M342" i="13"/>
  <c r="M343" i="13"/>
  <c r="M344" i="13"/>
  <c r="M345" i="13"/>
  <c r="M346" i="13"/>
  <c r="M347" i="13"/>
  <c r="M348" i="13"/>
  <c r="M349" i="13"/>
  <c r="M350" i="13"/>
  <c r="M351" i="13"/>
  <c r="M352" i="13"/>
  <c r="M353" i="13"/>
  <c r="M354" i="13"/>
  <c r="M355" i="13"/>
  <c r="M356" i="13"/>
  <c r="M357" i="13"/>
  <c r="M358" i="13"/>
  <c r="M359" i="13"/>
  <c r="M360" i="13"/>
  <c r="M361" i="13"/>
  <c r="M362" i="13"/>
  <c r="M363" i="13"/>
  <c r="M364" i="13"/>
  <c r="M365" i="13"/>
  <c r="M366" i="13"/>
  <c r="M367" i="13"/>
  <c r="M368" i="13"/>
  <c r="M369" i="13"/>
  <c r="M370" i="13"/>
  <c r="M371" i="13"/>
  <c r="M372" i="13"/>
  <c r="M373" i="13"/>
  <c r="M374" i="13"/>
  <c r="M375" i="13"/>
  <c r="M376" i="13"/>
  <c r="M377" i="13"/>
  <c r="M378" i="13"/>
  <c r="M379" i="13"/>
  <c r="M380" i="13"/>
  <c r="M381" i="13"/>
  <c r="M382" i="13"/>
  <c r="M383" i="13"/>
  <c r="M384" i="13"/>
  <c r="M385" i="13"/>
  <c r="M386" i="13"/>
  <c r="M387" i="13"/>
  <c r="M388" i="13"/>
  <c r="M389" i="13"/>
  <c r="M390" i="13"/>
  <c r="M391" i="13"/>
  <c r="M392" i="13"/>
  <c r="M393" i="13"/>
  <c r="M394" i="13"/>
  <c r="M395" i="13"/>
  <c r="M396" i="13"/>
  <c r="M397" i="13"/>
  <c r="M398" i="13"/>
  <c r="M399" i="13"/>
  <c r="M400" i="13"/>
  <c r="M401" i="13"/>
  <c r="M402" i="13"/>
  <c r="M403" i="13"/>
  <c r="M404" i="13"/>
  <c r="M405" i="13"/>
  <c r="M406" i="13"/>
  <c r="M407" i="13"/>
  <c r="M408" i="13"/>
  <c r="M409" i="13"/>
  <c r="M410" i="13"/>
  <c r="M411" i="13"/>
  <c r="M412" i="13"/>
  <c r="M413" i="13"/>
  <c r="M414" i="13"/>
  <c r="M415" i="13"/>
  <c r="M416" i="13"/>
  <c r="M417" i="13"/>
  <c r="M418" i="13"/>
  <c r="M419" i="13"/>
  <c r="M420" i="13"/>
  <c r="M421" i="13"/>
  <c r="M422" i="13"/>
  <c r="M423" i="13"/>
  <c r="M424" i="13"/>
  <c r="M425" i="13"/>
  <c r="M426" i="13"/>
  <c r="M427" i="13"/>
  <c r="M428" i="13"/>
  <c r="M429" i="13"/>
  <c r="M430" i="13"/>
  <c r="M431" i="13"/>
  <c r="M432" i="13"/>
  <c r="M433" i="13"/>
  <c r="M434" i="13"/>
  <c r="M435" i="13"/>
  <c r="M436" i="13"/>
  <c r="M437" i="13"/>
  <c r="M438" i="13"/>
  <c r="M439" i="13"/>
  <c r="M440" i="13"/>
  <c r="M441" i="13"/>
  <c r="M442" i="13"/>
  <c r="M443" i="13"/>
  <c r="M444" i="13"/>
  <c r="M445" i="13"/>
  <c r="M446" i="13"/>
  <c r="M447" i="13"/>
  <c r="M448" i="13"/>
  <c r="M449" i="13"/>
  <c r="M450" i="13"/>
  <c r="M451" i="13"/>
  <c r="M452" i="13"/>
  <c r="M453" i="13"/>
  <c r="M454" i="13"/>
  <c r="M455" i="13"/>
  <c r="M456" i="13"/>
  <c r="M457" i="13"/>
  <c r="M458" i="13"/>
  <c r="M459" i="13"/>
  <c r="M460" i="13"/>
  <c r="M461" i="13"/>
  <c r="M462" i="13"/>
  <c r="M463" i="13"/>
  <c r="M464" i="13"/>
  <c r="M465" i="13"/>
  <c r="M466" i="13"/>
  <c r="M467" i="13"/>
  <c r="M468" i="13"/>
  <c r="M469" i="13"/>
  <c r="M470" i="13"/>
  <c r="M471" i="13"/>
  <c r="M472" i="13"/>
  <c r="M473" i="13"/>
  <c r="M474" i="13"/>
  <c r="M475" i="13"/>
  <c r="M476" i="13"/>
  <c r="M477" i="13"/>
  <c r="M478" i="13"/>
  <c r="M479" i="13"/>
  <c r="M480" i="13"/>
  <c r="M481" i="13"/>
  <c r="M482" i="13"/>
  <c r="M483" i="13"/>
  <c r="M484" i="13"/>
  <c r="M485" i="13"/>
  <c r="M486" i="13"/>
  <c r="M487" i="13"/>
  <c r="M488" i="13"/>
  <c r="M489" i="13"/>
  <c r="M490" i="13"/>
  <c r="M491" i="13"/>
  <c r="M492" i="13"/>
  <c r="M493" i="13"/>
  <c r="M494" i="13"/>
  <c r="M495" i="13"/>
  <c r="M496" i="13"/>
  <c r="M497" i="13"/>
  <c r="M498" i="13"/>
  <c r="M499" i="13"/>
  <c r="M500" i="13"/>
  <c r="M501" i="13"/>
  <c r="M502" i="13"/>
  <c r="M503" i="13"/>
  <c r="M504" i="13"/>
  <c r="M505" i="13"/>
  <c r="M506" i="13"/>
  <c r="M507" i="13"/>
  <c r="M508" i="13"/>
  <c r="M509" i="13"/>
  <c r="M510" i="13"/>
  <c r="M511" i="13"/>
  <c r="M512" i="13"/>
  <c r="M513" i="13"/>
  <c r="M514" i="13"/>
  <c r="M515" i="13"/>
  <c r="M516" i="13"/>
  <c r="M517" i="13"/>
  <c r="M518" i="13"/>
  <c r="M519" i="13"/>
  <c r="M520" i="13"/>
  <c r="M521" i="13"/>
  <c r="M522" i="13"/>
  <c r="M523" i="13"/>
  <c r="M524" i="13"/>
  <c r="M525" i="13"/>
  <c r="M526" i="13"/>
  <c r="M527" i="13"/>
  <c r="M528" i="13"/>
  <c r="M529" i="13"/>
  <c r="M530" i="13"/>
  <c r="M531" i="13"/>
  <c r="M532" i="13"/>
  <c r="M533" i="13"/>
  <c r="M534" i="13"/>
  <c r="M535" i="13"/>
  <c r="M536" i="13"/>
  <c r="M537" i="13"/>
  <c r="M538" i="13"/>
  <c r="M539" i="13"/>
  <c r="M540" i="13"/>
  <c r="M541" i="13"/>
  <c r="M542" i="13"/>
  <c r="M543" i="13"/>
  <c r="M544" i="13"/>
  <c r="M545" i="13"/>
  <c r="M546" i="13"/>
  <c r="M547" i="13"/>
  <c r="M548" i="13"/>
  <c r="M549" i="13"/>
  <c r="M550" i="13"/>
  <c r="M551" i="13"/>
  <c r="M552" i="13"/>
  <c r="M553" i="13"/>
  <c r="M554" i="13"/>
  <c r="M555" i="13"/>
  <c r="M556" i="13"/>
  <c r="M557" i="13"/>
  <c r="M558" i="13"/>
  <c r="M559" i="13"/>
  <c r="M560" i="13"/>
  <c r="M561" i="13"/>
  <c r="M562" i="13"/>
  <c r="M563" i="13"/>
  <c r="M564" i="13"/>
  <c r="M565" i="13"/>
  <c r="M566" i="13"/>
  <c r="M567" i="13"/>
  <c r="M568" i="13"/>
  <c r="M569" i="13"/>
  <c r="M570" i="13"/>
  <c r="M571" i="13"/>
  <c r="M572" i="13"/>
  <c r="M573" i="13"/>
  <c r="M574" i="13"/>
  <c r="M575" i="13"/>
  <c r="M576" i="13"/>
  <c r="M577" i="13"/>
  <c r="M578" i="13"/>
  <c r="M579" i="13"/>
  <c r="M580" i="13"/>
  <c r="M581" i="13"/>
  <c r="M582" i="13"/>
  <c r="M583" i="13"/>
  <c r="M584" i="13"/>
  <c r="M585" i="13"/>
  <c r="M586" i="13"/>
  <c r="M587" i="13"/>
  <c r="M588" i="13"/>
  <c r="M589" i="13"/>
  <c r="M590" i="13"/>
  <c r="M591" i="13"/>
  <c r="M592" i="13"/>
  <c r="M593" i="13"/>
  <c r="M594" i="13"/>
  <c r="M595" i="13"/>
  <c r="M596" i="13"/>
  <c r="M597" i="13"/>
  <c r="M598" i="13"/>
  <c r="M599" i="13"/>
  <c r="M600" i="13"/>
  <c r="M601" i="13"/>
  <c r="M602" i="13"/>
  <c r="M603" i="13"/>
  <c r="M604" i="13"/>
  <c r="M605" i="13"/>
  <c r="M606" i="13"/>
  <c r="M607" i="13"/>
  <c r="M608" i="13"/>
  <c r="M609" i="13"/>
  <c r="M610" i="13"/>
  <c r="M611" i="13"/>
  <c r="M612" i="13"/>
  <c r="M613" i="13"/>
  <c r="M614" i="13"/>
  <c r="M615" i="13"/>
  <c r="M616" i="13"/>
  <c r="M617" i="13"/>
  <c r="M618" i="13"/>
  <c r="M619" i="13"/>
  <c r="M620" i="13"/>
  <c r="M621" i="13"/>
  <c r="M622" i="13"/>
  <c r="M623" i="13"/>
  <c r="M624" i="13"/>
  <c r="M625" i="13"/>
  <c r="M626" i="13"/>
  <c r="M627" i="13"/>
  <c r="M628" i="13"/>
  <c r="M629" i="13"/>
  <c r="M630" i="13"/>
  <c r="M631" i="13"/>
  <c r="M632" i="13"/>
  <c r="M633" i="13"/>
  <c r="M634" i="13"/>
  <c r="M635" i="13"/>
  <c r="M636" i="13"/>
  <c r="M637" i="13"/>
  <c r="M638" i="13"/>
  <c r="M639" i="13"/>
  <c r="M640" i="13"/>
  <c r="M641" i="13"/>
  <c r="M642" i="13"/>
  <c r="M643" i="13"/>
  <c r="M644" i="13"/>
  <c r="M645" i="13"/>
  <c r="M646" i="13"/>
  <c r="M647" i="13"/>
  <c r="M648" i="13"/>
  <c r="M649" i="13"/>
  <c r="M650" i="13"/>
  <c r="M651" i="13"/>
  <c r="M652" i="13"/>
  <c r="M653" i="13"/>
  <c r="M654" i="13"/>
  <c r="M655" i="13"/>
  <c r="M656" i="13"/>
  <c r="M657" i="13"/>
  <c r="M658" i="13"/>
  <c r="M659" i="13"/>
  <c r="M660" i="13"/>
  <c r="M661" i="13"/>
  <c r="M662" i="13"/>
  <c r="M663" i="13"/>
  <c r="M664" i="13"/>
  <c r="M665" i="13"/>
  <c r="M666" i="13"/>
  <c r="M667" i="13"/>
  <c r="M668" i="13"/>
  <c r="M669" i="13"/>
  <c r="M670" i="13"/>
  <c r="M671" i="13"/>
  <c r="M672" i="13"/>
  <c r="M673" i="13"/>
  <c r="M674" i="13"/>
  <c r="M675" i="13"/>
  <c r="M676" i="13"/>
  <c r="M677" i="13"/>
  <c r="M678" i="13"/>
  <c r="M679" i="13"/>
  <c r="M680" i="13"/>
  <c r="M681" i="13"/>
  <c r="M682" i="13"/>
  <c r="M683" i="13"/>
  <c r="M684" i="13"/>
  <c r="M685" i="13"/>
  <c r="M686" i="13"/>
  <c r="M687" i="13"/>
  <c r="M688" i="13"/>
  <c r="M689" i="13"/>
  <c r="M690" i="13"/>
  <c r="M691" i="13"/>
  <c r="M692" i="13"/>
  <c r="M693" i="13"/>
  <c r="M694" i="13"/>
  <c r="M695" i="13"/>
  <c r="M696" i="13"/>
  <c r="M697" i="13"/>
  <c r="M698" i="13"/>
  <c r="M699" i="13"/>
  <c r="M700" i="13"/>
  <c r="M701" i="13"/>
  <c r="M702" i="13"/>
  <c r="M703" i="13"/>
  <c r="M704" i="13"/>
  <c r="M705" i="13"/>
  <c r="M706" i="13"/>
  <c r="M707" i="13"/>
  <c r="M708" i="13"/>
  <c r="M709" i="13"/>
  <c r="M710" i="13"/>
  <c r="M711" i="13"/>
  <c r="M712" i="13"/>
  <c r="M713" i="13"/>
  <c r="M714" i="13"/>
  <c r="M715" i="13"/>
  <c r="M716" i="13"/>
  <c r="M717" i="13"/>
  <c r="M718" i="13"/>
  <c r="M719" i="13"/>
  <c r="M720" i="13"/>
  <c r="M721" i="13"/>
  <c r="M722" i="13"/>
  <c r="M723" i="13"/>
  <c r="M724" i="13"/>
  <c r="M725" i="13"/>
  <c r="M726" i="13"/>
  <c r="M727" i="13"/>
  <c r="M728" i="13"/>
  <c r="M729" i="13"/>
  <c r="M730" i="13"/>
  <c r="M731" i="13"/>
  <c r="M732" i="13"/>
  <c r="M733" i="13"/>
  <c r="M734" i="13"/>
  <c r="M735" i="13"/>
  <c r="M736" i="13"/>
  <c r="M737" i="13"/>
  <c r="M738" i="13"/>
  <c r="M739" i="13"/>
  <c r="M740" i="13"/>
  <c r="M741" i="13"/>
  <c r="M742" i="13"/>
  <c r="M743" i="13"/>
  <c r="M744" i="13"/>
  <c r="M745" i="13"/>
  <c r="M746" i="13"/>
  <c r="M747" i="13"/>
  <c r="M748" i="13"/>
  <c r="M749" i="13"/>
  <c r="M750" i="13"/>
  <c r="M751" i="13"/>
  <c r="M752" i="13"/>
  <c r="M753" i="13"/>
  <c r="M754" i="13"/>
  <c r="M755" i="13"/>
  <c r="M756" i="13"/>
  <c r="M757" i="13"/>
  <c r="M758" i="13"/>
  <c r="M759" i="13"/>
  <c r="M760" i="13"/>
  <c r="M761" i="13"/>
  <c r="M762" i="13"/>
  <c r="M763" i="13"/>
  <c r="M764" i="13"/>
  <c r="M765" i="13"/>
  <c r="M766" i="13"/>
  <c r="M767" i="13"/>
  <c r="M768" i="13"/>
  <c r="M769" i="13"/>
  <c r="M770" i="13"/>
  <c r="M771" i="13"/>
  <c r="M772" i="13"/>
  <c r="M773" i="13"/>
  <c r="M774" i="13"/>
  <c r="M775" i="13"/>
  <c r="M776" i="13"/>
  <c r="M777" i="13"/>
  <c r="M778" i="13"/>
  <c r="M779" i="13"/>
  <c r="M780" i="13"/>
  <c r="M781" i="13"/>
  <c r="M782" i="13"/>
  <c r="M783" i="13"/>
  <c r="M784" i="13"/>
  <c r="M785" i="13"/>
  <c r="M786" i="13"/>
  <c r="M787" i="13"/>
  <c r="M788" i="13"/>
  <c r="M789" i="13"/>
  <c r="M790" i="13"/>
  <c r="M791" i="13"/>
  <c r="M792" i="13"/>
  <c r="M793" i="13"/>
  <c r="M794" i="13"/>
  <c r="M795" i="13"/>
  <c r="M796" i="13"/>
  <c r="M797" i="13"/>
  <c r="M798" i="13"/>
  <c r="M799" i="13"/>
  <c r="M800" i="13"/>
  <c r="M801" i="13"/>
  <c r="M802" i="13"/>
  <c r="M803" i="13"/>
  <c r="M804" i="13"/>
  <c r="M805" i="13"/>
  <c r="M806" i="13"/>
  <c r="M807" i="13"/>
  <c r="M808" i="13"/>
  <c r="M809" i="13"/>
  <c r="M810" i="13"/>
  <c r="M811" i="13"/>
  <c r="M812" i="13"/>
  <c r="M813" i="13"/>
  <c r="M814" i="13"/>
  <c r="M815" i="13"/>
  <c r="M816" i="13"/>
  <c r="M817" i="13"/>
  <c r="M818" i="13"/>
  <c r="M819" i="13"/>
  <c r="M820" i="13"/>
  <c r="M821" i="13"/>
  <c r="M822" i="13"/>
  <c r="M823" i="13"/>
  <c r="M824" i="13"/>
  <c r="M825" i="13"/>
  <c r="M826" i="13"/>
  <c r="M827" i="13"/>
  <c r="M828" i="13"/>
  <c r="M829" i="13"/>
  <c r="M830" i="13"/>
  <c r="M831" i="13"/>
  <c r="M832" i="13"/>
  <c r="M833" i="13"/>
  <c r="M834" i="13"/>
  <c r="M835" i="13"/>
  <c r="M836" i="13"/>
  <c r="M837" i="13"/>
  <c r="M838" i="13"/>
  <c r="M839" i="13"/>
  <c r="M840" i="13"/>
  <c r="M841" i="13"/>
  <c r="M842" i="13"/>
  <c r="M843" i="13"/>
  <c r="M844" i="13"/>
  <c r="M845" i="13"/>
  <c r="M846" i="13"/>
  <c r="M847" i="13"/>
  <c r="M848" i="13"/>
  <c r="M849" i="13"/>
  <c r="M850" i="13"/>
  <c r="M851" i="13"/>
  <c r="M852" i="13"/>
  <c r="M853" i="13"/>
  <c r="M854" i="13"/>
  <c r="M855" i="13"/>
  <c r="M856" i="13"/>
  <c r="M857" i="13"/>
  <c r="M858" i="13"/>
  <c r="M859" i="13"/>
  <c r="M860" i="13"/>
  <c r="M861" i="13"/>
  <c r="M862" i="13"/>
  <c r="M863" i="13"/>
  <c r="M864" i="13"/>
  <c r="M865" i="13"/>
  <c r="M866" i="13"/>
  <c r="M867" i="13"/>
  <c r="M868" i="13"/>
  <c r="M869" i="13"/>
  <c r="M870" i="13"/>
  <c r="M871" i="13"/>
  <c r="M872" i="13"/>
  <c r="M873" i="13"/>
  <c r="M874" i="13"/>
  <c r="M875" i="13"/>
  <c r="M876" i="13"/>
  <c r="M877" i="13"/>
  <c r="M878" i="13"/>
  <c r="M879" i="13"/>
  <c r="M880" i="13"/>
  <c r="M881" i="13"/>
  <c r="M882" i="13"/>
  <c r="M883" i="13"/>
  <c r="M884" i="13"/>
  <c r="M885" i="13"/>
  <c r="M886" i="13"/>
  <c r="M887" i="13"/>
  <c r="M888" i="13"/>
  <c r="M889" i="13"/>
  <c r="M890" i="13"/>
  <c r="M891" i="13"/>
  <c r="M892" i="13"/>
  <c r="M893" i="13"/>
  <c r="M894" i="13"/>
  <c r="M895" i="13"/>
  <c r="M896" i="13"/>
  <c r="M897" i="13"/>
  <c r="M898" i="13"/>
  <c r="M899" i="13"/>
  <c r="M900" i="13"/>
  <c r="M901" i="13"/>
  <c r="M902" i="13"/>
  <c r="M903" i="13"/>
  <c r="M904" i="13"/>
  <c r="M905" i="13"/>
  <c r="M906" i="13"/>
  <c r="M907" i="13"/>
  <c r="M908" i="13"/>
  <c r="M909" i="13"/>
  <c r="M910" i="13"/>
  <c r="M911" i="13"/>
  <c r="M912" i="13"/>
  <c r="M913" i="13"/>
  <c r="M914" i="13"/>
  <c r="M915" i="13"/>
  <c r="M916" i="13"/>
  <c r="M917" i="13"/>
  <c r="M918" i="13"/>
  <c r="M919" i="13"/>
  <c r="M920" i="13"/>
  <c r="M921" i="13"/>
  <c r="M922" i="13"/>
  <c r="M923" i="13"/>
  <c r="M924" i="13"/>
  <c r="M925" i="13"/>
  <c r="M926" i="13"/>
  <c r="M927" i="13"/>
  <c r="M928" i="13"/>
  <c r="M929" i="13"/>
  <c r="M930" i="13"/>
  <c r="M931" i="13"/>
  <c r="M932" i="13"/>
  <c r="M933" i="13"/>
  <c r="M934" i="13"/>
  <c r="M935" i="13"/>
  <c r="M936" i="13"/>
  <c r="M937" i="13"/>
  <c r="M938" i="13"/>
  <c r="M939" i="13"/>
  <c r="M940" i="13"/>
  <c r="M941" i="13"/>
  <c r="M942" i="13"/>
  <c r="M943" i="13"/>
  <c r="M944" i="13"/>
  <c r="M945" i="13"/>
  <c r="M946" i="13"/>
  <c r="M947" i="13"/>
  <c r="M948" i="13"/>
  <c r="M949" i="13"/>
  <c r="M950" i="13"/>
  <c r="M951" i="13"/>
  <c r="M952" i="13"/>
  <c r="M953" i="13"/>
  <c r="M954" i="13"/>
  <c r="M955" i="13"/>
  <c r="M956" i="13"/>
  <c r="M957" i="13"/>
  <c r="M958" i="13"/>
  <c r="M959" i="13"/>
  <c r="M960" i="13"/>
  <c r="M961" i="13"/>
  <c r="M962" i="13"/>
  <c r="M963" i="13"/>
  <c r="M964" i="13"/>
  <c r="M965" i="13"/>
  <c r="M966" i="13"/>
  <c r="M967" i="13"/>
  <c r="M968" i="13"/>
  <c r="M969" i="13"/>
  <c r="M970" i="13"/>
  <c r="M971" i="13"/>
  <c r="M972" i="13"/>
  <c r="M973" i="13"/>
  <c r="M974" i="13"/>
  <c r="M975" i="13"/>
  <c r="M976" i="13"/>
  <c r="M977" i="13"/>
  <c r="M978" i="13"/>
  <c r="M979" i="13"/>
  <c r="M980" i="13"/>
  <c r="M981" i="13"/>
  <c r="M982" i="13"/>
  <c r="M983" i="13"/>
  <c r="M984" i="13"/>
  <c r="M985" i="13"/>
  <c r="M986" i="13"/>
  <c r="M987" i="13"/>
  <c r="M988" i="13"/>
  <c r="M989" i="13"/>
  <c r="M990" i="13"/>
  <c r="M991" i="13"/>
  <c r="M992" i="13"/>
  <c r="M993" i="13"/>
  <c r="M994" i="13"/>
  <c r="M995" i="13"/>
  <c r="M996" i="13"/>
  <c r="M997" i="13"/>
  <c r="M998" i="13"/>
  <c r="M999" i="13"/>
  <c r="M1000" i="13"/>
  <c r="M2" i="11"/>
  <c r="M3" i="11"/>
  <c r="M4" i="11"/>
  <c r="M5" i="11"/>
  <c r="M6" i="11"/>
  <c r="M7" i="11"/>
  <c r="M8" i="11"/>
  <c r="M9" i="11"/>
  <c r="M10" i="11"/>
  <c r="M11" i="11"/>
  <c r="M12" i="11"/>
  <c r="M13" i="11"/>
  <c r="M14" i="11"/>
  <c r="M15" i="11"/>
  <c r="M16" i="11"/>
  <c r="M17" i="11"/>
  <c r="M18" i="11"/>
  <c r="M19" i="11"/>
  <c r="M20" i="11"/>
  <c r="M21" i="11"/>
  <c r="M22" i="11"/>
  <c r="M23" i="11"/>
  <c r="M24" i="11"/>
  <c r="X94" i="23" s="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M119" i="11"/>
  <c r="M120" i="11"/>
  <c r="M121" i="11"/>
  <c r="M122" i="11"/>
  <c r="M123" i="11"/>
  <c r="M124" i="11"/>
  <c r="M125" i="11"/>
  <c r="M126" i="11"/>
  <c r="M127" i="11"/>
  <c r="M128" i="11"/>
  <c r="M129" i="11"/>
  <c r="M130" i="11"/>
  <c r="M131" i="11"/>
  <c r="M132" i="11"/>
  <c r="M133" i="11"/>
  <c r="M134" i="11"/>
  <c r="M135" i="11"/>
  <c r="M136" i="11"/>
  <c r="M137" i="11"/>
  <c r="M138" i="11"/>
  <c r="M139" i="11"/>
  <c r="M140" i="11"/>
  <c r="M141" i="11"/>
  <c r="M142" i="11"/>
  <c r="M143" i="11"/>
  <c r="M144" i="11"/>
  <c r="M145" i="11"/>
  <c r="M146" i="11"/>
  <c r="M147" i="11"/>
  <c r="M148" i="11"/>
  <c r="M149" i="11"/>
  <c r="M150" i="11"/>
  <c r="M151" i="11"/>
  <c r="M152" i="11"/>
  <c r="M153" i="11"/>
  <c r="M154" i="11"/>
  <c r="M155" i="11"/>
  <c r="M156" i="11"/>
  <c r="M157" i="11"/>
  <c r="M158" i="11"/>
  <c r="M159" i="11"/>
  <c r="M160" i="11"/>
  <c r="M161" i="11"/>
  <c r="M162" i="11"/>
  <c r="M163" i="11"/>
  <c r="M164" i="11"/>
  <c r="M165" i="11"/>
  <c r="M166" i="11"/>
  <c r="M167" i="11"/>
  <c r="M168" i="11"/>
  <c r="M169" i="11"/>
  <c r="M170" i="11"/>
  <c r="M171" i="11"/>
  <c r="M172" i="11"/>
  <c r="M173" i="11"/>
  <c r="M174" i="11"/>
  <c r="M175" i="11"/>
  <c r="M176" i="11"/>
  <c r="M177" i="11"/>
  <c r="M178" i="11"/>
  <c r="M179" i="11"/>
  <c r="M180" i="11"/>
  <c r="M181" i="11"/>
  <c r="M182" i="11"/>
  <c r="M183" i="11"/>
  <c r="M184" i="11"/>
  <c r="M185" i="11"/>
  <c r="M186" i="11"/>
  <c r="M187" i="11"/>
  <c r="M188" i="11"/>
  <c r="M189" i="11"/>
  <c r="M190" i="11"/>
  <c r="M191" i="11"/>
  <c r="M192" i="11"/>
  <c r="M193" i="11"/>
  <c r="M194" i="11"/>
  <c r="M195" i="11"/>
  <c r="M196" i="11"/>
  <c r="M197" i="11"/>
  <c r="M198" i="11"/>
  <c r="M199" i="11"/>
  <c r="M200" i="11"/>
  <c r="M201" i="11"/>
  <c r="M202" i="11"/>
  <c r="M203" i="11"/>
  <c r="M204" i="11"/>
  <c r="M205" i="11"/>
  <c r="M206" i="11"/>
  <c r="M207" i="11"/>
  <c r="M208" i="11"/>
  <c r="M209" i="11"/>
  <c r="M210" i="11"/>
  <c r="M211" i="11"/>
  <c r="M212" i="11"/>
  <c r="M213" i="11"/>
  <c r="M214" i="11"/>
  <c r="M215" i="11"/>
  <c r="M216" i="11"/>
  <c r="M217" i="11"/>
  <c r="M218" i="11"/>
  <c r="M219" i="11"/>
  <c r="M220" i="11"/>
  <c r="M221" i="11"/>
  <c r="M222" i="11"/>
  <c r="M223" i="11"/>
  <c r="M224" i="11"/>
  <c r="M225" i="11"/>
  <c r="M226" i="11"/>
  <c r="M227" i="11"/>
  <c r="M228" i="11"/>
  <c r="M229" i="11"/>
  <c r="M230" i="11"/>
  <c r="M231" i="11"/>
  <c r="M232" i="11"/>
  <c r="M233" i="11"/>
  <c r="M234" i="11"/>
  <c r="M235" i="11"/>
  <c r="M236" i="11"/>
  <c r="M237" i="11"/>
  <c r="M238" i="11"/>
  <c r="M239" i="11"/>
  <c r="M240" i="11"/>
  <c r="M241" i="11"/>
  <c r="M242" i="11"/>
  <c r="M243" i="11"/>
  <c r="M244" i="11"/>
  <c r="M245" i="11"/>
  <c r="M246" i="11"/>
  <c r="M247" i="11"/>
  <c r="M248" i="11"/>
  <c r="M249" i="11"/>
  <c r="M250" i="11"/>
  <c r="M251" i="11"/>
  <c r="M252" i="11"/>
  <c r="M253" i="11"/>
  <c r="M254" i="11"/>
  <c r="M255" i="11"/>
  <c r="M256" i="11"/>
  <c r="M257" i="11"/>
  <c r="M258" i="11"/>
  <c r="M259" i="11"/>
  <c r="M260" i="11"/>
  <c r="M261" i="11"/>
  <c r="M262" i="11"/>
  <c r="M263" i="11"/>
  <c r="M264" i="11"/>
  <c r="M265" i="11"/>
  <c r="M266" i="11"/>
  <c r="M267" i="11"/>
  <c r="M268" i="11"/>
  <c r="M269" i="11"/>
  <c r="M270" i="11"/>
  <c r="M271" i="11"/>
  <c r="M272" i="11"/>
  <c r="M273" i="11"/>
  <c r="M274" i="11"/>
  <c r="M275" i="11"/>
  <c r="M276" i="11"/>
  <c r="M277" i="11"/>
  <c r="M278" i="11"/>
  <c r="M279" i="11"/>
  <c r="M280" i="11"/>
  <c r="M281" i="11"/>
  <c r="M282" i="11"/>
  <c r="M283" i="11"/>
  <c r="M284" i="11"/>
  <c r="M285" i="11"/>
  <c r="M286" i="11"/>
  <c r="M287" i="11"/>
  <c r="M288" i="11"/>
  <c r="M289" i="11"/>
  <c r="M290" i="11"/>
  <c r="M291" i="11"/>
  <c r="M292" i="11"/>
  <c r="M293" i="11"/>
  <c r="M294" i="11"/>
  <c r="M295" i="11"/>
  <c r="M296" i="11"/>
  <c r="M297" i="11"/>
  <c r="M298" i="11"/>
  <c r="M299" i="11"/>
  <c r="M300" i="11"/>
  <c r="M301" i="11"/>
  <c r="M302" i="11"/>
  <c r="M303" i="11"/>
  <c r="M304" i="11"/>
  <c r="M305" i="11"/>
  <c r="M306" i="11"/>
  <c r="M307" i="11"/>
  <c r="M308" i="11"/>
  <c r="M309" i="11"/>
  <c r="M310" i="11"/>
  <c r="M311" i="11"/>
  <c r="M312" i="11"/>
  <c r="M313" i="11"/>
  <c r="M314" i="11"/>
  <c r="M315" i="11"/>
  <c r="M316" i="11"/>
  <c r="M317" i="11"/>
  <c r="M318" i="11"/>
  <c r="M319" i="11"/>
  <c r="M320" i="11"/>
  <c r="M321" i="11"/>
  <c r="M322" i="11"/>
  <c r="M323" i="11"/>
  <c r="M324" i="11"/>
  <c r="M325" i="11"/>
  <c r="M326" i="11"/>
  <c r="M327" i="11"/>
  <c r="M328" i="11"/>
  <c r="M329" i="11"/>
  <c r="M330" i="11"/>
  <c r="M331" i="11"/>
  <c r="M332" i="11"/>
  <c r="M333" i="11"/>
  <c r="M334" i="11"/>
  <c r="M335" i="11"/>
  <c r="M336" i="11"/>
  <c r="M337" i="11"/>
  <c r="M338" i="11"/>
  <c r="M339" i="11"/>
  <c r="M340" i="11"/>
  <c r="M341" i="11"/>
  <c r="M342" i="11"/>
  <c r="M343" i="11"/>
  <c r="M344" i="11"/>
  <c r="M345" i="11"/>
  <c r="M346" i="11"/>
  <c r="M347" i="11"/>
  <c r="M348" i="11"/>
  <c r="M349" i="11"/>
  <c r="M350" i="11"/>
  <c r="M351" i="11"/>
  <c r="M352" i="11"/>
  <c r="M353" i="11"/>
  <c r="M354" i="11"/>
  <c r="M355" i="11"/>
  <c r="M356" i="11"/>
  <c r="M357" i="11"/>
  <c r="M358" i="11"/>
  <c r="M359" i="11"/>
  <c r="M360" i="11"/>
  <c r="M361" i="11"/>
  <c r="M362" i="11"/>
  <c r="M363" i="11"/>
  <c r="M364" i="11"/>
  <c r="M365" i="11"/>
  <c r="M366" i="11"/>
  <c r="M367" i="11"/>
  <c r="M368" i="11"/>
  <c r="M369" i="11"/>
  <c r="M370" i="11"/>
  <c r="M371" i="11"/>
  <c r="M372" i="11"/>
  <c r="M373" i="11"/>
  <c r="M374" i="11"/>
  <c r="M375" i="11"/>
  <c r="M376" i="11"/>
  <c r="M377" i="11"/>
  <c r="M378" i="11"/>
  <c r="M379" i="11"/>
  <c r="M380" i="11"/>
  <c r="M381" i="11"/>
  <c r="M382" i="11"/>
  <c r="M383" i="11"/>
  <c r="M384" i="11"/>
  <c r="M385" i="11"/>
  <c r="M386" i="11"/>
  <c r="M387" i="11"/>
  <c r="M388" i="11"/>
  <c r="M389" i="11"/>
  <c r="M390" i="11"/>
  <c r="M391" i="11"/>
  <c r="M392" i="11"/>
  <c r="M393" i="11"/>
  <c r="M394" i="11"/>
  <c r="M395" i="11"/>
  <c r="M396" i="11"/>
  <c r="M397" i="11"/>
  <c r="M398" i="11"/>
  <c r="M399" i="11"/>
  <c r="M400" i="11"/>
  <c r="M401" i="11"/>
  <c r="M402" i="11"/>
  <c r="M403" i="11"/>
  <c r="M404" i="11"/>
  <c r="M405" i="11"/>
  <c r="M406" i="11"/>
  <c r="M407" i="11"/>
  <c r="M408" i="11"/>
  <c r="M409" i="11"/>
  <c r="M410" i="11"/>
  <c r="M411" i="11"/>
  <c r="M412" i="11"/>
  <c r="M413" i="11"/>
  <c r="M414" i="11"/>
  <c r="M415" i="11"/>
  <c r="M416" i="11"/>
  <c r="M417" i="11"/>
  <c r="M418" i="11"/>
  <c r="M419" i="11"/>
  <c r="M420" i="11"/>
  <c r="M421" i="11"/>
  <c r="M422" i="11"/>
  <c r="M423" i="11"/>
  <c r="M424" i="11"/>
  <c r="M425" i="11"/>
  <c r="M426" i="11"/>
  <c r="M427" i="11"/>
  <c r="M428" i="11"/>
  <c r="M429" i="11"/>
  <c r="M430" i="11"/>
  <c r="M431" i="11"/>
  <c r="M432" i="11"/>
  <c r="M433" i="11"/>
  <c r="M434" i="11"/>
  <c r="M435" i="11"/>
  <c r="M436" i="11"/>
  <c r="M437" i="11"/>
  <c r="M438" i="11"/>
  <c r="M439" i="11"/>
  <c r="M440" i="11"/>
  <c r="M441" i="11"/>
  <c r="M442" i="11"/>
  <c r="M443" i="11"/>
  <c r="M444" i="11"/>
  <c r="M445" i="11"/>
  <c r="M446" i="11"/>
  <c r="M447" i="11"/>
  <c r="M448" i="11"/>
  <c r="M449" i="11"/>
  <c r="M450" i="11"/>
  <c r="M451" i="11"/>
  <c r="M452" i="11"/>
  <c r="M453" i="11"/>
  <c r="M454" i="11"/>
  <c r="M455" i="11"/>
  <c r="M456" i="11"/>
  <c r="M457" i="11"/>
  <c r="M458" i="11"/>
  <c r="M459" i="11"/>
  <c r="M460" i="11"/>
  <c r="M461" i="11"/>
  <c r="M462" i="11"/>
  <c r="M463" i="11"/>
  <c r="M464" i="11"/>
  <c r="M465" i="11"/>
  <c r="M466" i="11"/>
  <c r="M467" i="11"/>
  <c r="M468" i="11"/>
  <c r="M469" i="11"/>
  <c r="M470" i="11"/>
  <c r="M471" i="11"/>
  <c r="M472" i="11"/>
  <c r="M473" i="11"/>
  <c r="M474" i="11"/>
  <c r="M475" i="11"/>
  <c r="M476" i="11"/>
  <c r="M477" i="11"/>
  <c r="M478" i="11"/>
  <c r="M479" i="11"/>
  <c r="M480" i="11"/>
  <c r="M481" i="11"/>
  <c r="M482" i="11"/>
  <c r="M483" i="11"/>
  <c r="M484" i="11"/>
  <c r="M485" i="11"/>
  <c r="M486" i="11"/>
  <c r="M487" i="11"/>
  <c r="M488" i="11"/>
  <c r="M489" i="11"/>
  <c r="M490" i="11"/>
  <c r="M491" i="11"/>
  <c r="M492" i="11"/>
  <c r="M493" i="11"/>
  <c r="M494" i="11"/>
  <c r="M495" i="11"/>
  <c r="M496" i="11"/>
  <c r="M497" i="11"/>
  <c r="M498" i="11"/>
  <c r="M499" i="11"/>
  <c r="M500" i="11"/>
  <c r="M501" i="11"/>
  <c r="M502" i="11"/>
  <c r="M503" i="11"/>
  <c r="M504" i="11"/>
  <c r="M505" i="11"/>
  <c r="M506" i="11"/>
  <c r="M507" i="11"/>
  <c r="M508" i="11"/>
  <c r="M509" i="11"/>
  <c r="M510" i="11"/>
  <c r="M511" i="11"/>
  <c r="M512" i="11"/>
  <c r="M513" i="11"/>
  <c r="M514" i="11"/>
  <c r="M515" i="11"/>
  <c r="M516" i="11"/>
  <c r="M517" i="11"/>
  <c r="M518" i="11"/>
  <c r="M519" i="11"/>
  <c r="M520" i="11"/>
  <c r="M521" i="11"/>
  <c r="M522" i="11"/>
  <c r="M523" i="11"/>
  <c r="M524" i="11"/>
  <c r="M525" i="11"/>
  <c r="M526" i="11"/>
  <c r="M527" i="11"/>
  <c r="M528" i="11"/>
  <c r="M529" i="11"/>
  <c r="M530" i="11"/>
  <c r="M531" i="11"/>
  <c r="M532" i="11"/>
  <c r="M533" i="11"/>
  <c r="M534" i="11"/>
  <c r="M535" i="11"/>
  <c r="M536" i="11"/>
  <c r="M537" i="11"/>
  <c r="M538" i="11"/>
  <c r="M539" i="11"/>
  <c r="M540" i="11"/>
  <c r="M541" i="11"/>
  <c r="M542" i="11"/>
  <c r="M543" i="11"/>
  <c r="M544" i="11"/>
  <c r="M545" i="11"/>
  <c r="M546" i="11"/>
  <c r="M547" i="11"/>
  <c r="M548" i="11"/>
  <c r="M549" i="11"/>
  <c r="M550" i="11"/>
  <c r="M551" i="11"/>
  <c r="M552" i="11"/>
  <c r="M553" i="11"/>
  <c r="M554" i="11"/>
  <c r="M555" i="11"/>
  <c r="M556" i="11"/>
  <c r="M557" i="11"/>
  <c r="M558" i="11"/>
  <c r="M559" i="11"/>
  <c r="M560" i="11"/>
  <c r="M561" i="11"/>
  <c r="M562" i="11"/>
  <c r="M563" i="11"/>
  <c r="M564" i="11"/>
  <c r="M565" i="11"/>
  <c r="M566" i="11"/>
  <c r="M567" i="11"/>
  <c r="M568" i="11"/>
  <c r="M569" i="11"/>
  <c r="M570" i="11"/>
  <c r="M571" i="11"/>
  <c r="M572" i="11"/>
  <c r="M573" i="11"/>
  <c r="M574" i="11"/>
  <c r="M575" i="11"/>
  <c r="M576" i="11"/>
  <c r="M577" i="11"/>
  <c r="M578" i="11"/>
  <c r="M579" i="11"/>
  <c r="M580" i="11"/>
  <c r="M581" i="11"/>
  <c r="M582" i="11"/>
  <c r="M583" i="11"/>
  <c r="M584" i="11"/>
  <c r="M585" i="11"/>
  <c r="M586" i="11"/>
  <c r="M587" i="11"/>
  <c r="M588" i="11"/>
  <c r="M589" i="11"/>
  <c r="M590" i="11"/>
  <c r="M591" i="11"/>
  <c r="M592" i="11"/>
  <c r="M593" i="11"/>
  <c r="M594" i="11"/>
  <c r="M595" i="11"/>
  <c r="M596" i="11"/>
  <c r="M597" i="11"/>
  <c r="M598" i="11"/>
  <c r="M599" i="11"/>
  <c r="M600" i="11"/>
  <c r="M601" i="11"/>
  <c r="M602" i="11"/>
  <c r="M603" i="11"/>
  <c r="M604" i="11"/>
  <c r="M605" i="11"/>
  <c r="M606" i="11"/>
  <c r="M607" i="11"/>
  <c r="M608" i="11"/>
  <c r="M609" i="11"/>
  <c r="M610" i="11"/>
  <c r="M611" i="11"/>
  <c r="M612" i="11"/>
  <c r="M613" i="11"/>
  <c r="M614" i="11"/>
  <c r="M615" i="11"/>
  <c r="M616" i="11"/>
  <c r="M617" i="11"/>
  <c r="M618" i="11"/>
  <c r="M619" i="11"/>
  <c r="M620" i="11"/>
  <c r="M621" i="11"/>
  <c r="M622" i="11"/>
  <c r="M623" i="11"/>
  <c r="M624" i="11"/>
  <c r="M625" i="11"/>
  <c r="M626" i="11"/>
  <c r="M627" i="11"/>
  <c r="M628" i="11"/>
  <c r="M629" i="11"/>
  <c r="M630" i="11"/>
  <c r="M631" i="11"/>
  <c r="M632" i="11"/>
  <c r="M633" i="11"/>
  <c r="M634" i="11"/>
  <c r="M635" i="11"/>
  <c r="M636" i="11"/>
  <c r="M637" i="11"/>
  <c r="M638" i="11"/>
  <c r="M639" i="11"/>
  <c r="M640" i="11"/>
  <c r="M641" i="11"/>
  <c r="M642" i="11"/>
  <c r="M643" i="11"/>
  <c r="M644" i="11"/>
  <c r="M645" i="11"/>
  <c r="M646" i="11"/>
  <c r="M647" i="11"/>
  <c r="M648" i="11"/>
  <c r="M649" i="11"/>
  <c r="M650" i="11"/>
  <c r="M651" i="11"/>
  <c r="M652" i="11"/>
  <c r="M653" i="11"/>
  <c r="M654" i="11"/>
  <c r="M655" i="11"/>
  <c r="M656" i="11"/>
  <c r="M657" i="11"/>
  <c r="M658" i="11"/>
  <c r="M659" i="11"/>
  <c r="M660" i="11"/>
  <c r="M661" i="11"/>
  <c r="M662" i="11"/>
  <c r="M663" i="11"/>
  <c r="M664" i="11"/>
  <c r="M665" i="11"/>
  <c r="M666" i="11"/>
  <c r="M667" i="11"/>
  <c r="M668" i="11"/>
  <c r="M669" i="11"/>
  <c r="M670" i="11"/>
  <c r="M671" i="11"/>
  <c r="M672" i="11"/>
  <c r="M673" i="11"/>
  <c r="M674" i="11"/>
  <c r="M675" i="11"/>
  <c r="M676" i="11"/>
  <c r="M677" i="11"/>
  <c r="M678" i="11"/>
  <c r="M679" i="11"/>
  <c r="M680" i="11"/>
  <c r="M681" i="11"/>
  <c r="M682" i="11"/>
  <c r="M683" i="11"/>
  <c r="M684" i="11"/>
  <c r="M685" i="11"/>
  <c r="M686" i="11"/>
  <c r="M687" i="11"/>
  <c r="M688" i="11"/>
  <c r="M689" i="11"/>
  <c r="M690" i="11"/>
  <c r="M691" i="11"/>
  <c r="M692" i="11"/>
  <c r="M693" i="11"/>
  <c r="M694" i="11"/>
  <c r="M695" i="11"/>
  <c r="M696" i="11"/>
  <c r="M697" i="11"/>
  <c r="M698" i="11"/>
  <c r="M699" i="11"/>
  <c r="M700" i="11"/>
  <c r="M701" i="11"/>
  <c r="M702" i="11"/>
  <c r="M703" i="11"/>
  <c r="M704" i="11"/>
  <c r="M705" i="11"/>
  <c r="M706" i="11"/>
  <c r="M707" i="11"/>
  <c r="M708" i="11"/>
  <c r="M709" i="11"/>
  <c r="M710" i="11"/>
  <c r="M711" i="11"/>
  <c r="M712" i="11"/>
  <c r="M713" i="11"/>
  <c r="M714" i="11"/>
  <c r="M715" i="11"/>
  <c r="M716" i="11"/>
  <c r="M717" i="11"/>
  <c r="M718" i="11"/>
  <c r="M719" i="11"/>
  <c r="M720" i="11"/>
  <c r="M721" i="11"/>
  <c r="M722" i="11"/>
  <c r="M723" i="11"/>
  <c r="M724" i="11"/>
  <c r="M725" i="11"/>
  <c r="M726" i="11"/>
  <c r="M727" i="11"/>
  <c r="M728" i="11"/>
  <c r="M729" i="11"/>
  <c r="M730" i="11"/>
  <c r="M731" i="11"/>
  <c r="M732" i="11"/>
  <c r="M733" i="11"/>
  <c r="M734" i="11"/>
  <c r="M735" i="11"/>
  <c r="M736" i="11"/>
  <c r="M737" i="11"/>
  <c r="M738" i="11"/>
  <c r="M739" i="11"/>
  <c r="M740" i="11"/>
  <c r="M741" i="11"/>
  <c r="M742" i="11"/>
  <c r="M743" i="11"/>
  <c r="M744" i="11"/>
  <c r="M745" i="11"/>
  <c r="M746" i="11"/>
  <c r="M747" i="11"/>
  <c r="M748" i="11"/>
  <c r="M749" i="11"/>
  <c r="M750" i="11"/>
  <c r="M751" i="11"/>
  <c r="M752" i="11"/>
  <c r="M753" i="11"/>
  <c r="M754" i="11"/>
  <c r="M755" i="11"/>
  <c r="M756" i="11"/>
  <c r="M757" i="11"/>
  <c r="M758" i="11"/>
  <c r="M759" i="11"/>
  <c r="M760" i="11"/>
  <c r="M761" i="11"/>
  <c r="M762" i="11"/>
  <c r="M763" i="11"/>
  <c r="M764" i="11"/>
  <c r="M765" i="11"/>
  <c r="M766" i="11"/>
  <c r="M767" i="11"/>
  <c r="M768" i="11"/>
  <c r="M769" i="11"/>
  <c r="M770" i="11"/>
  <c r="M771" i="11"/>
  <c r="M772" i="11"/>
  <c r="M773" i="11"/>
  <c r="M774" i="11"/>
  <c r="M775" i="11"/>
  <c r="M776" i="11"/>
  <c r="M777" i="11"/>
  <c r="M778" i="11"/>
  <c r="M779" i="11"/>
  <c r="M780" i="11"/>
  <c r="M781" i="11"/>
  <c r="M782" i="11"/>
  <c r="M783" i="11"/>
  <c r="M784" i="11"/>
  <c r="M785" i="11"/>
  <c r="M786" i="11"/>
  <c r="M787" i="11"/>
  <c r="M788" i="11"/>
  <c r="M789" i="11"/>
  <c r="M790" i="11"/>
  <c r="M791" i="11"/>
  <c r="M792" i="11"/>
  <c r="M793" i="11"/>
  <c r="M794" i="11"/>
  <c r="M795" i="11"/>
  <c r="M796" i="11"/>
  <c r="M797" i="11"/>
  <c r="M798" i="11"/>
  <c r="M799" i="11"/>
  <c r="M800" i="11"/>
  <c r="M801" i="11"/>
  <c r="M802" i="11"/>
  <c r="M803" i="11"/>
  <c r="M804" i="11"/>
  <c r="M805" i="11"/>
  <c r="M806" i="11"/>
  <c r="M807" i="11"/>
  <c r="M808" i="11"/>
  <c r="M809" i="11"/>
  <c r="M810" i="11"/>
  <c r="M811" i="11"/>
  <c r="M812" i="11"/>
  <c r="M813" i="11"/>
  <c r="M814" i="11"/>
  <c r="M815" i="11"/>
  <c r="M816" i="11"/>
  <c r="M817" i="11"/>
  <c r="M818" i="11"/>
  <c r="M819" i="11"/>
  <c r="M820" i="11"/>
  <c r="M821" i="11"/>
  <c r="M822" i="11"/>
  <c r="M823" i="11"/>
  <c r="M824" i="11"/>
  <c r="M825" i="11"/>
  <c r="M826" i="11"/>
  <c r="M827" i="11"/>
  <c r="M828" i="11"/>
  <c r="M829" i="11"/>
  <c r="M830" i="11"/>
  <c r="M831" i="11"/>
  <c r="M832" i="11"/>
  <c r="M833" i="11"/>
  <c r="M834" i="11"/>
  <c r="M835" i="11"/>
  <c r="M836" i="11"/>
  <c r="M837" i="11"/>
  <c r="M838" i="11"/>
  <c r="M839" i="11"/>
  <c r="M840" i="11"/>
  <c r="M841" i="11"/>
  <c r="M842" i="11"/>
  <c r="M843" i="11"/>
  <c r="M844" i="11"/>
  <c r="M845" i="11"/>
  <c r="M846" i="11"/>
  <c r="M847" i="11"/>
  <c r="M848" i="11"/>
  <c r="M849" i="11"/>
  <c r="M850" i="11"/>
  <c r="M851" i="11"/>
  <c r="M852" i="11"/>
  <c r="M853" i="11"/>
  <c r="M854" i="11"/>
  <c r="M855" i="11"/>
  <c r="M856" i="11"/>
  <c r="M857" i="11"/>
  <c r="M858" i="11"/>
  <c r="M859" i="11"/>
  <c r="M860" i="11"/>
  <c r="M861" i="11"/>
  <c r="M862" i="11"/>
  <c r="M863" i="11"/>
  <c r="M864" i="11"/>
  <c r="M865" i="11"/>
  <c r="M866" i="11"/>
  <c r="M867" i="11"/>
  <c r="M868" i="11"/>
  <c r="M869" i="11"/>
  <c r="M870" i="11"/>
  <c r="M871" i="11"/>
  <c r="M872" i="11"/>
  <c r="M873" i="11"/>
  <c r="M874" i="11"/>
  <c r="M875" i="11"/>
  <c r="M876" i="11"/>
  <c r="M877" i="11"/>
  <c r="M878" i="11"/>
  <c r="M879" i="11"/>
  <c r="M880" i="11"/>
  <c r="M881" i="11"/>
  <c r="M882" i="11"/>
  <c r="M883" i="11"/>
  <c r="M884" i="11"/>
  <c r="M885" i="11"/>
  <c r="M886" i="11"/>
  <c r="M887" i="11"/>
  <c r="M888" i="11"/>
  <c r="M889" i="11"/>
  <c r="M890" i="11"/>
  <c r="M891" i="11"/>
  <c r="M892" i="11"/>
  <c r="M893" i="11"/>
  <c r="M894" i="11"/>
  <c r="M895" i="11"/>
  <c r="M896" i="11"/>
  <c r="M897" i="11"/>
  <c r="M898" i="11"/>
  <c r="M899" i="11"/>
  <c r="M900" i="11"/>
  <c r="M901" i="11"/>
  <c r="M902" i="11"/>
  <c r="M903" i="11"/>
  <c r="M904" i="11"/>
  <c r="M905" i="11"/>
  <c r="M906" i="11"/>
  <c r="M907" i="11"/>
  <c r="M908" i="11"/>
  <c r="M909" i="11"/>
  <c r="M910" i="11"/>
  <c r="M911" i="11"/>
  <c r="M912" i="11"/>
  <c r="M913" i="11"/>
  <c r="M914" i="11"/>
  <c r="M915" i="11"/>
  <c r="M916" i="11"/>
  <c r="M917" i="11"/>
  <c r="M918" i="11"/>
  <c r="M919" i="11"/>
  <c r="M920" i="11"/>
  <c r="M921" i="11"/>
  <c r="M922" i="11"/>
  <c r="M923" i="11"/>
  <c r="M924" i="11"/>
  <c r="M925" i="11"/>
  <c r="M926" i="11"/>
  <c r="M927" i="11"/>
  <c r="M928" i="11"/>
  <c r="M929" i="11"/>
  <c r="M930" i="11"/>
  <c r="M931" i="11"/>
  <c r="M932" i="11"/>
  <c r="M933" i="11"/>
  <c r="M934" i="11"/>
  <c r="M935" i="11"/>
  <c r="M936" i="11"/>
  <c r="M937" i="11"/>
  <c r="M938" i="11"/>
  <c r="M939" i="11"/>
  <c r="M940" i="11"/>
  <c r="M941" i="11"/>
  <c r="M942" i="11"/>
  <c r="M943" i="11"/>
  <c r="M944" i="11"/>
  <c r="M945" i="11"/>
  <c r="M946" i="11"/>
  <c r="M947" i="11"/>
  <c r="M948" i="11"/>
  <c r="M949" i="11"/>
  <c r="M950" i="11"/>
  <c r="M951" i="11"/>
  <c r="M952" i="11"/>
  <c r="M953" i="11"/>
  <c r="M954" i="11"/>
  <c r="M955" i="11"/>
  <c r="M956" i="11"/>
  <c r="M957" i="11"/>
  <c r="M958" i="11"/>
  <c r="M959" i="11"/>
  <c r="M960" i="11"/>
  <c r="M961" i="11"/>
  <c r="M962" i="11"/>
  <c r="M963" i="11"/>
  <c r="M964" i="11"/>
  <c r="M965" i="11"/>
  <c r="M966" i="11"/>
  <c r="M967" i="11"/>
  <c r="M968" i="11"/>
  <c r="M969" i="11"/>
  <c r="M970" i="11"/>
  <c r="M971" i="11"/>
  <c r="M972" i="11"/>
  <c r="M973" i="11"/>
  <c r="M974" i="11"/>
  <c r="M975" i="11"/>
  <c r="M976" i="11"/>
  <c r="M977" i="11"/>
  <c r="M978" i="11"/>
  <c r="M979" i="11"/>
  <c r="M980" i="11"/>
  <c r="M981" i="11"/>
  <c r="M982" i="11"/>
  <c r="M983" i="11"/>
  <c r="M984" i="11"/>
  <c r="M985" i="11"/>
  <c r="M986" i="11"/>
  <c r="M987" i="11"/>
  <c r="M988" i="11"/>
  <c r="M989" i="11"/>
  <c r="M990" i="11"/>
  <c r="M991" i="11"/>
  <c r="M992" i="11"/>
  <c r="M993" i="11"/>
  <c r="M994" i="11"/>
  <c r="M995" i="11"/>
  <c r="M996" i="11"/>
  <c r="M997" i="11"/>
  <c r="M998" i="11"/>
  <c r="M999" i="11"/>
  <c r="M1000" i="11"/>
  <c r="L2" i="11"/>
  <c r="L3" i="11"/>
  <c r="L4" i="11"/>
  <c r="L5" i="11"/>
  <c r="L6" i="11"/>
  <c r="L7" i="11"/>
  <c r="L8" i="11"/>
  <c r="L9" i="11"/>
  <c r="L10" i="11"/>
  <c r="L11" i="11"/>
  <c r="L12" i="11"/>
  <c r="L13" i="11"/>
  <c r="AA95" i="23" s="1"/>
  <c r="L14" i="11"/>
  <c r="L15" i="11"/>
  <c r="X103" i="23" s="1"/>
  <c r="L16" i="11"/>
  <c r="L17" i="11"/>
  <c r="L18" i="11"/>
  <c r="L19" i="11"/>
  <c r="L20" i="11"/>
  <c r="AB90" i="23" s="1"/>
  <c r="L21" i="11"/>
  <c r="L22" i="11"/>
  <c r="L23" i="11"/>
  <c r="L24" i="11"/>
  <c r="V94" i="23" s="1"/>
  <c r="L25" i="11"/>
  <c r="L26" i="11"/>
  <c r="L27" i="11"/>
  <c r="L28" i="11"/>
  <c r="L29" i="11"/>
  <c r="L30" i="11"/>
  <c r="L31" i="11"/>
  <c r="L32" i="11"/>
  <c r="L33" i="11"/>
  <c r="AA96" i="23" s="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L119" i="11"/>
  <c r="L120" i="11"/>
  <c r="L121" i="11"/>
  <c r="L122" i="11"/>
  <c r="L123" i="11"/>
  <c r="L124" i="11"/>
  <c r="L125" i="11"/>
  <c r="L126" i="11"/>
  <c r="L127" i="11"/>
  <c r="L128" i="11"/>
  <c r="L129" i="11"/>
  <c r="L130" i="11"/>
  <c r="L131" i="11"/>
  <c r="L132" i="11"/>
  <c r="L133" i="11"/>
  <c r="L134" i="11"/>
  <c r="L135" i="11"/>
  <c r="L136" i="11"/>
  <c r="L137" i="11"/>
  <c r="L138" i="11"/>
  <c r="L139" i="11"/>
  <c r="L140" i="11"/>
  <c r="L141" i="11"/>
  <c r="L142" i="11"/>
  <c r="L143" i="11"/>
  <c r="L144" i="11"/>
  <c r="L145" i="11"/>
  <c r="L146" i="11"/>
  <c r="L147" i="11"/>
  <c r="L148" i="11"/>
  <c r="L149" i="11"/>
  <c r="L150" i="11"/>
  <c r="L151" i="11"/>
  <c r="L152" i="11"/>
  <c r="L153" i="11"/>
  <c r="L154" i="11"/>
  <c r="L155" i="11"/>
  <c r="L156" i="11"/>
  <c r="L157" i="11"/>
  <c r="L158" i="11"/>
  <c r="L159" i="11"/>
  <c r="L160" i="11"/>
  <c r="L161" i="11"/>
  <c r="L162" i="11"/>
  <c r="L163" i="11"/>
  <c r="L164" i="11"/>
  <c r="L165" i="11"/>
  <c r="L166" i="11"/>
  <c r="L167" i="11"/>
  <c r="L168" i="11"/>
  <c r="L169" i="11"/>
  <c r="L170" i="11"/>
  <c r="L171" i="11"/>
  <c r="L172" i="11"/>
  <c r="L173" i="11"/>
  <c r="L174" i="11"/>
  <c r="L175" i="11"/>
  <c r="L176" i="11"/>
  <c r="L177" i="11"/>
  <c r="L178" i="11"/>
  <c r="L179" i="11"/>
  <c r="L180" i="11"/>
  <c r="L181" i="11"/>
  <c r="L182" i="11"/>
  <c r="L183" i="11"/>
  <c r="L184" i="11"/>
  <c r="L185" i="11"/>
  <c r="L186" i="11"/>
  <c r="L187" i="11"/>
  <c r="L188" i="11"/>
  <c r="L189" i="11"/>
  <c r="L190" i="11"/>
  <c r="L191" i="11"/>
  <c r="L192" i="11"/>
  <c r="L193" i="11"/>
  <c r="L194" i="11"/>
  <c r="L195" i="11"/>
  <c r="L196" i="11"/>
  <c r="L197" i="11"/>
  <c r="L198" i="11"/>
  <c r="L199" i="11"/>
  <c r="L200" i="11"/>
  <c r="L201" i="11"/>
  <c r="L202" i="11"/>
  <c r="L203" i="11"/>
  <c r="L204" i="11"/>
  <c r="L205" i="11"/>
  <c r="L206" i="11"/>
  <c r="L207" i="11"/>
  <c r="L208" i="11"/>
  <c r="L209" i="11"/>
  <c r="L210" i="11"/>
  <c r="L211" i="11"/>
  <c r="L212" i="11"/>
  <c r="L213" i="11"/>
  <c r="L214" i="11"/>
  <c r="L215" i="11"/>
  <c r="L216" i="11"/>
  <c r="L217" i="11"/>
  <c r="L218" i="11"/>
  <c r="L219" i="11"/>
  <c r="L220" i="11"/>
  <c r="L221" i="11"/>
  <c r="L222" i="11"/>
  <c r="L223" i="11"/>
  <c r="L224" i="11"/>
  <c r="L225" i="11"/>
  <c r="L226" i="11"/>
  <c r="L227" i="11"/>
  <c r="L228" i="11"/>
  <c r="L229" i="11"/>
  <c r="L230" i="11"/>
  <c r="L231" i="11"/>
  <c r="L232" i="11"/>
  <c r="L233" i="11"/>
  <c r="L234" i="11"/>
  <c r="L235" i="11"/>
  <c r="L236" i="11"/>
  <c r="L237" i="11"/>
  <c r="L238" i="11"/>
  <c r="L239" i="11"/>
  <c r="L240" i="11"/>
  <c r="L241" i="11"/>
  <c r="L242" i="11"/>
  <c r="L243" i="11"/>
  <c r="L244" i="11"/>
  <c r="L245" i="11"/>
  <c r="L246" i="11"/>
  <c r="L247" i="11"/>
  <c r="L248" i="11"/>
  <c r="L249" i="11"/>
  <c r="L250" i="11"/>
  <c r="L251" i="11"/>
  <c r="L252" i="11"/>
  <c r="L253" i="11"/>
  <c r="L254" i="11"/>
  <c r="L255" i="11"/>
  <c r="L256" i="11"/>
  <c r="L257" i="11"/>
  <c r="L258" i="11"/>
  <c r="L259" i="11"/>
  <c r="L260" i="11"/>
  <c r="L261" i="11"/>
  <c r="L262" i="11"/>
  <c r="L263" i="11"/>
  <c r="L264" i="11"/>
  <c r="L265" i="11"/>
  <c r="L266" i="11"/>
  <c r="L267" i="11"/>
  <c r="L268" i="11"/>
  <c r="L269" i="11"/>
  <c r="L270" i="11"/>
  <c r="L271" i="11"/>
  <c r="L272" i="11"/>
  <c r="L273" i="11"/>
  <c r="L274" i="11"/>
  <c r="L275" i="11"/>
  <c r="L276" i="11"/>
  <c r="L277" i="11"/>
  <c r="L278" i="11"/>
  <c r="L279" i="11"/>
  <c r="L280" i="11"/>
  <c r="L281" i="11"/>
  <c r="L282" i="11"/>
  <c r="L283" i="11"/>
  <c r="L284" i="11"/>
  <c r="L285" i="11"/>
  <c r="L286" i="11"/>
  <c r="L287" i="11"/>
  <c r="L288" i="11"/>
  <c r="L289" i="11"/>
  <c r="L290" i="11"/>
  <c r="L291" i="11"/>
  <c r="L292" i="11"/>
  <c r="L293" i="11"/>
  <c r="L294" i="11"/>
  <c r="L295" i="11"/>
  <c r="L296" i="11"/>
  <c r="L297" i="11"/>
  <c r="L298" i="11"/>
  <c r="L299" i="11"/>
  <c r="L300" i="11"/>
  <c r="L301" i="11"/>
  <c r="L302" i="11"/>
  <c r="L303" i="11"/>
  <c r="L304" i="11"/>
  <c r="L305" i="11"/>
  <c r="L306" i="11"/>
  <c r="L307" i="11"/>
  <c r="L308" i="11"/>
  <c r="L309" i="11"/>
  <c r="L310" i="11"/>
  <c r="L311" i="11"/>
  <c r="L312" i="11"/>
  <c r="L313" i="11"/>
  <c r="L314" i="11"/>
  <c r="L315" i="11"/>
  <c r="L316" i="11"/>
  <c r="L317" i="11"/>
  <c r="L318" i="11"/>
  <c r="L319" i="11"/>
  <c r="L320" i="11"/>
  <c r="L321" i="11"/>
  <c r="L322" i="11"/>
  <c r="L323" i="11"/>
  <c r="L324" i="11"/>
  <c r="L325" i="11"/>
  <c r="L326" i="11"/>
  <c r="L327" i="11"/>
  <c r="L328" i="11"/>
  <c r="L329" i="11"/>
  <c r="L330" i="11"/>
  <c r="L331" i="11"/>
  <c r="L332" i="11"/>
  <c r="L333" i="11"/>
  <c r="L334" i="11"/>
  <c r="L335" i="11"/>
  <c r="L336" i="11"/>
  <c r="L337" i="11"/>
  <c r="L338" i="11"/>
  <c r="L339" i="11"/>
  <c r="L340" i="11"/>
  <c r="L341" i="11"/>
  <c r="L342" i="11"/>
  <c r="L343" i="11"/>
  <c r="L344" i="11"/>
  <c r="L345" i="11"/>
  <c r="L346" i="11"/>
  <c r="L347" i="11"/>
  <c r="L348" i="11"/>
  <c r="L349" i="11"/>
  <c r="L350" i="11"/>
  <c r="L351" i="11"/>
  <c r="L352" i="11"/>
  <c r="L353" i="11"/>
  <c r="L354" i="11"/>
  <c r="L355" i="11"/>
  <c r="L356" i="11"/>
  <c r="L357" i="11"/>
  <c r="L358" i="11"/>
  <c r="L359" i="11"/>
  <c r="L360" i="11"/>
  <c r="L361" i="11"/>
  <c r="L362" i="11"/>
  <c r="L363" i="11"/>
  <c r="L364" i="11"/>
  <c r="L365" i="11"/>
  <c r="L366" i="11"/>
  <c r="L367" i="11"/>
  <c r="L368" i="11"/>
  <c r="L369" i="11"/>
  <c r="L370" i="11"/>
  <c r="L371" i="11"/>
  <c r="L372" i="11"/>
  <c r="L373" i="11"/>
  <c r="L374" i="11"/>
  <c r="L375" i="11"/>
  <c r="L376" i="11"/>
  <c r="L377" i="11"/>
  <c r="L378" i="11"/>
  <c r="L379" i="11"/>
  <c r="L380" i="11"/>
  <c r="L381" i="11"/>
  <c r="L382" i="11"/>
  <c r="L383" i="11"/>
  <c r="L384" i="11"/>
  <c r="L385" i="11"/>
  <c r="L386" i="11"/>
  <c r="L387" i="11"/>
  <c r="L388" i="11"/>
  <c r="L389" i="11"/>
  <c r="L390" i="11"/>
  <c r="L391" i="11"/>
  <c r="L392" i="11"/>
  <c r="L393" i="11"/>
  <c r="L394" i="11"/>
  <c r="L395" i="11"/>
  <c r="L396" i="11"/>
  <c r="L397" i="11"/>
  <c r="L398" i="11"/>
  <c r="L399" i="11"/>
  <c r="L400" i="11"/>
  <c r="L401" i="11"/>
  <c r="L402" i="11"/>
  <c r="L403" i="11"/>
  <c r="L404" i="11"/>
  <c r="L405" i="11"/>
  <c r="L406" i="11"/>
  <c r="L407" i="11"/>
  <c r="L408" i="11"/>
  <c r="L409" i="11"/>
  <c r="L410" i="11"/>
  <c r="L411" i="11"/>
  <c r="L412" i="11"/>
  <c r="L413" i="11"/>
  <c r="L414" i="11"/>
  <c r="L415" i="11"/>
  <c r="L416" i="11"/>
  <c r="L417" i="11"/>
  <c r="L418" i="11"/>
  <c r="L419" i="11"/>
  <c r="L420" i="11"/>
  <c r="L421" i="11"/>
  <c r="L422" i="11"/>
  <c r="L423" i="11"/>
  <c r="L424" i="11"/>
  <c r="L425" i="11"/>
  <c r="L426" i="11"/>
  <c r="L427" i="11"/>
  <c r="L428" i="11"/>
  <c r="L429" i="11"/>
  <c r="L430" i="11"/>
  <c r="L431" i="11"/>
  <c r="L432" i="11"/>
  <c r="L433" i="11"/>
  <c r="L434" i="11"/>
  <c r="L435" i="11"/>
  <c r="L436" i="11"/>
  <c r="L437" i="11"/>
  <c r="L438" i="11"/>
  <c r="L439" i="11"/>
  <c r="L440" i="11"/>
  <c r="L441" i="11"/>
  <c r="L442" i="11"/>
  <c r="L443" i="11"/>
  <c r="L444" i="11"/>
  <c r="L445" i="11"/>
  <c r="L446" i="11"/>
  <c r="L447" i="11"/>
  <c r="L448" i="11"/>
  <c r="L449" i="11"/>
  <c r="L450" i="11"/>
  <c r="L451" i="11"/>
  <c r="L452" i="11"/>
  <c r="L453" i="11"/>
  <c r="L454" i="11"/>
  <c r="L455" i="11"/>
  <c r="L456" i="11"/>
  <c r="L457" i="11"/>
  <c r="L458" i="11"/>
  <c r="L459" i="11"/>
  <c r="L460" i="11"/>
  <c r="L461" i="11"/>
  <c r="L462" i="11"/>
  <c r="L463" i="11"/>
  <c r="L464" i="11"/>
  <c r="L465" i="11"/>
  <c r="L466" i="11"/>
  <c r="L467" i="11"/>
  <c r="L468" i="11"/>
  <c r="L469" i="11"/>
  <c r="L470" i="11"/>
  <c r="L471" i="11"/>
  <c r="L472" i="11"/>
  <c r="L473" i="11"/>
  <c r="L474" i="11"/>
  <c r="L475" i="11"/>
  <c r="L476" i="11"/>
  <c r="L477" i="11"/>
  <c r="L478" i="11"/>
  <c r="L479" i="11"/>
  <c r="L480" i="11"/>
  <c r="L481" i="11"/>
  <c r="L482" i="11"/>
  <c r="L483" i="11"/>
  <c r="L484" i="11"/>
  <c r="L485" i="11"/>
  <c r="L486" i="11"/>
  <c r="L487" i="11"/>
  <c r="L488" i="11"/>
  <c r="L489" i="11"/>
  <c r="L490" i="11"/>
  <c r="L491" i="11"/>
  <c r="L492" i="11"/>
  <c r="L493" i="11"/>
  <c r="L494" i="11"/>
  <c r="L495" i="11"/>
  <c r="L496" i="11"/>
  <c r="L497" i="11"/>
  <c r="L498" i="11"/>
  <c r="L499" i="11"/>
  <c r="L500" i="11"/>
  <c r="L501" i="11"/>
  <c r="L502" i="11"/>
  <c r="L503" i="11"/>
  <c r="L504" i="11"/>
  <c r="L505" i="11"/>
  <c r="L506" i="11"/>
  <c r="L507" i="11"/>
  <c r="L508" i="11"/>
  <c r="L509" i="11"/>
  <c r="L510" i="11"/>
  <c r="L511" i="11"/>
  <c r="L512" i="11"/>
  <c r="L513" i="11"/>
  <c r="L514" i="11"/>
  <c r="L515" i="11"/>
  <c r="L516" i="11"/>
  <c r="L517" i="11"/>
  <c r="L518" i="11"/>
  <c r="L519" i="11"/>
  <c r="L520" i="11"/>
  <c r="L521" i="11"/>
  <c r="L522" i="11"/>
  <c r="L523" i="11"/>
  <c r="L524" i="11"/>
  <c r="L525" i="11"/>
  <c r="L526" i="11"/>
  <c r="L527" i="11"/>
  <c r="L528" i="11"/>
  <c r="L529" i="11"/>
  <c r="L530" i="11"/>
  <c r="L531" i="11"/>
  <c r="L532" i="11"/>
  <c r="L533" i="11"/>
  <c r="L534" i="11"/>
  <c r="L535" i="11"/>
  <c r="L536" i="11"/>
  <c r="L537" i="11"/>
  <c r="L538" i="11"/>
  <c r="L539" i="11"/>
  <c r="L540" i="11"/>
  <c r="L541" i="11"/>
  <c r="L542" i="11"/>
  <c r="L543" i="11"/>
  <c r="L544" i="11"/>
  <c r="L545" i="11"/>
  <c r="L546" i="11"/>
  <c r="L547" i="11"/>
  <c r="L548" i="11"/>
  <c r="L549" i="11"/>
  <c r="L550" i="11"/>
  <c r="L551" i="11"/>
  <c r="L552" i="11"/>
  <c r="L553" i="11"/>
  <c r="L554" i="11"/>
  <c r="L555" i="11"/>
  <c r="L556" i="11"/>
  <c r="L557" i="11"/>
  <c r="L558" i="11"/>
  <c r="L559" i="11"/>
  <c r="L560" i="11"/>
  <c r="L561" i="11"/>
  <c r="L562" i="11"/>
  <c r="L563" i="11"/>
  <c r="L564" i="11"/>
  <c r="L565" i="11"/>
  <c r="L566" i="11"/>
  <c r="L567" i="11"/>
  <c r="L568" i="11"/>
  <c r="L569" i="11"/>
  <c r="L570" i="11"/>
  <c r="L571" i="11"/>
  <c r="L572" i="11"/>
  <c r="L573" i="11"/>
  <c r="L574" i="11"/>
  <c r="L575" i="11"/>
  <c r="L576" i="11"/>
  <c r="L577" i="11"/>
  <c r="L578" i="11"/>
  <c r="L579" i="11"/>
  <c r="L580" i="11"/>
  <c r="L581" i="11"/>
  <c r="L582" i="11"/>
  <c r="L583" i="11"/>
  <c r="L584" i="11"/>
  <c r="L585" i="11"/>
  <c r="L586" i="11"/>
  <c r="L587" i="11"/>
  <c r="L588" i="11"/>
  <c r="L589" i="11"/>
  <c r="L590" i="11"/>
  <c r="L591" i="11"/>
  <c r="L592" i="11"/>
  <c r="L593" i="11"/>
  <c r="L594" i="11"/>
  <c r="L595" i="11"/>
  <c r="L596" i="11"/>
  <c r="L597" i="11"/>
  <c r="L598" i="11"/>
  <c r="L599" i="11"/>
  <c r="L600" i="11"/>
  <c r="L601" i="11"/>
  <c r="L602" i="11"/>
  <c r="L603" i="11"/>
  <c r="L604" i="11"/>
  <c r="L605" i="11"/>
  <c r="L606" i="11"/>
  <c r="L607" i="11"/>
  <c r="L608" i="11"/>
  <c r="L609" i="11"/>
  <c r="L610" i="11"/>
  <c r="L611" i="11"/>
  <c r="L612" i="11"/>
  <c r="L613" i="11"/>
  <c r="L614" i="11"/>
  <c r="L615" i="11"/>
  <c r="L616" i="11"/>
  <c r="L617" i="11"/>
  <c r="L618" i="11"/>
  <c r="L619" i="11"/>
  <c r="L620" i="11"/>
  <c r="L621" i="11"/>
  <c r="L622" i="11"/>
  <c r="L623" i="11"/>
  <c r="L624" i="11"/>
  <c r="L625" i="11"/>
  <c r="L626" i="11"/>
  <c r="L627" i="11"/>
  <c r="L628" i="11"/>
  <c r="L629" i="11"/>
  <c r="L630" i="11"/>
  <c r="L631" i="11"/>
  <c r="L632" i="11"/>
  <c r="L633" i="11"/>
  <c r="L634" i="11"/>
  <c r="L635" i="11"/>
  <c r="L636" i="11"/>
  <c r="L637" i="11"/>
  <c r="L638" i="11"/>
  <c r="L639" i="11"/>
  <c r="L640" i="11"/>
  <c r="L641" i="11"/>
  <c r="L642" i="11"/>
  <c r="L643" i="11"/>
  <c r="L644" i="11"/>
  <c r="L645" i="11"/>
  <c r="L646" i="11"/>
  <c r="L647" i="11"/>
  <c r="L648" i="11"/>
  <c r="L649" i="11"/>
  <c r="L650" i="11"/>
  <c r="L651" i="11"/>
  <c r="L652" i="11"/>
  <c r="L653" i="11"/>
  <c r="L654" i="11"/>
  <c r="L655" i="11"/>
  <c r="L656" i="11"/>
  <c r="L657" i="11"/>
  <c r="L658" i="11"/>
  <c r="L659" i="11"/>
  <c r="L660" i="11"/>
  <c r="L661" i="11"/>
  <c r="L662" i="11"/>
  <c r="L663" i="11"/>
  <c r="L664" i="11"/>
  <c r="L665" i="11"/>
  <c r="L666" i="11"/>
  <c r="L667" i="11"/>
  <c r="L668" i="11"/>
  <c r="L669" i="11"/>
  <c r="L670" i="11"/>
  <c r="L671" i="11"/>
  <c r="L672" i="11"/>
  <c r="L673" i="11"/>
  <c r="L674" i="11"/>
  <c r="L675" i="11"/>
  <c r="L676" i="11"/>
  <c r="L677" i="11"/>
  <c r="L678" i="11"/>
  <c r="L679" i="11"/>
  <c r="L680" i="11"/>
  <c r="L681" i="11"/>
  <c r="L682" i="11"/>
  <c r="L683" i="11"/>
  <c r="L684" i="11"/>
  <c r="L685" i="11"/>
  <c r="L686" i="11"/>
  <c r="L687" i="11"/>
  <c r="L688" i="11"/>
  <c r="L689" i="11"/>
  <c r="L690" i="11"/>
  <c r="L691" i="11"/>
  <c r="L692" i="11"/>
  <c r="L693" i="11"/>
  <c r="L694" i="11"/>
  <c r="L695" i="11"/>
  <c r="L696" i="11"/>
  <c r="L697" i="11"/>
  <c r="L698" i="11"/>
  <c r="L699" i="11"/>
  <c r="L700" i="11"/>
  <c r="L701" i="11"/>
  <c r="L702" i="11"/>
  <c r="L703" i="11"/>
  <c r="L704" i="11"/>
  <c r="L705" i="11"/>
  <c r="L706" i="11"/>
  <c r="L707" i="11"/>
  <c r="L708" i="11"/>
  <c r="L709" i="11"/>
  <c r="L710" i="11"/>
  <c r="L711" i="11"/>
  <c r="L712" i="11"/>
  <c r="L713" i="11"/>
  <c r="L714" i="11"/>
  <c r="L715" i="11"/>
  <c r="L716" i="11"/>
  <c r="L717" i="11"/>
  <c r="L718" i="11"/>
  <c r="L719" i="11"/>
  <c r="L720" i="11"/>
  <c r="L721" i="11"/>
  <c r="L722" i="11"/>
  <c r="L723" i="11"/>
  <c r="L724" i="11"/>
  <c r="L725" i="11"/>
  <c r="L726" i="11"/>
  <c r="L727" i="11"/>
  <c r="L728" i="11"/>
  <c r="L729" i="11"/>
  <c r="L730" i="11"/>
  <c r="L731" i="11"/>
  <c r="L732" i="11"/>
  <c r="L733" i="11"/>
  <c r="L734" i="11"/>
  <c r="L735" i="11"/>
  <c r="L736" i="11"/>
  <c r="L737" i="11"/>
  <c r="L738" i="11"/>
  <c r="L739" i="11"/>
  <c r="L740" i="11"/>
  <c r="L741" i="11"/>
  <c r="L742" i="11"/>
  <c r="L743" i="11"/>
  <c r="L744" i="11"/>
  <c r="L745" i="11"/>
  <c r="L746" i="11"/>
  <c r="L747" i="11"/>
  <c r="L748" i="11"/>
  <c r="L749" i="11"/>
  <c r="L750" i="11"/>
  <c r="L751" i="11"/>
  <c r="L752" i="11"/>
  <c r="L753" i="11"/>
  <c r="L754" i="11"/>
  <c r="L755" i="11"/>
  <c r="L756" i="11"/>
  <c r="L757" i="11"/>
  <c r="L758" i="11"/>
  <c r="L759" i="11"/>
  <c r="L760" i="11"/>
  <c r="L761" i="11"/>
  <c r="L762" i="11"/>
  <c r="L763" i="11"/>
  <c r="L764" i="11"/>
  <c r="L765" i="11"/>
  <c r="L766" i="11"/>
  <c r="L767" i="11"/>
  <c r="L768" i="11"/>
  <c r="L769" i="11"/>
  <c r="L770" i="11"/>
  <c r="L771" i="11"/>
  <c r="L772" i="11"/>
  <c r="L773" i="11"/>
  <c r="L774" i="11"/>
  <c r="L775" i="11"/>
  <c r="L776" i="11"/>
  <c r="L777" i="11"/>
  <c r="L778" i="11"/>
  <c r="L779" i="11"/>
  <c r="L780" i="11"/>
  <c r="L781" i="11"/>
  <c r="L782" i="11"/>
  <c r="L783" i="11"/>
  <c r="L784" i="11"/>
  <c r="L785" i="11"/>
  <c r="L786" i="11"/>
  <c r="L787" i="11"/>
  <c r="L788" i="11"/>
  <c r="L789" i="11"/>
  <c r="L790" i="11"/>
  <c r="L791" i="11"/>
  <c r="L792" i="11"/>
  <c r="L793" i="11"/>
  <c r="L794" i="11"/>
  <c r="L795" i="11"/>
  <c r="L796" i="11"/>
  <c r="L797" i="11"/>
  <c r="L798" i="11"/>
  <c r="L799" i="11"/>
  <c r="L800" i="11"/>
  <c r="L801" i="11"/>
  <c r="L802" i="11"/>
  <c r="L803" i="11"/>
  <c r="L804" i="11"/>
  <c r="L805" i="11"/>
  <c r="L806" i="11"/>
  <c r="L807" i="11"/>
  <c r="L808" i="11"/>
  <c r="L809" i="11"/>
  <c r="L810" i="11"/>
  <c r="L811" i="11"/>
  <c r="L812" i="11"/>
  <c r="L813" i="11"/>
  <c r="L814" i="11"/>
  <c r="L815" i="11"/>
  <c r="L816" i="11"/>
  <c r="L817" i="11"/>
  <c r="L818" i="11"/>
  <c r="L819" i="11"/>
  <c r="L820" i="11"/>
  <c r="L821" i="11"/>
  <c r="L822" i="11"/>
  <c r="L823" i="11"/>
  <c r="L824" i="11"/>
  <c r="L825" i="11"/>
  <c r="L826" i="11"/>
  <c r="L827" i="11"/>
  <c r="L828" i="11"/>
  <c r="L829" i="11"/>
  <c r="L830" i="11"/>
  <c r="L831" i="11"/>
  <c r="L832" i="11"/>
  <c r="L833" i="11"/>
  <c r="L834" i="11"/>
  <c r="L835" i="11"/>
  <c r="L836" i="11"/>
  <c r="L837" i="11"/>
  <c r="L838" i="11"/>
  <c r="L839" i="11"/>
  <c r="L840" i="11"/>
  <c r="L841" i="11"/>
  <c r="L842" i="11"/>
  <c r="L843" i="11"/>
  <c r="L844" i="11"/>
  <c r="L845" i="11"/>
  <c r="L846" i="11"/>
  <c r="L847" i="11"/>
  <c r="L848" i="11"/>
  <c r="L849" i="11"/>
  <c r="L850" i="11"/>
  <c r="L851" i="11"/>
  <c r="L852" i="11"/>
  <c r="L853" i="11"/>
  <c r="L854" i="11"/>
  <c r="L855" i="11"/>
  <c r="L856" i="11"/>
  <c r="L857" i="11"/>
  <c r="L858" i="11"/>
  <c r="L859" i="11"/>
  <c r="L860" i="11"/>
  <c r="L861" i="11"/>
  <c r="L862" i="11"/>
  <c r="L863" i="11"/>
  <c r="L864" i="11"/>
  <c r="L865" i="11"/>
  <c r="L866" i="11"/>
  <c r="L867" i="11"/>
  <c r="L868" i="11"/>
  <c r="L869" i="11"/>
  <c r="L870" i="11"/>
  <c r="L871" i="11"/>
  <c r="L872" i="11"/>
  <c r="L873" i="11"/>
  <c r="L874" i="11"/>
  <c r="L875" i="11"/>
  <c r="L876" i="11"/>
  <c r="L877" i="11"/>
  <c r="L878" i="11"/>
  <c r="L879" i="11"/>
  <c r="L880" i="11"/>
  <c r="L881" i="11"/>
  <c r="L882" i="11"/>
  <c r="L883" i="11"/>
  <c r="L884" i="11"/>
  <c r="L885" i="11"/>
  <c r="L886" i="11"/>
  <c r="L887" i="11"/>
  <c r="L888" i="11"/>
  <c r="L889" i="11"/>
  <c r="L890" i="11"/>
  <c r="L891" i="11"/>
  <c r="L892" i="11"/>
  <c r="L893" i="11"/>
  <c r="L894" i="11"/>
  <c r="L895" i="11"/>
  <c r="L896" i="11"/>
  <c r="L897" i="11"/>
  <c r="L898" i="11"/>
  <c r="L899" i="11"/>
  <c r="L900" i="11"/>
  <c r="L901" i="11"/>
  <c r="L902" i="11"/>
  <c r="L903" i="11"/>
  <c r="L904" i="11"/>
  <c r="L905" i="11"/>
  <c r="L906" i="11"/>
  <c r="L907" i="11"/>
  <c r="L908" i="11"/>
  <c r="L909" i="11"/>
  <c r="L910" i="11"/>
  <c r="L911" i="11"/>
  <c r="L912" i="11"/>
  <c r="L913" i="11"/>
  <c r="L914" i="11"/>
  <c r="L915" i="11"/>
  <c r="L916" i="11"/>
  <c r="L917" i="11"/>
  <c r="L918" i="11"/>
  <c r="L919" i="11"/>
  <c r="L920" i="11"/>
  <c r="L921" i="11"/>
  <c r="L922" i="11"/>
  <c r="L923" i="11"/>
  <c r="L924" i="11"/>
  <c r="L925" i="11"/>
  <c r="L926" i="11"/>
  <c r="L927" i="11"/>
  <c r="L928" i="11"/>
  <c r="L929" i="11"/>
  <c r="L930" i="11"/>
  <c r="L931" i="11"/>
  <c r="L932" i="11"/>
  <c r="L933" i="11"/>
  <c r="L934" i="11"/>
  <c r="L935" i="11"/>
  <c r="L936" i="11"/>
  <c r="L937" i="11"/>
  <c r="L938" i="11"/>
  <c r="L939" i="11"/>
  <c r="L940" i="11"/>
  <c r="L941" i="11"/>
  <c r="L942" i="11"/>
  <c r="L943" i="11"/>
  <c r="L944" i="11"/>
  <c r="L945" i="11"/>
  <c r="L946" i="11"/>
  <c r="L947" i="11"/>
  <c r="L948" i="11"/>
  <c r="L949" i="11"/>
  <c r="L950" i="11"/>
  <c r="L951" i="11"/>
  <c r="L952" i="11"/>
  <c r="L953" i="11"/>
  <c r="L954" i="11"/>
  <c r="L955" i="11"/>
  <c r="L956" i="11"/>
  <c r="L957" i="11"/>
  <c r="L958" i="11"/>
  <c r="L959" i="11"/>
  <c r="L960" i="11"/>
  <c r="L961" i="11"/>
  <c r="L962" i="11"/>
  <c r="L963" i="11"/>
  <c r="L964" i="11"/>
  <c r="L965" i="11"/>
  <c r="L966" i="11"/>
  <c r="L967" i="11"/>
  <c r="L968" i="11"/>
  <c r="L969" i="11"/>
  <c r="L970" i="11"/>
  <c r="L971" i="11"/>
  <c r="L972" i="11"/>
  <c r="L973" i="11"/>
  <c r="L974" i="11"/>
  <c r="L975" i="11"/>
  <c r="L976" i="11"/>
  <c r="L977" i="11"/>
  <c r="L978" i="11"/>
  <c r="L979" i="11"/>
  <c r="L980" i="11"/>
  <c r="L981" i="11"/>
  <c r="L982" i="11"/>
  <c r="L983" i="11"/>
  <c r="L984" i="11"/>
  <c r="L985" i="11"/>
  <c r="L986" i="11"/>
  <c r="L987" i="11"/>
  <c r="L988" i="11"/>
  <c r="L989" i="11"/>
  <c r="L990" i="11"/>
  <c r="L991" i="11"/>
  <c r="L992" i="11"/>
  <c r="L993" i="11"/>
  <c r="L994" i="11"/>
  <c r="L995" i="11"/>
  <c r="L996" i="11"/>
  <c r="L997" i="11"/>
  <c r="L998" i="11"/>
  <c r="L999" i="11"/>
  <c r="L1000" i="11"/>
  <c r="P2" i="7"/>
  <c r="P3" i="7"/>
  <c r="Z77" i="23" s="1"/>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72" i="7"/>
  <c r="P73" i="7"/>
  <c r="P74" i="7"/>
  <c r="P75" i="7"/>
  <c r="P76" i="7"/>
  <c r="P77" i="7"/>
  <c r="P78" i="7"/>
  <c r="P79" i="7"/>
  <c r="P80" i="7"/>
  <c r="P81" i="7"/>
  <c r="P82" i="7"/>
  <c r="P83" i="7"/>
  <c r="P84" i="7"/>
  <c r="P85" i="7"/>
  <c r="P86" i="7"/>
  <c r="P87" i="7"/>
  <c r="P88" i="7"/>
  <c r="P89" i="7"/>
  <c r="P90" i="7"/>
  <c r="P91" i="7"/>
  <c r="P92" i="7"/>
  <c r="P93" i="7"/>
  <c r="P94" i="7"/>
  <c r="P95" i="7"/>
  <c r="P96" i="7"/>
  <c r="P97" i="7"/>
  <c r="P98" i="7"/>
  <c r="P99" i="7"/>
  <c r="P100" i="7"/>
  <c r="P101" i="7"/>
  <c r="P102" i="7"/>
  <c r="P103" i="7"/>
  <c r="P104" i="7"/>
  <c r="P105" i="7"/>
  <c r="P106" i="7"/>
  <c r="P107" i="7"/>
  <c r="P108" i="7"/>
  <c r="P109" i="7"/>
  <c r="P110" i="7"/>
  <c r="P111" i="7"/>
  <c r="P112" i="7"/>
  <c r="P113" i="7"/>
  <c r="P114" i="7"/>
  <c r="P115" i="7"/>
  <c r="P116" i="7"/>
  <c r="P117" i="7"/>
  <c r="P118" i="7"/>
  <c r="P119" i="7"/>
  <c r="P120" i="7"/>
  <c r="P121" i="7"/>
  <c r="P122" i="7"/>
  <c r="P123" i="7"/>
  <c r="P124" i="7"/>
  <c r="P125" i="7"/>
  <c r="P126" i="7"/>
  <c r="P127" i="7"/>
  <c r="P128" i="7"/>
  <c r="P129" i="7"/>
  <c r="P130" i="7"/>
  <c r="P131" i="7"/>
  <c r="P132" i="7"/>
  <c r="P133" i="7"/>
  <c r="P134" i="7"/>
  <c r="P135" i="7"/>
  <c r="P136" i="7"/>
  <c r="P137" i="7"/>
  <c r="P138" i="7"/>
  <c r="P139" i="7"/>
  <c r="P140" i="7"/>
  <c r="P141" i="7"/>
  <c r="P142" i="7"/>
  <c r="P143" i="7"/>
  <c r="P144" i="7"/>
  <c r="P145" i="7"/>
  <c r="P146" i="7"/>
  <c r="P147" i="7"/>
  <c r="P148" i="7"/>
  <c r="P149" i="7"/>
  <c r="P150" i="7"/>
  <c r="P151" i="7"/>
  <c r="P152" i="7"/>
  <c r="P153" i="7"/>
  <c r="P154" i="7"/>
  <c r="P155" i="7"/>
  <c r="P156" i="7"/>
  <c r="P157" i="7"/>
  <c r="P158" i="7"/>
  <c r="P159" i="7"/>
  <c r="P160" i="7"/>
  <c r="P161" i="7"/>
  <c r="P162" i="7"/>
  <c r="P163" i="7"/>
  <c r="P164" i="7"/>
  <c r="P165" i="7"/>
  <c r="P166" i="7"/>
  <c r="P167" i="7"/>
  <c r="P168" i="7"/>
  <c r="P169" i="7"/>
  <c r="P170" i="7"/>
  <c r="P171" i="7"/>
  <c r="P172" i="7"/>
  <c r="P173" i="7"/>
  <c r="P174" i="7"/>
  <c r="P175" i="7"/>
  <c r="P176" i="7"/>
  <c r="P177" i="7"/>
  <c r="P178" i="7"/>
  <c r="P179" i="7"/>
  <c r="P180" i="7"/>
  <c r="P181" i="7"/>
  <c r="P182" i="7"/>
  <c r="P183" i="7"/>
  <c r="P184" i="7"/>
  <c r="P185" i="7"/>
  <c r="P186" i="7"/>
  <c r="P187" i="7"/>
  <c r="P188" i="7"/>
  <c r="P189" i="7"/>
  <c r="P190" i="7"/>
  <c r="P191" i="7"/>
  <c r="P192" i="7"/>
  <c r="P193" i="7"/>
  <c r="P194" i="7"/>
  <c r="P195" i="7"/>
  <c r="P196" i="7"/>
  <c r="P197" i="7"/>
  <c r="P198" i="7"/>
  <c r="P199" i="7"/>
  <c r="P200" i="7"/>
  <c r="P201" i="7"/>
  <c r="P202" i="7"/>
  <c r="P203" i="7"/>
  <c r="P204" i="7"/>
  <c r="P205" i="7"/>
  <c r="P206" i="7"/>
  <c r="P207" i="7"/>
  <c r="P208" i="7"/>
  <c r="P209" i="7"/>
  <c r="P210" i="7"/>
  <c r="P211" i="7"/>
  <c r="P212" i="7"/>
  <c r="P213" i="7"/>
  <c r="P214" i="7"/>
  <c r="P215" i="7"/>
  <c r="P216" i="7"/>
  <c r="P217" i="7"/>
  <c r="P218" i="7"/>
  <c r="P219" i="7"/>
  <c r="P220" i="7"/>
  <c r="P221" i="7"/>
  <c r="P222" i="7"/>
  <c r="P223" i="7"/>
  <c r="P224" i="7"/>
  <c r="P225" i="7"/>
  <c r="P226" i="7"/>
  <c r="P227" i="7"/>
  <c r="P228" i="7"/>
  <c r="P229" i="7"/>
  <c r="P230" i="7"/>
  <c r="P231" i="7"/>
  <c r="P232" i="7"/>
  <c r="P233" i="7"/>
  <c r="P234" i="7"/>
  <c r="P235" i="7"/>
  <c r="P236" i="7"/>
  <c r="P237" i="7"/>
  <c r="P238" i="7"/>
  <c r="P239" i="7"/>
  <c r="P240" i="7"/>
  <c r="P241" i="7"/>
  <c r="P242" i="7"/>
  <c r="P243" i="7"/>
  <c r="P244" i="7"/>
  <c r="P245" i="7"/>
  <c r="P246" i="7"/>
  <c r="P247" i="7"/>
  <c r="P248" i="7"/>
  <c r="P249" i="7"/>
  <c r="P250" i="7"/>
  <c r="P251" i="7"/>
  <c r="P252" i="7"/>
  <c r="P253" i="7"/>
  <c r="P254" i="7"/>
  <c r="P255" i="7"/>
  <c r="P256" i="7"/>
  <c r="P257" i="7"/>
  <c r="P258" i="7"/>
  <c r="P259" i="7"/>
  <c r="P260" i="7"/>
  <c r="P261" i="7"/>
  <c r="P262" i="7"/>
  <c r="P263" i="7"/>
  <c r="P264" i="7"/>
  <c r="P265" i="7"/>
  <c r="P266" i="7"/>
  <c r="P267" i="7"/>
  <c r="P268" i="7"/>
  <c r="P269" i="7"/>
  <c r="P270" i="7"/>
  <c r="P271" i="7"/>
  <c r="P272" i="7"/>
  <c r="P273" i="7"/>
  <c r="P274" i="7"/>
  <c r="P275" i="7"/>
  <c r="P276" i="7"/>
  <c r="P277" i="7"/>
  <c r="P278" i="7"/>
  <c r="P279" i="7"/>
  <c r="P280" i="7"/>
  <c r="P281" i="7"/>
  <c r="P282" i="7"/>
  <c r="P283" i="7"/>
  <c r="P284" i="7"/>
  <c r="P285" i="7"/>
  <c r="P286" i="7"/>
  <c r="P287" i="7"/>
  <c r="P288" i="7"/>
  <c r="P289" i="7"/>
  <c r="P290" i="7"/>
  <c r="P291" i="7"/>
  <c r="P292" i="7"/>
  <c r="P293" i="7"/>
  <c r="P294" i="7"/>
  <c r="P295" i="7"/>
  <c r="P296" i="7"/>
  <c r="P297" i="7"/>
  <c r="P298" i="7"/>
  <c r="P299" i="7"/>
  <c r="P300" i="7"/>
  <c r="P301" i="7"/>
  <c r="P302" i="7"/>
  <c r="P303" i="7"/>
  <c r="P304" i="7"/>
  <c r="P305" i="7"/>
  <c r="P306" i="7"/>
  <c r="P307" i="7"/>
  <c r="P308" i="7"/>
  <c r="P309" i="7"/>
  <c r="P310" i="7"/>
  <c r="P311" i="7"/>
  <c r="P312" i="7"/>
  <c r="P313" i="7"/>
  <c r="P314" i="7"/>
  <c r="P315" i="7"/>
  <c r="P316" i="7"/>
  <c r="P317" i="7"/>
  <c r="P318" i="7"/>
  <c r="P319" i="7"/>
  <c r="P320" i="7"/>
  <c r="P321" i="7"/>
  <c r="P322" i="7"/>
  <c r="P323" i="7"/>
  <c r="P324" i="7"/>
  <c r="P325" i="7"/>
  <c r="P326" i="7"/>
  <c r="P327" i="7"/>
  <c r="P328" i="7"/>
  <c r="P329" i="7"/>
  <c r="P330" i="7"/>
  <c r="P331" i="7"/>
  <c r="P332" i="7"/>
  <c r="P333" i="7"/>
  <c r="P334" i="7"/>
  <c r="P335" i="7"/>
  <c r="P336" i="7"/>
  <c r="P337" i="7"/>
  <c r="P338" i="7"/>
  <c r="P339" i="7"/>
  <c r="P340" i="7"/>
  <c r="P341" i="7"/>
  <c r="P342" i="7"/>
  <c r="P343" i="7"/>
  <c r="P344" i="7"/>
  <c r="P345" i="7"/>
  <c r="P346" i="7"/>
  <c r="P347" i="7"/>
  <c r="P348" i="7"/>
  <c r="P349" i="7"/>
  <c r="P350" i="7"/>
  <c r="P351" i="7"/>
  <c r="P352" i="7"/>
  <c r="P353" i="7"/>
  <c r="P354" i="7"/>
  <c r="P355" i="7"/>
  <c r="P356" i="7"/>
  <c r="P357" i="7"/>
  <c r="P358" i="7"/>
  <c r="P359" i="7"/>
  <c r="P360" i="7"/>
  <c r="P361" i="7"/>
  <c r="P362" i="7"/>
  <c r="P363" i="7"/>
  <c r="P364" i="7"/>
  <c r="P365" i="7"/>
  <c r="P366" i="7"/>
  <c r="P367" i="7"/>
  <c r="P368" i="7"/>
  <c r="P369" i="7"/>
  <c r="P370" i="7"/>
  <c r="P371" i="7"/>
  <c r="P372" i="7"/>
  <c r="P373" i="7"/>
  <c r="P374" i="7"/>
  <c r="P375" i="7"/>
  <c r="P376" i="7"/>
  <c r="P377" i="7"/>
  <c r="P378" i="7"/>
  <c r="P379" i="7"/>
  <c r="P380" i="7"/>
  <c r="P381" i="7"/>
  <c r="P382" i="7"/>
  <c r="P383" i="7"/>
  <c r="P384" i="7"/>
  <c r="P385" i="7"/>
  <c r="P386" i="7"/>
  <c r="P387" i="7"/>
  <c r="P388" i="7"/>
  <c r="P389" i="7"/>
  <c r="P390" i="7"/>
  <c r="P391" i="7"/>
  <c r="P392" i="7"/>
  <c r="P393" i="7"/>
  <c r="P394" i="7"/>
  <c r="P395" i="7"/>
  <c r="P396" i="7"/>
  <c r="P397" i="7"/>
  <c r="P398" i="7"/>
  <c r="P399" i="7"/>
  <c r="P400" i="7"/>
  <c r="P401" i="7"/>
  <c r="P402" i="7"/>
  <c r="P403" i="7"/>
  <c r="P404" i="7"/>
  <c r="P405" i="7"/>
  <c r="P406" i="7"/>
  <c r="P407" i="7"/>
  <c r="P408" i="7"/>
  <c r="P409" i="7"/>
  <c r="P410" i="7"/>
  <c r="P411" i="7"/>
  <c r="P412" i="7"/>
  <c r="P413" i="7"/>
  <c r="P414" i="7"/>
  <c r="P415" i="7"/>
  <c r="P416" i="7"/>
  <c r="P417" i="7"/>
  <c r="P418" i="7"/>
  <c r="P419" i="7"/>
  <c r="P420" i="7"/>
  <c r="P421" i="7"/>
  <c r="P422" i="7"/>
  <c r="P423" i="7"/>
  <c r="P424" i="7"/>
  <c r="P425" i="7"/>
  <c r="P426" i="7"/>
  <c r="P427" i="7"/>
  <c r="P428" i="7"/>
  <c r="P429" i="7"/>
  <c r="P430" i="7"/>
  <c r="P431" i="7"/>
  <c r="P432" i="7"/>
  <c r="P433" i="7"/>
  <c r="P434" i="7"/>
  <c r="P435" i="7"/>
  <c r="P436" i="7"/>
  <c r="P437" i="7"/>
  <c r="P438" i="7"/>
  <c r="P439" i="7"/>
  <c r="P440" i="7"/>
  <c r="P441" i="7"/>
  <c r="P442" i="7"/>
  <c r="P443" i="7"/>
  <c r="P444" i="7"/>
  <c r="P445" i="7"/>
  <c r="P446" i="7"/>
  <c r="P447" i="7"/>
  <c r="P448" i="7"/>
  <c r="P449" i="7"/>
  <c r="P450" i="7"/>
  <c r="P451" i="7"/>
  <c r="P452" i="7"/>
  <c r="P453" i="7"/>
  <c r="P454" i="7"/>
  <c r="P455" i="7"/>
  <c r="P456" i="7"/>
  <c r="P457" i="7"/>
  <c r="P458" i="7"/>
  <c r="P459" i="7"/>
  <c r="P460" i="7"/>
  <c r="P461" i="7"/>
  <c r="P462" i="7"/>
  <c r="P463" i="7"/>
  <c r="P464" i="7"/>
  <c r="P465" i="7"/>
  <c r="P466" i="7"/>
  <c r="P467" i="7"/>
  <c r="P468" i="7"/>
  <c r="P469" i="7"/>
  <c r="P470" i="7"/>
  <c r="P471" i="7"/>
  <c r="P472" i="7"/>
  <c r="P473" i="7"/>
  <c r="P474" i="7"/>
  <c r="P475" i="7"/>
  <c r="P476" i="7"/>
  <c r="P477" i="7"/>
  <c r="P478" i="7"/>
  <c r="P479" i="7"/>
  <c r="P480" i="7"/>
  <c r="P481" i="7"/>
  <c r="P482" i="7"/>
  <c r="P483" i="7"/>
  <c r="P484" i="7"/>
  <c r="P485" i="7"/>
  <c r="P486" i="7"/>
  <c r="P487" i="7"/>
  <c r="P488" i="7"/>
  <c r="P489" i="7"/>
  <c r="P490" i="7"/>
  <c r="P491" i="7"/>
  <c r="P492" i="7"/>
  <c r="P493" i="7"/>
  <c r="P494" i="7"/>
  <c r="P495" i="7"/>
  <c r="P496" i="7"/>
  <c r="P497" i="7"/>
  <c r="P498" i="7"/>
  <c r="P499" i="7"/>
  <c r="P500" i="7"/>
  <c r="P501" i="7"/>
  <c r="P502" i="7"/>
  <c r="P503" i="7"/>
  <c r="P504" i="7"/>
  <c r="P505" i="7"/>
  <c r="P506" i="7"/>
  <c r="P507" i="7"/>
  <c r="P508" i="7"/>
  <c r="P509" i="7"/>
  <c r="P510" i="7"/>
  <c r="P511" i="7"/>
  <c r="P512" i="7"/>
  <c r="P513" i="7"/>
  <c r="P514" i="7"/>
  <c r="P515" i="7"/>
  <c r="P516" i="7"/>
  <c r="P517" i="7"/>
  <c r="P518" i="7"/>
  <c r="P519" i="7"/>
  <c r="P520" i="7"/>
  <c r="P521" i="7"/>
  <c r="P522" i="7"/>
  <c r="P523" i="7"/>
  <c r="P524" i="7"/>
  <c r="P525" i="7"/>
  <c r="P526" i="7"/>
  <c r="P527" i="7"/>
  <c r="P528" i="7"/>
  <c r="P529" i="7"/>
  <c r="P530" i="7"/>
  <c r="P531" i="7"/>
  <c r="P532" i="7"/>
  <c r="P533" i="7"/>
  <c r="P534" i="7"/>
  <c r="P535" i="7"/>
  <c r="P536" i="7"/>
  <c r="P537" i="7"/>
  <c r="P538" i="7"/>
  <c r="P539" i="7"/>
  <c r="P540" i="7"/>
  <c r="P541" i="7"/>
  <c r="P542" i="7"/>
  <c r="P543" i="7"/>
  <c r="P544" i="7"/>
  <c r="P545" i="7"/>
  <c r="P546" i="7"/>
  <c r="P547" i="7"/>
  <c r="P548" i="7"/>
  <c r="P549" i="7"/>
  <c r="P550" i="7"/>
  <c r="P551" i="7"/>
  <c r="P552" i="7"/>
  <c r="P553" i="7"/>
  <c r="P554" i="7"/>
  <c r="P555" i="7"/>
  <c r="P556" i="7"/>
  <c r="P557" i="7"/>
  <c r="P558" i="7"/>
  <c r="P559" i="7"/>
  <c r="P560" i="7"/>
  <c r="P561" i="7"/>
  <c r="P562" i="7"/>
  <c r="P563" i="7"/>
  <c r="P564" i="7"/>
  <c r="P565" i="7"/>
  <c r="P566" i="7"/>
  <c r="P567" i="7"/>
  <c r="P568" i="7"/>
  <c r="P569" i="7"/>
  <c r="P570" i="7"/>
  <c r="P571" i="7"/>
  <c r="P572" i="7"/>
  <c r="P573" i="7"/>
  <c r="P574" i="7"/>
  <c r="P575" i="7"/>
  <c r="P576" i="7"/>
  <c r="P577" i="7"/>
  <c r="P578" i="7"/>
  <c r="P579" i="7"/>
  <c r="P580" i="7"/>
  <c r="P581" i="7"/>
  <c r="P582" i="7"/>
  <c r="P583" i="7"/>
  <c r="P584" i="7"/>
  <c r="P585" i="7"/>
  <c r="P586" i="7"/>
  <c r="P587" i="7"/>
  <c r="P588" i="7"/>
  <c r="P589" i="7"/>
  <c r="P590" i="7"/>
  <c r="P591" i="7"/>
  <c r="P592" i="7"/>
  <c r="P593" i="7"/>
  <c r="P594" i="7"/>
  <c r="P595" i="7"/>
  <c r="P596" i="7"/>
  <c r="P597" i="7"/>
  <c r="P598" i="7"/>
  <c r="P599" i="7"/>
  <c r="P600" i="7"/>
  <c r="P601" i="7"/>
  <c r="P602" i="7"/>
  <c r="P603" i="7"/>
  <c r="P604" i="7"/>
  <c r="P605" i="7"/>
  <c r="P606" i="7"/>
  <c r="P607" i="7"/>
  <c r="P608" i="7"/>
  <c r="P609" i="7"/>
  <c r="P610" i="7"/>
  <c r="P611" i="7"/>
  <c r="P612" i="7"/>
  <c r="P613" i="7"/>
  <c r="P614" i="7"/>
  <c r="P615" i="7"/>
  <c r="P616" i="7"/>
  <c r="P617" i="7"/>
  <c r="P618" i="7"/>
  <c r="P619" i="7"/>
  <c r="P620" i="7"/>
  <c r="P621" i="7"/>
  <c r="P622" i="7"/>
  <c r="P623" i="7"/>
  <c r="P624" i="7"/>
  <c r="P625" i="7"/>
  <c r="P626" i="7"/>
  <c r="P627" i="7"/>
  <c r="P628" i="7"/>
  <c r="P629" i="7"/>
  <c r="P630" i="7"/>
  <c r="P631" i="7"/>
  <c r="P632" i="7"/>
  <c r="P633" i="7"/>
  <c r="P634" i="7"/>
  <c r="P635" i="7"/>
  <c r="P636" i="7"/>
  <c r="P637" i="7"/>
  <c r="P638" i="7"/>
  <c r="P639" i="7"/>
  <c r="P640" i="7"/>
  <c r="P641" i="7"/>
  <c r="P642" i="7"/>
  <c r="P643" i="7"/>
  <c r="P644" i="7"/>
  <c r="P645" i="7"/>
  <c r="P646" i="7"/>
  <c r="P647" i="7"/>
  <c r="P648" i="7"/>
  <c r="P649" i="7"/>
  <c r="P650" i="7"/>
  <c r="P651" i="7"/>
  <c r="P652" i="7"/>
  <c r="P653" i="7"/>
  <c r="P654" i="7"/>
  <c r="P655" i="7"/>
  <c r="P656" i="7"/>
  <c r="P657" i="7"/>
  <c r="P658" i="7"/>
  <c r="P659" i="7"/>
  <c r="P660" i="7"/>
  <c r="P661" i="7"/>
  <c r="P662" i="7"/>
  <c r="P663" i="7"/>
  <c r="P664" i="7"/>
  <c r="P665" i="7"/>
  <c r="P666" i="7"/>
  <c r="P667" i="7"/>
  <c r="P668" i="7"/>
  <c r="P669" i="7"/>
  <c r="P670" i="7"/>
  <c r="P671" i="7"/>
  <c r="P672" i="7"/>
  <c r="P673" i="7"/>
  <c r="P674" i="7"/>
  <c r="P675" i="7"/>
  <c r="P676" i="7"/>
  <c r="P677" i="7"/>
  <c r="P678" i="7"/>
  <c r="P679" i="7"/>
  <c r="P680" i="7"/>
  <c r="P681" i="7"/>
  <c r="P682" i="7"/>
  <c r="P683" i="7"/>
  <c r="P684" i="7"/>
  <c r="P685" i="7"/>
  <c r="P686" i="7"/>
  <c r="P687" i="7"/>
  <c r="P688" i="7"/>
  <c r="P689" i="7"/>
  <c r="P690" i="7"/>
  <c r="P691" i="7"/>
  <c r="P692" i="7"/>
  <c r="P693" i="7"/>
  <c r="P694" i="7"/>
  <c r="P695" i="7"/>
  <c r="P696" i="7"/>
  <c r="P697" i="7"/>
  <c r="P698" i="7"/>
  <c r="P699" i="7"/>
  <c r="P700" i="7"/>
  <c r="P701" i="7"/>
  <c r="P702" i="7"/>
  <c r="P703" i="7"/>
  <c r="P704" i="7"/>
  <c r="P705" i="7"/>
  <c r="P706" i="7"/>
  <c r="P707" i="7"/>
  <c r="P708" i="7"/>
  <c r="P709" i="7"/>
  <c r="P710" i="7"/>
  <c r="P711" i="7"/>
  <c r="P712" i="7"/>
  <c r="P713" i="7"/>
  <c r="P714" i="7"/>
  <c r="P715" i="7"/>
  <c r="P716" i="7"/>
  <c r="P717" i="7"/>
  <c r="P718" i="7"/>
  <c r="P719" i="7"/>
  <c r="P720" i="7"/>
  <c r="P721" i="7"/>
  <c r="P722" i="7"/>
  <c r="P723" i="7"/>
  <c r="P724" i="7"/>
  <c r="P725" i="7"/>
  <c r="P726" i="7"/>
  <c r="P727" i="7"/>
  <c r="P728" i="7"/>
  <c r="P729" i="7"/>
  <c r="P730" i="7"/>
  <c r="P731" i="7"/>
  <c r="P732" i="7"/>
  <c r="P733" i="7"/>
  <c r="P734" i="7"/>
  <c r="P735" i="7"/>
  <c r="P736" i="7"/>
  <c r="P737" i="7"/>
  <c r="P738" i="7"/>
  <c r="P739" i="7"/>
  <c r="P740" i="7"/>
  <c r="P741" i="7"/>
  <c r="P742" i="7"/>
  <c r="P743" i="7"/>
  <c r="P744" i="7"/>
  <c r="P745" i="7"/>
  <c r="P746" i="7"/>
  <c r="P747" i="7"/>
  <c r="P748" i="7"/>
  <c r="P749" i="7"/>
  <c r="P750" i="7"/>
  <c r="P751" i="7"/>
  <c r="P752" i="7"/>
  <c r="P753" i="7"/>
  <c r="P754" i="7"/>
  <c r="P755" i="7"/>
  <c r="P756" i="7"/>
  <c r="P757" i="7"/>
  <c r="P758" i="7"/>
  <c r="P759" i="7"/>
  <c r="P760" i="7"/>
  <c r="P761" i="7"/>
  <c r="P762" i="7"/>
  <c r="P763" i="7"/>
  <c r="P764" i="7"/>
  <c r="P765" i="7"/>
  <c r="P766" i="7"/>
  <c r="P767" i="7"/>
  <c r="P768" i="7"/>
  <c r="P769" i="7"/>
  <c r="P770" i="7"/>
  <c r="P771" i="7"/>
  <c r="P772" i="7"/>
  <c r="P773" i="7"/>
  <c r="P774" i="7"/>
  <c r="P775" i="7"/>
  <c r="P776" i="7"/>
  <c r="P777" i="7"/>
  <c r="P778" i="7"/>
  <c r="P779" i="7"/>
  <c r="P780" i="7"/>
  <c r="P781" i="7"/>
  <c r="P782" i="7"/>
  <c r="P783" i="7"/>
  <c r="P784" i="7"/>
  <c r="P785" i="7"/>
  <c r="P786" i="7"/>
  <c r="P787" i="7"/>
  <c r="P788" i="7"/>
  <c r="P789" i="7"/>
  <c r="P790" i="7"/>
  <c r="P791" i="7"/>
  <c r="P792" i="7"/>
  <c r="P793" i="7"/>
  <c r="P794" i="7"/>
  <c r="P795" i="7"/>
  <c r="P796" i="7"/>
  <c r="P797" i="7"/>
  <c r="P798" i="7"/>
  <c r="P799" i="7"/>
  <c r="P800" i="7"/>
  <c r="P801" i="7"/>
  <c r="P802" i="7"/>
  <c r="P803" i="7"/>
  <c r="P804" i="7"/>
  <c r="P805" i="7"/>
  <c r="P806" i="7"/>
  <c r="P807" i="7"/>
  <c r="P808" i="7"/>
  <c r="P809" i="7"/>
  <c r="P810" i="7"/>
  <c r="P811" i="7"/>
  <c r="P812" i="7"/>
  <c r="P813" i="7"/>
  <c r="P814" i="7"/>
  <c r="P815" i="7"/>
  <c r="P816" i="7"/>
  <c r="P817" i="7"/>
  <c r="P818" i="7"/>
  <c r="P819" i="7"/>
  <c r="P820" i="7"/>
  <c r="P821" i="7"/>
  <c r="P822" i="7"/>
  <c r="P823" i="7"/>
  <c r="P824" i="7"/>
  <c r="P825" i="7"/>
  <c r="P826" i="7"/>
  <c r="P827" i="7"/>
  <c r="P828" i="7"/>
  <c r="P829" i="7"/>
  <c r="P830" i="7"/>
  <c r="P831" i="7"/>
  <c r="P832" i="7"/>
  <c r="P833" i="7"/>
  <c r="P834" i="7"/>
  <c r="P835" i="7"/>
  <c r="P836" i="7"/>
  <c r="P837" i="7"/>
  <c r="P838" i="7"/>
  <c r="P839" i="7"/>
  <c r="P840" i="7"/>
  <c r="P841" i="7"/>
  <c r="P842" i="7"/>
  <c r="P843" i="7"/>
  <c r="P844" i="7"/>
  <c r="P845" i="7"/>
  <c r="P846" i="7"/>
  <c r="P847" i="7"/>
  <c r="P848" i="7"/>
  <c r="P849" i="7"/>
  <c r="P850" i="7"/>
  <c r="P851" i="7"/>
  <c r="P852" i="7"/>
  <c r="P853" i="7"/>
  <c r="P854" i="7"/>
  <c r="P855" i="7"/>
  <c r="P856" i="7"/>
  <c r="P857" i="7"/>
  <c r="P858" i="7"/>
  <c r="P859" i="7"/>
  <c r="P860" i="7"/>
  <c r="P861" i="7"/>
  <c r="P862" i="7"/>
  <c r="P863" i="7"/>
  <c r="P864" i="7"/>
  <c r="P865" i="7"/>
  <c r="P866" i="7"/>
  <c r="P867" i="7"/>
  <c r="P868" i="7"/>
  <c r="P869" i="7"/>
  <c r="P870" i="7"/>
  <c r="P871" i="7"/>
  <c r="P872" i="7"/>
  <c r="P873" i="7"/>
  <c r="P874" i="7"/>
  <c r="P875" i="7"/>
  <c r="P876" i="7"/>
  <c r="P877" i="7"/>
  <c r="P878" i="7"/>
  <c r="P879" i="7"/>
  <c r="P880" i="7"/>
  <c r="P881" i="7"/>
  <c r="P882" i="7"/>
  <c r="P883" i="7"/>
  <c r="P884" i="7"/>
  <c r="P885" i="7"/>
  <c r="P886" i="7"/>
  <c r="P887" i="7"/>
  <c r="P888" i="7"/>
  <c r="P889" i="7"/>
  <c r="P890" i="7"/>
  <c r="P891" i="7"/>
  <c r="P892" i="7"/>
  <c r="P893" i="7"/>
  <c r="P894" i="7"/>
  <c r="P895" i="7"/>
  <c r="P896" i="7"/>
  <c r="P897" i="7"/>
  <c r="P898" i="7"/>
  <c r="P899" i="7"/>
  <c r="P900" i="7"/>
  <c r="P901" i="7"/>
  <c r="P902" i="7"/>
  <c r="P903" i="7"/>
  <c r="P904" i="7"/>
  <c r="P905" i="7"/>
  <c r="P906" i="7"/>
  <c r="P907" i="7"/>
  <c r="P908" i="7"/>
  <c r="P909" i="7"/>
  <c r="P910" i="7"/>
  <c r="P911" i="7"/>
  <c r="P912" i="7"/>
  <c r="P913" i="7"/>
  <c r="P914" i="7"/>
  <c r="P915" i="7"/>
  <c r="P916" i="7"/>
  <c r="P917" i="7"/>
  <c r="P918" i="7"/>
  <c r="P919" i="7"/>
  <c r="P920" i="7"/>
  <c r="P921" i="7"/>
  <c r="P922" i="7"/>
  <c r="P923" i="7"/>
  <c r="P924" i="7"/>
  <c r="P925" i="7"/>
  <c r="P926" i="7"/>
  <c r="P927" i="7"/>
  <c r="P928" i="7"/>
  <c r="P929" i="7"/>
  <c r="P930" i="7"/>
  <c r="P931" i="7"/>
  <c r="P932" i="7"/>
  <c r="P933" i="7"/>
  <c r="P934" i="7"/>
  <c r="P935" i="7"/>
  <c r="P936" i="7"/>
  <c r="P937" i="7"/>
  <c r="P938" i="7"/>
  <c r="P939" i="7"/>
  <c r="P940" i="7"/>
  <c r="P941" i="7"/>
  <c r="P942" i="7"/>
  <c r="P943" i="7"/>
  <c r="P944" i="7"/>
  <c r="P945" i="7"/>
  <c r="P946" i="7"/>
  <c r="P947" i="7"/>
  <c r="P948" i="7"/>
  <c r="P949" i="7"/>
  <c r="P950" i="7"/>
  <c r="P951" i="7"/>
  <c r="P952" i="7"/>
  <c r="P953" i="7"/>
  <c r="P954" i="7"/>
  <c r="P955" i="7"/>
  <c r="P956" i="7"/>
  <c r="P957" i="7"/>
  <c r="P958" i="7"/>
  <c r="P959" i="7"/>
  <c r="P960" i="7"/>
  <c r="P961" i="7"/>
  <c r="P962" i="7"/>
  <c r="P963" i="7"/>
  <c r="P964" i="7"/>
  <c r="P965" i="7"/>
  <c r="P966" i="7"/>
  <c r="P967" i="7"/>
  <c r="P968" i="7"/>
  <c r="P969" i="7"/>
  <c r="P970" i="7"/>
  <c r="P971" i="7"/>
  <c r="P972" i="7"/>
  <c r="P973" i="7"/>
  <c r="P974" i="7"/>
  <c r="P975" i="7"/>
  <c r="P976" i="7"/>
  <c r="P977" i="7"/>
  <c r="P978" i="7"/>
  <c r="P979" i="7"/>
  <c r="P980" i="7"/>
  <c r="P981" i="7"/>
  <c r="P982" i="7"/>
  <c r="P983" i="7"/>
  <c r="P984" i="7"/>
  <c r="P985" i="7"/>
  <c r="P986" i="7"/>
  <c r="P987" i="7"/>
  <c r="P988" i="7"/>
  <c r="P989" i="7"/>
  <c r="P990" i="7"/>
  <c r="P991" i="7"/>
  <c r="P992" i="7"/>
  <c r="P993" i="7"/>
  <c r="P994" i="7"/>
  <c r="P995" i="7"/>
  <c r="P996" i="7"/>
  <c r="P997" i="7"/>
  <c r="P998" i="7"/>
  <c r="P999" i="7"/>
  <c r="P1000" i="7"/>
  <c r="O2" i="7"/>
  <c r="O3" i="7"/>
  <c r="Y77" i="23" s="1"/>
  <c r="O4" i="7"/>
  <c r="O5" i="7"/>
  <c r="Q82" i="23" s="1"/>
  <c r="O6" i="7"/>
  <c r="O7" i="7"/>
  <c r="O8" i="7"/>
  <c r="AB82" i="23" s="1"/>
  <c r="O9" i="7"/>
  <c r="V74" i="23" s="1"/>
  <c r="O10" i="7"/>
  <c r="O11" i="7"/>
  <c r="O12" i="7"/>
  <c r="O13" i="7"/>
  <c r="Q78" i="23" s="1"/>
  <c r="O14" i="7"/>
  <c r="O15" i="7"/>
  <c r="C78" i="23" s="1"/>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O141" i="7"/>
  <c r="O142" i="7"/>
  <c r="O143" i="7"/>
  <c r="O144" i="7"/>
  <c r="O145" i="7"/>
  <c r="O146" i="7"/>
  <c r="O147" i="7"/>
  <c r="O148" i="7"/>
  <c r="O149" i="7"/>
  <c r="O150" i="7"/>
  <c r="O151" i="7"/>
  <c r="O152" i="7"/>
  <c r="O153" i="7"/>
  <c r="O154" i="7"/>
  <c r="O155" i="7"/>
  <c r="O156" i="7"/>
  <c r="O157" i="7"/>
  <c r="O158" i="7"/>
  <c r="O159" i="7"/>
  <c r="O160" i="7"/>
  <c r="O161" i="7"/>
  <c r="O162" i="7"/>
  <c r="O163" i="7"/>
  <c r="O164" i="7"/>
  <c r="O165" i="7"/>
  <c r="O166" i="7"/>
  <c r="O167" i="7"/>
  <c r="O168" i="7"/>
  <c r="O169" i="7"/>
  <c r="O170" i="7"/>
  <c r="O171" i="7"/>
  <c r="O172" i="7"/>
  <c r="O173" i="7"/>
  <c r="O174" i="7"/>
  <c r="O175" i="7"/>
  <c r="O176" i="7"/>
  <c r="O177" i="7"/>
  <c r="O178" i="7"/>
  <c r="O179" i="7"/>
  <c r="O180" i="7"/>
  <c r="O181" i="7"/>
  <c r="O182" i="7"/>
  <c r="O183" i="7"/>
  <c r="O184" i="7"/>
  <c r="O185" i="7"/>
  <c r="O186" i="7"/>
  <c r="O187" i="7"/>
  <c r="O188" i="7"/>
  <c r="O189" i="7"/>
  <c r="O190" i="7"/>
  <c r="O191" i="7"/>
  <c r="O192" i="7"/>
  <c r="O193" i="7"/>
  <c r="O194" i="7"/>
  <c r="O195" i="7"/>
  <c r="O196" i="7"/>
  <c r="O197" i="7"/>
  <c r="O198" i="7"/>
  <c r="O199" i="7"/>
  <c r="O200" i="7"/>
  <c r="O201" i="7"/>
  <c r="O202" i="7"/>
  <c r="O203" i="7"/>
  <c r="O204" i="7"/>
  <c r="O205" i="7"/>
  <c r="O206" i="7"/>
  <c r="O207" i="7"/>
  <c r="O208" i="7"/>
  <c r="O209" i="7"/>
  <c r="O210" i="7"/>
  <c r="O211" i="7"/>
  <c r="O212" i="7"/>
  <c r="O213" i="7"/>
  <c r="O214" i="7"/>
  <c r="O215" i="7"/>
  <c r="O216" i="7"/>
  <c r="O217" i="7"/>
  <c r="O218" i="7"/>
  <c r="O219" i="7"/>
  <c r="O220" i="7"/>
  <c r="O221" i="7"/>
  <c r="O222" i="7"/>
  <c r="O223" i="7"/>
  <c r="O224" i="7"/>
  <c r="O225" i="7"/>
  <c r="O226" i="7"/>
  <c r="O227" i="7"/>
  <c r="O228" i="7"/>
  <c r="O229" i="7"/>
  <c r="O230" i="7"/>
  <c r="O231" i="7"/>
  <c r="O232" i="7"/>
  <c r="O233" i="7"/>
  <c r="O234" i="7"/>
  <c r="O235" i="7"/>
  <c r="O236" i="7"/>
  <c r="O237" i="7"/>
  <c r="O238" i="7"/>
  <c r="O239" i="7"/>
  <c r="O240" i="7"/>
  <c r="O241" i="7"/>
  <c r="O242" i="7"/>
  <c r="O243" i="7"/>
  <c r="O244" i="7"/>
  <c r="O245" i="7"/>
  <c r="O246" i="7"/>
  <c r="O247" i="7"/>
  <c r="O248" i="7"/>
  <c r="O249" i="7"/>
  <c r="O250" i="7"/>
  <c r="O251" i="7"/>
  <c r="O252" i="7"/>
  <c r="O253" i="7"/>
  <c r="O254" i="7"/>
  <c r="O255" i="7"/>
  <c r="O256" i="7"/>
  <c r="O257" i="7"/>
  <c r="O258" i="7"/>
  <c r="O259" i="7"/>
  <c r="O260" i="7"/>
  <c r="O261" i="7"/>
  <c r="O262" i="7"/>
  <c r="O263" i="7"/>
  <c r="O264" i="7"/>
  <c r="O265" i="7"/>
  <c r="O266" i="7"/>
  <c r="O267" i="7"/>
  <c r="O268" i="7"/>
  <c r="O269" i="7"/>
  <c r="O270" i="7"/>
  <c r="O271" i="7"/>
  <c r="O272" i="7"/>
  <c r="O273" i="7"/>
  <c r="O274" i="7"/>
  <c r="O275" i="7"/>
  <c r="O276" i="7"/>
  <c r="O277" i="7"/>
  <c r="O278" i="7"/>
  <c r="O279" i="7"/>
  <c r="O280" i="7"/>
  <c r="O281" i="7"/>
  <c r="O282" i="7"/>
  <c r="O283" i="7"/>
  <c r="O284" i="7"/>
  <c r="O285" i="7"/>
  <c r="O286" i="7"/>
  <c r="O287" i="7"/>
  <c r="O288" i="7"/>
  <c r="O289" i="7"/>
  <c r="O290" i="7"/>
  <c r="O291" i="7"/>
  <c r="O292" i="7"/>
  <c r="O293" i="7"/>
  <c r="O294" i="7"/>
  <c r="O295" i="7"/>
  <c r="O296" i="7"/>
  <c r="O297" i="7"/>
  <c r="O298" i="7"/>
  <c r="O299" i="7"/>
  <c r="O300" i="7"/>
  <c r="O301" i="7"/>
  <c r="O302" i="7"/>
  <c r="O303" i="7"/>
  <c r="O304" i="7"/>
  <c r="O305" i="7"/>
  <c r="O306" i="7"/>
  <c r="O307" i="7"/>
  <c r="O308" i="7"/>
  <c r="O309" i="7"/>
  <c r="O310" i="7"/>
  <c r="O311" i="7"/>
  <c r="O312" i="7"/>
  <c r="O313" i="7"/>
  <c r="O314" i="7"/>
  <c r="O315" i="7"/>
  <c r="O316" i="7"/>
  <c r="O317" i="7"/>
  <c r="O318" i="7"/>
  <c r="O319" i="7"/>
  <c r="O320" i="7"/>
  <c r="O321" i="7"/>
  <c r="O322" i="7"/>
  <c r="O323" i="7"/>
  <c r="O324" i="7"/>
  <c r="O325" i="7"/>
  <c r="O326" i="7"/>
  <c r="O327" i="7"/>
  <c r="O328" i="7"/>
  <c r="O329" i="7"/>
  <c r="O330" i="7"/>
  <c r="O331" i="7"/>
  <c r="O332" i="7"/>
  <c r="O333" i="7"/>
  <c r="O334" i="7"/>
  <c r="O335" i="7"/>
  <c r="O336" i="7"/>
  <c r="O337" i="7"/>
  <c r="O338" i="7"/>
  <c r="O339" i="7"/>
  <c r="O340" i="7"/>
  <c r="O341" i="7"/>
  <c r="O342" i="7"/>
  <c r="O343" i="7"/>
  <c r="O344" i="7"/>
  <c r="O345" i="7"/>
  <c r="O346" i="7"/>
  <c r="O347" i="7"/>
  <c r="O348" i="7"/>
  <c r="O349" i="7"/>
  <c r="O350" i="7"/>
  <c r="O351" i="7"/>
  <c r="O352" i="7"/>
  <c r="O353" i="7"/>
  <c r="O354" i="7"/>
  <c r="O355" i="7"/>
  <c r="O356" i="7"/>
  <c r="O357" i="7"/>
  <c r="O358" i="7"/>
  <c r="O359" i="7"/>
  <c r="O360" i="7"/>
  <c r="O361" i="7"/>
  <c r="O362" i="7"/>
  <c r="O363" i="7"/>
  <c r="O364" i="7"/>
  <c r="O365" i="7"/>
  <c r="O366" i="7"/>
  <c r="O367" i="7"/>
  <c r="O368" i="7"/>
  <c r="O369" i="7"/>
  <c r="O370" i="7"/>
  <c r="O371" i="7"/>
  <c r="O372" i="7"/>
  <c r="O373" i="7"/>
  <c r="O374" i="7"/>
  <c r="O375" i="7"/>
  <c r="O376" i="7"/>
  <c r="O377" i="7"/>
  <c r="O378" i="7"/>
  <c r="O379" i="7"/>
  <c r="O380" i="7"/>
  <c r="O381" i="7"/>
  <c r="O382" i="7"/>
  <c r="O383" i="7"/>
  <c r="O384" i="7"/>
  <c r="O385" i="7"/>
  <c r="O386" i="7"/>
  <c r="O387" i="7"/>
  <c r="O388" i="7"/>
  <c r="O389" i="7"/>
  <c r="O390" i="7"/>
  <c r="O391" i="7"/>
  <c r="O392" i="7"/>
  <c r="O393" i="7"/>
  <c r="O394" i="7"/>
  <c r="O395" i="7"/>
  <c r="O396" i="7"/>
  <c r="O397" i="7"/>
  <c r="O398" i="7"/>
  <c r="O399" i="7"/>
  <c r="O400" i="7"/>
  <c r="O401" i="7"/>
  <c r="O402" i="7"/>
  <c r="O403" i="7"/>
  <c r="O404" i="7"/>
  <c r="O405" i="7"/>
  <c r="O406" i="7"/>
  <c r="O407" i="7"/>
  <c r="O408" i="7"/>
  <c r="O409" i="7"/>
  <c r="O410" i="7"/>
  <c r="O411" i="7"/>
  <c r="O412" i="7"/>
  <c r="O413" i="7"/>
  <c r="O414" i="7"/>
  <c r="O415" i="7"/>
  <c r="O416" i="7"/>
  <c r="O417" i="7"/>
  <c r="O418" i="7"/>
  <c r="O419" i="7"/>
  <c r="O420" i="7"/>
  <c r="O421" i="7"/>
  <c r="O422" i="7"/>
  <c r="O423" i="7"/>
  <c r="O424" i="7"/>
  <c r="O425" i="7"/>
  <c r="O426" i="7"/>
  <c r="O427" i="7"/>
  <c r="O428" i="7"/>
  <c r="O429" i="7"/>
  <c r="O430" i="7"/>
  <c r="O431" i="7"/>
  <c r="O432" i="7"/>
  <c r="O433" i="7"/>
  <c r="O434" i="7"/>
  <c r="O435" i="7"/>
  <c r="O436" i="7"/>
  <c r="O437" i="7"/>
  <c r="O438" i="7"/>
  <c r="O439" i="7"/>
  <c r="O440" i="7"/>
  <c r="O441" i="7"/>
  <c r="O442" i="7"/>
  <c r="O443" i="7"/>
  <c r="O444" i="7"/>
  <c r="O445" i="7"/>
  <c r="O446" i="7"/>
  <c r="O447" i="7"/>
  <c r="O448" i="7"/>
  <c r="O449" i="7"/>
  <c r="O450" i="7"/>
  <c r="O451" i="7"/>
  <c r="O452" i="7"/>
  <c r="O453" i="7"/>
  <c r="O454" i="7"/>
  <c r="O455" i="7"/>
  <c r="O456" i="7"/>
  <c r="O457" i="7"/>
  <c r="O458" i="7"/>
  <c r="O459" i="7"/>
  <c r="O460" i="7"/>
  <c r="O461" i="7"/>
  <c r="O462" i="7"/>
  <c r="O463" i="7"/>
  <c r="O464" i="7"/>
  <c r="O465" i="7"/>
  <c r="O466" i="7"/>
  <c r="O467" i="7"/>
  <c r="O468" i="7"/>
  <c r="O469" i="7"/>
  <c r="O470" i="7"/>
  <c r="O471" i="7"/>
  <c r="O472" i="7"/>
  <c r="O473" i="7"/>
  <c r="O474" i="7"/>
  <c r="O475" i="7"/>
  <c r="O476" i="7"/>
  <c r="O477" i="7"/>
  <c r="O478" i="7"/>
  <c r="O479" i="7"/>
  <c r="O480" i="7"/>
  <c r="O481" i="7"/>
  <c r="O482" i="7"/>
  <c r="O483" i="7"/>
  <c r="O484" i="7"/>
  <c r="O485" i="7"/>
  <c r="O486" i="7"/>
  <c r="O487" i="7"/>
  <c r="O488" i="7"/>
  <c r="O489" i="7"/>
  <c r="O490" i="7"/>
  <c r="O491" i="7"/>
  <c r="O492" i="7"/>
  <c r="O493" i="7"/>
  <c r="O494" i="7"/>
  <c r="O495" i="7"/>
  <c r="O496" i="7"/>
  <c r="O497" i="7"/>
  <c r="O498" i="7"/>
  <c r="O499" i="7"/>
  <c r="O500" i="7"/>
  <c r="O501" i="7"/>
  <c r="O502" i="7"/>
  <c r="O503" i="7"/>
  <c r="O504" i="7"/>
  <c r="O505" i="7"/>
  <c r="O506" i="7"/>
  <c r="O507" i="7"/>
  <c r="O508" i="7"/>
  <c r="O509" i="7"/>
  <c r="O510" i="7"/>
  <c r="O511" i="7"/>
  <c r="O512" i="7"/>
  <c r="O513" i="7"/>
  <c r="O514" i="7"/>
  <c r="O515" i="7"/>
  <c r="O516" i="7"/>
  <c r="O517" i="7"/>
  <c r="O518" i="7"/>
  <c r="O519" i="7"/>
  <c r="O520" i="7"/>
  <c r="O521" i="7"/>
  <c r="O522" i="7"/>
  <c r="O523" i="7"/>
  <c r="O524" i="7"/>
  <c r="O525" i="7"/>
  <c r="O526" i="7"/>
  <c r="O527" i="7"/>
  <c r="O528" i="7"/>
  <c r="O529" i="7"/>
  <c r="O530" i="7"/>
  <c r="O531" i="7"/>
  <c r="O532" i="7"/>
  <c r="O533" i="7"/>
  <c r="O534" i="7"/>
  <c r="O535" i="7"/>
  <c r="O536" i="7"/>
  <c r="O537" i="7"/>
  <c r="O538" i="7"/>
  <c r="O539" i="7"/>
  <c r="O540" i="7"/>
  <c r="O541" i="7"/>
  <c r="O542" i="7"/>
  <c r="O543" i="7"/>
  <c r="O544" i="7"/>
  <c r="O545" i="7"/>
  <c r="O546" i="7"/>
  <c r="O547" i="7"/>
  <c r="O548" i="7"/>
  <c r="O549" i="7"/>
  <c r="O550" i="7"/>
  <c r="O551" i="7"/>
  <c r="O552" i="7"/>
  <c r="O553" i="7"/>
  <c r="O554" i="7"/>
  <c r="O555" i="7"/>
  <c r="O556" i="7"/>
  <c r="O557" i="7"/>
  <c r="O558" i="7"/>
  <c r="O559" i="7"/>
  <c r="O560" i="7"/>
  <c r="O561" i="7"/>
  <c r="O562" i="7"/>
  <c r="O563" i="7"/>
  <c r="O564" i="7"/>
  <c r="O565" i="7"/>
  <c r="O566" i="7"/>
  <c r="O567" i="7"/>
  <c r="O568" i="7"/>
  <c r="O569" i="7"/>
  <c r="O570" i="7"/>
  <c r="O571" i="7"/>
  <c r="O572" i="7"/>
  <c r="O573" i="7"/>
  <c r="O574" i="7"/>
  <c r="O575" i="7"/>
  <c r="O576" i="7"/>
  <c r="O577" i="7"/>
  <c r="O578" i="7"/>
  <c r="O579" i="7"/>
  <c r="O580" i="7"/>
  <c r="O581" i="7"/>
  <c r="O582" i="7"/>
  <c r="O583" i="7"/>
  <c r="O584" i="7"/>
  <c r="O585" i="7"/>
  <c r="O586" i="7"/>
  <c r="O587" i="7"/>
  <c r="O588" i="7"/>
  <c r="O589" i="7"/>
  <c r="O590" i="7"/>
  <c r="O591" i="7"/>
  <c r="O592" i="7"/>
  <c r="O593" i="7"/>
  <c r="O594" i="7"/>
  <c r="O595" i="7"/>
  <c r="O596" i="7"/>
  <c r="O597" i="7"/>
  <c r="O598" i="7"/>
  <c r="O599" i="7"/>
  <c r="O600" i="7"/>
  <c r="O601" i="7"/>
  <c r="O602" i="7"/>
  <c r="O603" i="7"/>
  <c r="O604" i="7"/>
  <c r="O605" i="7"/>
  <c r="O606" i="7"/>
  <c r="O607" i="7"/>
  <c r="O608" i="7"/>
  <c r="O609" i="7"/>
  <c r="O610" i="7"/>
  <c r="O611" i="7"/>
  <c r="O612" i="7"/>
  <c r="O613" i="7"/>
  <c r="O614" i="7"/>
  <c r="O615" i="7"/>
  <c r="O616" i="7"/>
  <c r="O617" i="7"/>
  <c r="O618" i="7"/>
  <c r="O619" i="7"/>
  <c r="O620" i="7"/>
  <c r="O621" i="7"/>
  <c r="O622" i="7"/>
  <c r="O623" i="7"/>
  <c r="O624" i="7"/>
  <c r="O625" i="7"/>
  <c r="O626" i="7"/>
  <c r="O627" i="7"/>
  <c r="O628" i="7"/>
  <c r="O629" i="7"/>
  <c r="O630" i="7"/>
  <c r="O631" i="7"/>
  <c r="O632" i="7"/>
  <c r="O633" i="7"/>
  <c r="O634" i="7"/>
  <c r="O635" i="7"/>
  <c r="O636" i="7"/>
  <c r="O637" i="7"/>
  <c r="O638" i="7"/>
  <c r="O639" i="7"/>
  <c r="O640" i="7"/>
  <c r="O641" i="7"/>
  <c r="O642" i="7"/>
  <c r="O643" i="7"/>
  <c r="O644" i="7"/>
  <c r="O645" i="7"/>
  <c r="O646" i="7"/>
  <c r="O647" i="7"/>
  <c r="O648" i="7"/>
  <c r="O649" i="7"/>
  <c r="O650" i="7"/>
  <c r="O651" i="7"/>
  <c r="O652" i="7"/>
  <c r="O653" i="7"/>
  <c r="O654" i="7"/>
  <c r="O655" i="7"/>
  <c r="O656" i="7"/>
  <c r="O657" i="7"/>
  <c r="O658" i="7"/>
  <c r="O659" i="7"/>
  <c r="O660" i="7"/>
  <c r="O661" i="7"/>
  <c r="O662" i="7"/>
  <c r="O663" i="7"/>
  <c r="O664" i="7"/>
  <c r="O665" i="7"/>
  <c r="O666" i="7"/>
  <c r="O667" i="7"/>
  <c r="O668" i="7"/>
  <c r="O669" i="7"/>
  <c r="O670" i="7"/>
  <c r="O671" i="7"/>
  <c r="O672" i="7"/>
  <c r="O673" i="7"/>
  <c r="O674" i="7"/>
  <c r="O675" i="7"/>
  <c r="O676" i="7"/>
  <c r="O677" i="7"/>
  <c r="O678" i="7"/>
  <c r="O679" i="7"/>
  <c r="O680" i="7"/>
  <c r="O681" i="7"/>
  <c r="O682" i="7"/>
  <c r="O683" i="7"/>
  <c r="O684" i="7"/>
  <c r="O685" i="7"/>
  <c r="O686" i="7"/>
  <c r="O687" i="7"/>
  <c r="O688" i="7"/>
  <c r="O689" i="7"/>
  <c r="O690" i="7"/>
  <c r="O691" i="7"/>
  <c r="O692" i="7"/>
  <c r="O693" i="7"/>
  <c r="O694" i="7"/>
  <c r="O695" i="7"/>
  <c r="O696" i="7"/>
  <c r="O697" i="7"/>
  <c r="O698" i="7"/>
  <c r="O699" i="7"/>
  <c r="O700" i="7"/>
  <c r="O701" i="7"/>
  <c r="O702" i="7"/>
  <c r="O703" i="7"/>
  <c r="O704" i="7"/>
  <c r="O705" i="7"/>
  <c r="O706" i="7"/>
  <c r="O707" i="7"/>
  <c r="O708" i="7"/>
  <c r="O709" i="7"/>
  <c r="O710" i="7"/>
  <c r="O711" i="7"/>
  <c r="O712" i="7"/>
  <c r="O713" i="7"/>
  <c r="O714" i="7"/>
  <c r="O715" i="7"/>
  <c r="O716" i="7"/>
  <c r="O717" i="7"/>
  <c r="O718" i="7"/>
  <c r="O719" i="7"/>
  <c r="O720" i="7"/>
  <c r="O721" i="7"/>
  <c r="O722" i="7"/>
  <c r="O723" i="7"/>
  <c r="O724" i="7"/>
  <c r="O725" i="7"/>
  <c r="O726" i="7"/>
  <c r="O727" i="7"/>
  <c r="O728" i="7"/>
  <c r="O729" i="7"/>
  <c r="O730" i="7"/>
  <c r="O731" i="7"/>
  <c r="O732" i="7"/>
  <c r="O733" i="7"/>
  <c r="O734" i="7"/>
  <c r="O735" i="7"/>
  <c r="O736" i="7"/>
  <c r="O737" i="7"/>
  <c r="O738" i="7"/>
  <c r="O739" i="7"/>
  <c r="O740" i="7"/>
  <c r="O741" i="7"/>
  <c r="O742" i="7"/>
  <c r="O743" i="7"/>
  <c r="O744" i="7"/>
  <c r="O745" i="7"/>
  <c r="O746" i="7"/>
  <c r="O747" i="7"/>
  <c r="O748" i="7"/>
  <c r="O749" i="7"/>
  <c r="O750" i="7"/>
  <c r="O751" i="7"/>
  <c r="O752" i="7"/>
  <c r="O753" i="7"/>
  <c r="O754" i="7"/>
  <c r="O755" i="7"/>
  <c r="O756" i="7"/>
  <c r="O757" i="7"/>
  <c r="O758" i="7"/>
  <c r="O759" i="7"/>
  <c r="O760" i="7"/>
  <c r="O761" i="7"/>
  <c r="O762" i="7"/>
  <c r="O763" i="7"/>
  <c r="O764" i="7"/>
  <c r="O765" i="7"/>
  <c r="O766" i="7"/>
  <c r="O767" i="7"/>
  <c r="O768" i="7"/>
  <c r="O769" i="7"/>
  <c r="O770" i="7"/>
  <c r="O771" i="7"/>
  <c r="O772" i="7"/>
  <c r="O773" i="7"/>
  <c r="O774" i="7"/>
  <c r="O775" i="7"/>
  <c r="O776" i="7"/>
  <c r="O777" i="7"/>
  <c r="O778" i="7"/>
  <c r="O779" i="7"/>
  <c r="O780" i="7"/>
  <c r="O781" i="7"/>
  <c r="O782" i="7"/>
  <c r="O783" i="7"/>
  <c r="O784" i="7"/>
  <c r="O785" i="7"/>
  <c r="O786" i="7"/>
  <c r="O787" i="7"/>
  <c r="O788" i="7"/>
  <c r="O789" i="7"/>
  <c r="O790" i="7"/>
  <c r="O791" i="7"/>
  <c r="O792" i="7"/>
  <c r="O793" i="7"/>
  <c r="O794" i="7"/>
  <c r="O795" i="7"/>
  <c r="O796" i="7"/>
  <c r="O797" i="7"/>
  <c r="O798" i="7"/>
  <c r="O799" i="7"/>
  <c r="O800" i="7"/>
  <c r="O801" i="7"/>
  <c r="O802" i="7"/>
  <c r="O803" i="7"/>
  <c r="O804" i="7"/>
  <c r="O805" i="7"/>
  <c r="O806" i="7"/>
  <c r="O807" i="7"/>
  <c r="O808" i="7"/>
  <c r="O809" i="7"/>
  <c r="O810" i="7"/>
  <c r="O811" i="7"/>
  <c r="O812" i="7"/>
  <c r="O813" i="7"/>
  <c r="O814" i="7"/>
  <c r="O815" i="7"/>
  <c r="O816" i="7"/>
  <c r="O817" i="7"/>
  <c r="O818" i="7"/>
  <c r="O819" i="7"/>
  <c r="O820" i="7"/>
  <c r="O821" i="7"/>
  <c r="O822" i="7"/>
  <c r="O823" i="7"/>
  <c r="O824" i="7"/>
  <c r="O825" i="7"/>
  <c r="O826" i="7"/>
  <c r="O827" i="7"/>
  <c r="O828" i="7"/>
  <c r="O829" i="7"/>
  <c r="O830" i="7"/>
  <c r="O831" i="7"/>
  <c r="O832" i="7"/>
  <c r="O833" i="7"/>
  <c r="O834" i="7"/>
  <c r="O835" i="7"/>
  <c r="O836" i="7"/>
  <c r="O837" i="7"/>
  <c r="O838" i="7"/>
  <c r="O839" i="7"/>
  <c r="O840" i="7"/>
  <c r="O841" i="7"/>
  <c r="O842" i="7"/>
  <c r="O843" i="7"/>
  <c r="O844" i="7"/>
  <c r="O845" i="7"/>
  <c r="O846" i="7"/>
  <c r="O847" i="7"/>
  <c r="O848" i="7"/>
  <c r="O849" i="7"/>
  <c r="O850" i="7"/>
  <c r="O851" i="7"/>
  <c r="O852" i="7"/>
  <c r="O853" i="7"/>
  <c r="O854" i="7"/>
  <c r="O855" i="7"/>
  <c r="O856" i="7"/>
  <c r="O857" i="7"/>
  <c r="O858" i="7"/>
  <c r="O859" i="7"/>
  <c r="O860" i="7"/>
  <c r="O861" i="7"/>
  <c r="O862" i="7"/>
  <c r="O863" i="7"/>
  <c r="O864" i="7"/>
  <c r="O865" i="7"/>
  <c r="O866" i="7"/>
  <c r="O867" i="7"/>
  <c r="O868" i="7"/>
  <c r="O869" i="7"/>
  <c r="O870" i="7"/>
  <c r="O871" i="7"/>
  <c r="O872" i="7"/>
  <c r="O873" i="7"/>
  <c r="O874" i="7"/>
  <c r="O875" i="7"/>
  <c r="O876" i="7"/>
  <c r="O877" i="7"/>
  <c r="O878" i="7"/>
  <c r="O879" i="7"/>
  <c r="O880" i="7"/>
  <c r="O881" i="7"/>
  <c r="O882" i="7"/>
  <c r="O883" i="7"/>
  <c r="O884" i="7"/>
  <c r="O885" i="7"/>
  <c r="O886" i="7"/>
  <c r="O887" i="7"/>
  <c r="O888" i="7"/>
  <c r="O889" i="7"/>
  <c r="O890" i="7"/>
  <c r="O891" i="7"/>
  <c r="O892" i="7"/>
  <c r="O893" i="7"/>
  <c r="O894" i="7"/>
  <c r="O895" i="7"/>
  <c r="O896" i="7"/>
  <c r="O897" i="7"/>
  <c r="O898" i="7"/>
  <c r="O899" i="7"/>
  <c r="O900" i="7"/>
  <c r="O901" i="7"/>
  <c r="O902" i="7"/>
  <c r="O903" i="7"/>
  <c r="O904" i="7"/>
  <c r="O905" i="7"/>
  <c r="O906" i="7"/>
  <c r="O907" i="7"/>
  <c r="O908" i="7"/>
  <c r="O909" i="7"/>
  <c r="O910" i="7"/>
  <c r="O911" i="7"/>
  <c r="O912" i="7"/>
  <c r="O913" i="7"/>
  <c r="O914" i="7"/>
  <c r="O915" i="7"/>
  <c r="O916" i="7"/>
  <c r="O917" i="7"/>
  <c r="O918" i="7"/>
  <c r="O919" i="7"/>
  <c r="O920" i="7"/>
  <c r="O921" i="7"/>
  <c r="O922" i="7"/>
  <c r="O923" i="7"/>
  <c r="O924" i="7"/>
  <c r="O925" i="7"/>
  <c r="O926" i="7"/>
  <c r="O927" i="7"/>
  <c r="O928" i="7"/>
  <c r="O929" i="7"/>
  <c r="O930" i="7"/>
  <c r="O931" i="7"/>
  <c r="O932" i="7"/>
  <c r="O933" i="7"/>
  <c r="O934" i="7"/>
  <c r="O935" i="7"/>
  <c r="O936" i="7"/>
  <c r="O937" i="7"/>
  <c r="O938" i="7"/>
  <c r="O939" i="7"/>
  <c r="O940" i="7"/>
  <c r="O941" i="7"/>
  <c r="O942" i="7"/>
  <c r="O943" i="7"/>
  <c r="O944" i="7"/>
  <c r="O945" i="7"/>
  <c r="O946" i="7"/>
  <c r="O947" i="7"/>
  <c r="O948" i="7"/>
  <c r="O949" i="7"/>
  <c r="O950" i="7"/>
  <c r="O951" i="7"/>
  <c r="O952" i="7"/>
  <c r="O953" i="7"/>
  <c r="O954" i="7"/>
  <c r="O955" i="7"/>
  <c r="O956" i="7"/>
  <c r="O957" i="7"/>
  <c r="O958" i="7"/>
  <c r="O959" i="7"/>
  <c r="O960" i="7"/>
  <c r="O961" i="7"/>
  <c r="O962" i="7"/>
  <c r="O963" i="7"/>
  <c r="O964" i="7"/>
  <c r="O965" i="7"/>
  <c r="O966" i="7"/>
  <c r="O967" i="7"/>
  <c r="O968" i="7"/>
  <c r="O969" i="7"/>
  <c r="O970" i="7"/>
  <c r="O971" i="7"/>
  <c r="O972" i="7"/>
  <c r="O973" i="7"/>
  <c r="O974" i="7"/>
  <c r="O975" i="7"/>
  <c r="O976" i="7"/>
  <c r="O977" i="7"/>
  <c r="O978" i="7"/>
  <c r="O979" i="7"/>
  <c r="O980" i="7"/>
  <c r="O981" i="7"/>
  <c r="O982" i="7"/>
  <c r="O983" i="7"/>
  <c r="O984" i="7"/>
  <c r="O985" i="7"/>
  <c r="O986" i="7"/>
  <c r="O987" i="7"/>
  <c r="O988" i="7"/>
  <c r="O989" i="7"/>
  <c r="O990" i="7"/>
  <c r="O991" i="7"/>
  <c r="O992" i="7"/>
  <c r="O993" i="7"/>
  <c r="O994" i="7"/>
  <c r="O995" i="7"/>
  <c r="O996" i="7"/>
  <c r="O997" i="7"/>
  <c r="O998" i="7"/>
  <c r="O999" i="7"/>
  <c r="O1000" i="7"/>
  <c r="M2" i="6"/>
  <c r="M3" i="6"/>
  <c r="M5" i="6"/>
  <c r="M6" i="6"/>
  <c r="M8" i="6"/>
  <c r="M9" i="6"/>
  <c r="M10" i="6"/>
  <c r="M11" i="6"/>
  <c r="M13" i="6"/>
  <c r="M14"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6"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M195" i="6"/>
  <c r="M196" i="6"/>
  <c r="M197" i="6"/>
  <c r="M198" i="6"/>
  <c r="M199" i="6"/>
  <c r="M200" i="6"/>
  <c r="M201" i="6"/>
  <c r="M202" i="6"/>
  <c r="M203" i="6"/>
  <c r="M204" i="6"/>
  <c r="M205" i="6"/>
  <c r="M206" i="6"/>
  <c r="M207" i="6"/>
  <c r="M208" i="6"/>
  <c r="M209" i="6"/>
  <c r="M210" i="6"/>
  <c r="M211" i="6"/>
  <c r="M212" i="6"/>
  <c r="M213" i="6"/>
  <c r="M214" i="6"/>
  <c r="M215" i="6"/>
  <c r="M216" i="6"/>
  <c r="M217" i="6"/>
  <c r="M218" i="6"/>
  <c r="M219" i="6"/>
  <c r="M220" i="6"/>
  <c r="M221" i="6"/>
  <c r="M222" i="6"/>
  <c r="M223" i="6"/>
  <c r="M224" i="6"/>
  <c r="M225" i="6"/>
  <c r="M226" i="6"/>
  <c r="M227" i="6"/>
  <c r="M228" i="6"/>
  <c r="M229" i="6"/>
  <c r="M230" i="6"/>
  <c r="M231" i="6"/>
  <c r="M232" i="6"/>
  <c r="M233" i="6"/>
  <c r="M234" i="6"/>
  <c r="M235" i="6"/>
  <c r="M236" i="6"/>
  <c r="M237" i="6"/>
  <c r="M238" i="6"/>
  <c r="M239" i="6"/>
  <c r="M240" i="6"/>
  <c r="M241" i="6"/>
  <c r="M242" i="6"/>
  <c r="M243" i="6"/>
  <c r="M244" i="6"/>
  <c r="M245" i="6"/>
  <c r="M246" i="6"/>
  <c r="M247" i="6"/>
  <c r="M248" i="6"/>
  <c r="M249" i="6"/>
  <c r="M250" i="6"/>
  <c r="M251" i="6"/>
  <c r="M252" i="6"/>
  <c r="M253" i="6"/>
  <c r="M254" i="6"/>
  <c r="M255" i="6"/>
  <c r="M256" i="6"/>
  <c r="M257" i="6"/>
  <c r="M258" i="6"/>
  <c r="M259" i="6"/>
  <c r="M260" i="6"/>
  <c r="M261" i="6"/>
  <c r="M262" i="6"/>
  <c r="M263" i="6"/>
  <c r="M264" i="6"/>
  <c r="M265" i="6"/>
  <c r="M266" i="6"/>
  <c r="M267" i="6"/>
  <c r="M268" i="6"/>
  <c r="M269" i="6"/>
  <c r="M270" i="6"/>
  <c r="M271" i="6"/>
  <c r="M272" i="6"/>
  <c r="M273" i="6"/>
  <c r="M274" i="6"/>
  <c r="M275" i="6"/>
  <c r="M276" i="6"/>
  <c r="M277" i="6"/>
  <c r="M278" i="6"/>
  <c r="M279" i="6"/>
  <c r="M280" i="6"/>
  <c r="M281" i="6"/>
  <c r="M282" i="6"/>
  <c r="M283" i="6"/>
  <c r="M284" i="6"/>
  <c r="M285" i="6"/>
  <c r="M286" i="6"/>
  <c r="M287" i="6"/>
  <c r="M288" i="6"/>
  <c r="M289" i="6"/>
  <c r="M290" i="6"/>
  <c r="M291" i="6"/>
  <c r="M292" i="6"/>
  <c r="M293" i="6"/>
  <c r="M294" i="6"/>
  <c r="M295" i="6"/>
  <c r="M296" i="6"/>
  <c r="M297" i="6"/>
  <c r="M298" i="6"/>
  <c r="M299" i="6"/>
  <c r="M300" i="6"/>
  <c r="M301" i="6"/>
  <c r="M302" i="6"/>
  <c r="M303" i="6"/>
  <c r="M304" i="6"/>
  <c r="M305" i="6"/>
  <c r="M306" i="6"/>
  <c r="M307" i="6"/>
  <c r="M308" i="6"/>
  <c r="M309" i="6"/>
  <c r="M310" i="6"/>
  <c r="M311" i="6"/>
  <c r="M312" i="6"/>
  <c r="M313" i="6"/>
  <c r="M314" i="6"/>
  <c r="M315" i="6"/>
  <c r="M316" i="6"/>
  <c r="M317" i="6"/>
  <c r="M318" i="6"/>
  <c r="M319" i="6"/>
  <c r="M320" i="6"/>
  <c r="M321" i="6"/>
  <c r="M322" i="6"/>
  <c r="M323" i="6"/>
  <c r="M324" i="6"/>
  <c r="M325" i="6"/>
  <c r="M326" i="6"/>
  <c r="M327" i="6"/>
  <c r="M328" i="6"/>
  <c r="M329" i="6"/>
  <c r="M330" i="6"/>
  <c r="M331" i="6"/>
  <c r="M332" i="6"/>
  <c r="M333" i="6"/>
  <c r="M334" i="6"/>
  <c r="M335" i="6"/>
  <c r="M336" i="6"/>
  <c r="M337" i="6"/>
  <c r="M338" i="6"/>
  <c r="M339" i="6"/>
  <c r="M340" i="6"/>
  <c r="M341" i="6"/>
  <c r="M342" i="6"/>
  <c r="M343" i="6"/>
  <c r="M344" i="6"/>
  <c r="M345" i="6"/>
  <c r="M346" i="6"/>
  <c r="M347" i="6"/>
  <c r="M348" i="6"/>
  <c r="M349" i="6"/>
  <c r="M350" i="6"/>
  <c r="M351" i="6"/>
  <c r="M352" i="6"/>
  <c r="M353" i="6"/>
  <c r="M354" i="6"/>
  <c r="M355" i="6"/>
  <c r="M356" i="6"/>
  <c r="M357" i="6"/>
  <c r="M358" i="6"/>
  <c r="M359" i="6"/>
  <c r="M360" i="6"/>
  <c r="M361" i="6"/>
  <c r="M362" i="6"/>
  <c r="M363" i="6"/>
  <c r="M364" i="6"/>
  <c r="M365" i="6"/>
  <c r="M366" i="6"/>
  <c r="M367" i="6"/>
  <c r="M368" i="6"/>
  <c r="M369" i="6"/>
  <c r="M370" i="6"/>
  <c r="M371" i="6"/>
  <c r="M372" i="6"/>
  <c r="M373" i="6"/>
  <c r="M374" i="6"/>
  <c r="M375" i="6"/>
  <c r="M376" i="6"/>
  <c r="M377" i="6"/>
  <c r="M378" i="6"/>
  <c r="M379" i="6"/>
  <c r="M380" i="6"/>
  <c r="M381" i="6"/>
  <c r="M382" i="6"/>
  <c r="M383" i="6"/>
  <c r="M384" i="6"/>
  <c r="M385" i="6"/>
  <c r="M386" i="6"/>
  <c r="M387" i="6"/>
  <c r="M388" i="6"/>
  <c r="M389" i="6"/>
  <c r="M390" i="6"/>
  <c r="M391" i="6"/>
  <c r="M392" i="6"/>
  <c r="M393" i="6"/>
  <c r="M394" i="6"/>
  <c r="M395" i="6"/>
  <c r="M396" i="6"/>
  <c r="M397" i="6"/>
  <c r="M398" i="6"/>
  <c r="M399" i="6"/>
  <c r="M400" i="6"/>
  <c r="M401" i="6"/>
  <c r="M402" i="6"/>
  <c r="M403" i="6"/>
  <c r="M404" i="6"/>
  <c r="M405" i="6"/>
  <c r="M406" i="6"/>
  <c r="M407" i="6"/>
  <c r="M408" i="6"/>
  <c r="M409" i="6"/>
  <c r="M410" i="6"/>
  <c r="M411" i="6"/>
  <c r="M412" i="6"/>
  <c r="M413" i="6"/>
  <c r="M414" i="6"/>
  <c r="M415" i="6"/>
  <c r="M416" i="6"/>
  <c r="M417" i="6"/>
  <c r="M418" i="6"/>
  <c r="M419" i="6"/>
  <c r="M420" i="6"/>
  <c r="M421" i="6"/>
  <c r="M422" i="6"/>
  <c r="M423" i="6"/>
  <c r="M424" i="6"/>
  <c r="M425" i="6"/>
  <c r="M426" i="6"/>
  <c r="M427" i="6"/>
  <c r="M428" i="6"/>
  <c r="M429" i="6"/>
  <c r="M430" i="6"/>
  <c r="M431" i="6"/>
  <c r="M432" i="6"/>
  <c r="M433" i="6"/>
  <c r="M434" i="6"/>
  <c r="M435" i="6"/>
  <c r="M436" i="6"/>
  <c r="M437" i="6"/>
  <c r="M438" i="6"/>
  <c r="M439" i="6"/>
  <c r="M440" i="6"/>
  <c r="M441" i="6"/>
  <c r="M442" i="6"/>
  <c r="M443" i="6"/>
  <c r="M444" i="6"/>
  <c r="M445" i="6"/>
  <c r="M446" i="6"/>
  <c r="M447" i="6"/>
  <c r="M448" i="6"/>
  <c r="M449" i="6"/>
  <c r="M450" i="6"/>
  <c r="M451" i="6"/>
  <c r="M452" i="6"/>
  <c r="M453" i="6"/>
  <c r="M454" i="6"/>
  <c r="M455" i="6"/>
  <c r="M456" i="6"/>
  <c r="M457" i="6"/>
  <c r="M458" i="6"/>
  <c r="M459" i="6"/>
  <c r="M460" i="6"/>
  <c r="M461" i="6"/>
  <c r="M462" i="6"/>
  <c r="M463" i="6"/>
  <c r="M464" i="6"/>
  <c r="M465" i="6"/>
  <c r="M466" i="6"/>
  <c r="M467" i="6"/>
  <c r="M468" i="6"/>
  <c r="M469" i="6"/>
  <c r="M470" i="6"/>
  <c r="M471" i="6"/>
  <c r="M472" i="6"/>
  <c r="M473" i="6"/>
  <c r="M474" i="6"/>
  <c r="M475" i="6"/>
  <c r="M476" i="6"/>
  <c r="M477" i="6"/>
  <c r="M478" i="6"/>
  <c r="M479" i="6"/>
  <c r="M480" i="6"/>
  <c r="M481" i="6"/>
  <c r="M482" i="6"/>
  <c r="M483" i="6"/>
  <c r="M484" i="6"/>
  <c r="M485" i="6"/>
  <c r="M486" i="6"/>
  <c r="M487" i="6"/>
  <c r="M488" i="6"/>
  <c r="M489" i="6"/>
  <c r="M490" i="6"/>
  <c r="M491" i="6"/>
  <c r="M492" i="6"/>
  <c r="M493" i="6"/>
  <c r="M494" i="6"/>
  <c r="M495" i="6"/>
  <c r="M496" i="6"/>
  <c r="M497" i="6"/>
  <c r="M498" i="6"/>
  <c r="M499" i="6"/>
  <c r="M500" i="6"/>
  <c r="M501" i="6"/>
  <c r="M502" i="6"/>
  <c r="M503" i="6"/>
  <c r="M504" i="6"/>
  <c r="M505" i="6"/>
  <c r="M506" i="6"/>
  <c r="M507" i="6"/>
  <c r="M508" i="6"/>
  <c r="M509" i="6"/>
  <c r="M510" i="6"/>
  <c r="M511" i="6"/>
  <c r="M512" i="6"/>
  <c r="M513" i="6"/>
  <c r="M514" i="6"/>
  <c r="M515" i="6"/>
  <c r="M516" i="6"/>
  <c r="M517" i="6"/>
  <c r="M518" i="6"/>
  <c r="M519" i="6"/>
  <c r="M520" i="6"/>
  <c r="M521" i="6"/>
  <c r="M522" i="6"/>
  <c r="M523" i="6"/>
  <c r="M524" i="6"/>
  <c r="M525" i="6"/>
  <c r="M526" i="6"/>
  <c r="M527" i="6"/>
  <c r="M528" i="6"/>
  <c r="M529" i="6"/>
  <c r="M530" i="6"/>
  <c r="M531" i="6"/>
  <c r="M532" i="6"/>
  <c r="M533" i="6"/>
  <c r="M534" i="6"/>
  <c r="M535" i="6"/>
  <c r="M536" i="6"/>
  <c r="M537" i="6"/>
  <c r="M538" i="6"/>
  <c r="M539" i="6"/>
  <c r="M540" i="6"/>
  <c r="M541" i="6"/>
  <c r="M542" i="6"/>
  <c r="M543" i="6"/>
  <c r="M544" i="6"/>
  <c r="M545" i="6"/>
  <c r="M546" i="6"/>
  <c r="M547" i="6"/>
  <c r="M548" i="6"/>
  <c r="M549" i="6"/>
  <c r="M550" i="6"/>
  <c r="M551" i="6"/>
  <c r="M552" i="6"/>
  <c r="M553" i="6"/>
  <c r="M554" i="6"/>
  <c r="M555" i="6"/>
  <c r="M556" i="6"/>
  <c r="M557" i="6"/>
  <c r="M558" i="6"/>
  <c r="M559" i="6"/>
  <c r="M560" i="6"/>
  <c r="M561" i="6"/>
  <c r="M562" i="6"/>
  <c r="M563" i="6"/>
  <c r="M564" i="6"/>
  <c r="M565" i="6"/>
  <c r="M566" i="6"/>
  <c r="M567" i="6"/>
  <c r="M568" i="6"/>
  <c r="M569" i="6"/>
  <c r="M570" i="6"/>
  <c r="M571" i="6"/>
  <c r="M572" i="6"/>
  <c r="M573" i="6"/>
  <c r="M574" i="6"/>
  <c r="M575" i="6"/>
  <c r="M576" i="6"/>
  <c r="M577" i="6"/>
  <c r="M578" i="6"/>
  <c r="M579" i="6"/>
  <c r="M580" i="6"/>
  <c r="M581" i="6"/>
  <c r="M582" i="6"/>
  <c r="M583" i="6"/>
  <c r="M584" i="6"/>
  <c r="M585" i="6"/>
  <c r="M586" i="6"/>
  <c r="M587" i="6"/>
  <c r="M588" i="6"/>
  <c r="M589" i="6"/>
  <c r="M590" i="6"/>
  <c r="M591" i="6"/>
  <c r="M592" i="6"/>
  <c r="M593" i="6"/>
  <c r="M594" i="6"/>
  <c r="M595" i="6"/>
  <c r="M596" i="6"/>
  <c r="M597" i="6"/>
  <c r="M598" i="6"/>
  <c r="M599" i="6"/>
  <c r="M600" i="6"/>
  <c r="M601" i="6"/>
  <c r="M602" i="6"/>
  <c r="M603" i="6"/>
  <c r="M604" i="6"/>
  <c r="M605" i="6"/>
  <c r="M606" i="6"/>
  <c r="M607" i="6"/>
  <c r="M608" i="6"/>
  <c r="M609" i="6"/>
  <c r="M610" i="6"/>
  <c r="M611" i="6"/>
  <c r="M612" i="6"/>
  <c r="M613" i="6"/>
  <c r="M614" i="6"/>
  <c r="M615" i="6"/>
  <c r="M616" i="6"/>
  <c r="M617" i="6"/>
  <c r="M618" i="6"/>
  <c r="M619" i="6"/>
  <c r="M620" i="6"/>
  <c r="M621" i="6"/>
  <c r="M622" i="6"/>
  <c r="M623" i="6"/>
  <c r="M624" i="6"/>
  <c r="M625" i="6"/>
  <c r="M626" i="6"/>
  <c r="M627" i="6"/>
  <c r="M628" i="6"/>
  <c r="M629" i="6"/>
  <c r="M630" i="6"/>
  <c r="M631" i="6"/>
  <c r="M632" i="6"/>
  <c r="M633" i="6"/>
  <c r="M634" i="6"/>
  <c r="M635" i="6"/>
  <c r="M636" i="6"/>
  <c r="M637" i="6"/>
  <c r="M638" i="6"/>
  <c r="M639" i="6"/>
  <c r="M640" i="6"/>
  <c r="M641" i="6"/>
  <c r="M642" i="6"/>
  <c r="M643" i="6"/>
  <c r="M644" i="6"/>
  <c r="M645" i="6"/>
  <c r="M646" i="6"/>
  <c r="M647" i="6"/>
  <c r="M648" i="6"/>
  <c r="M649" i="6"/>
  <c r="M650" i="6"/>
  <c r="M651" i="6"/>
  <c r="M652" i="6"/>
  <c r="M653" i="6"/>
  <c r="M654" i="6"/>
  <c r="M655" i="6"/>
  <c r="M656" i="6"/>
  <c r="M657" i="6"/>
  <c r="M658" i="6"/>
  <c r="M659" i="6"/>
  <c r="M660" i="6"/>
  <c r="M661" i="6"/>
  <c r="M662" i="6"/>
  <c r="M663" i="6"/>
  <c r="M664" i="6"/>
  <c r="M665" i="6"/>
  <c r="M666" i="6"/>
  <c r="M667" i="6"/>
  <c r="M668" i="6"/>
  <c r="M669" i="6"/>
  <c r="M670" i="6"/>
  <c r="M671" i="6"/>
  <c r="M672" i="6"/>
  <c r="M673" i="6"/>
  <c r="M674" i="6"/>
  <c r="M675" i="6"/>
  <c r="M676" i="6"/>
  <c r="M677" i="6"/>
  <c r="M678" i="6"/>
  <c r="M679" i="6"/>
  <c r="M680" i="6"/>
  <c r="M681" i="6"/>
  <c r="M682" i="6"/>
  <c r="M683" i="6"/>
  <c r="M684" i="6"/>
  <c r="M685" i="6"/>
  <c r="M686" i="6"/>
  <c r="M687" i="6"/>
  <c r="M688" i="6"/>
  <c r="M689" i="6"/>
  <c r="M690" i="6"/>
  <c r="M691" i="6"/>
  <c r="M692" i="6"/>
  <c r="M693" i="6"/>
  <c r="M694" i="6"/>
  <c r="M695" i="6"/>
  <c r="M696" i="6"/>
  <c r="M697" i="6"/>
  <c r="M698" i="6"/>
  <c r="M699" i="6"/>
  <c r="M700" i="6"/>
  <c r="M701" i="6"/>
  <c r="M702" i="6"/>
  <c r="M703" i="6"/>
  <c r="M704" i="6"/>
  <c r="M705" i="6"/>
  <c r="M706" i="6"/>
  <c r="M707" i="6"/>
  <c r="M708" i="6"/>
  <c r="M709" i="6"/>
  <c r="M710" i="6"/>
  <c r="M711" i="6"/>
  <c r="M712" i="6"/>
  <c r="M713" i="6"/>
  <c r="M714" i="6"/>
  <c r="M715" i="6"/>
  <c r="M716" i="6"/>
  <c r="M717" i="6"/>
  <c r="M718" i="6"/>
  <c r="M719" i="6"/>
  <c r="M720" i="6"/>
  <c r="M721" i="6"/>
  <c r="M722" i="6"/>
  <c r="M723" i="6"/>
  <c r="M724" i="6"/>
  <c r="M725" i="6"/>
  <c r="M726" i="6"/>
  <c r="M727" i="6"/>
  <c r="M728" i="6"/>
  <c r="M729" i="6"/>
  <c r="M730" i="6"/>
  <c r="M731" i="6"/>
  <c r="M732" i="6"/>
  <c r="M733" i="6"/>
  <c r="M734" i="6"/>
  <c r="M735" i="6"/>
  <c r="M736" i="6"/>
  <c r="M737" i="6"/>
  <c r="M738" i="6"/>
  <c r="M739" i="6"/>
  <c r="M740" i="6"/>
  <c r="M741" i="6"/>
  <c r="M742" i="6"/>
  <c r="M743" i="6"/>
  <c r="M744" i="6"/>
  <c r="M745" i="6"/>
  <c r="M746" i="6"/>
  <c r="M747" i="6"/>
  <c r="M748" i="6"/>
  <c r="M749" i="6"/>
  <c r="M750" i="6"/>
  <c r="M751" i="6"/>
  <c r="M752" i="6"/>
  <c r="M753" i="6"/>
  <c r="M754" i="6"/>
  <c r="M755" i="6"/>
  <c r="M756" i="6"/>
  <c r="M757" i="6"/>
  <c r="M758" i="6"/>
  <c r="M759" i="6"/>
  <c r="M760" i="6"/>
  <c r="M761" i="6"/>
  <c r="M762" i="6"/>
  <c r="M763" i="6"/>
  <c r="M764" i="6"/>
  <c r="M765" i="6"/>
  <c r="M766" i="6"/>
  <c r="M767" i="6"/>
  <c r="M768" i="6"/>
  <c r="M769" i="6"/>
  <c r="M770" i="6"/>
  <c r="M771" i="6"/>
  <c r="M772" i="6"/>
  <c r="M773" i="6"/>
  <c r="M774" i="6"/>
  <c r="M775" i="6"/>
  <c r="M776" i="6"/>
  <c r="M777" i="6"/>
  <c r="M778" i="6"/>
  <c r="M779" i="6"/>
  <c r="M780" i="6"/>
  <c r="M781" i="6"/>
  <c r="M782" i="6"/>
  <c r="M783" i="6"/>
  <c r="M784" i="6"/>
  <c r="M785" i="6"/>
  <c r="M786" i="6"/>
  <c r="M787" i="6"/>
  <c r="M788" i="6"/>
  <c r="M789" i="6"/>
  <c r="M790" i="6"/>
  <c r="M791" i="6"/>
  <c r="M792" i="6"/>
  <c r="M793" i="6"/>
  <c r="M794" i="6"/>
  <c r="M795" i="6"/>
  <c r="M796" i="6"/>
  <c r="M797" i="6"/>
  <c r="M798" i="6"/>
  <c r="M799" i="6"/>
  <c r="M800" i="6"/>
  <c r="M801" i="6"/>
  <c r="M802" i="6"/>
  <c r="M803" i="6"/>
  <c r="M804" i="6"/>
  <c r="M805" i="6"/>
  <c r="M806" i="6"/>
  <c r="M807" i="6"/>
  <c r="M808" i="6"/>
  <c r="M809" i="6"/>
  <c r="M810" i="6"/>
  <c r="M811" i="6"/>
  <c r="M812" i="6"/>
  <c r="M813" i="6"/>
  <c r="M814" i="6"/>
  <c r="M815" i="6"/>
  <c r="M816" i="6"/>
  <c r="M817" i="6"/>
  <c r="M818" i="6"/>
  <c r="M819" i="6"/>
  <c r="M820" i="6"/>
  <c r="M821" i="6"/>
  <c r="M822" i="6"/>
  <c r="M823" i="6"/>
  <c r="M824" i="6"/>
  <c r="M825" i="6"/>
  <c r="M826" i="6"/>
  <c r="M827" i="6"/>
  <c r="M828" i="6"/>
  <c r="M829" i="6"/>
  <c r="M830" i="6"/>
  <c r="M831" i="6"/>
  <c r="M832" i="6"/>
  <c r="M833" i="6"/>
  <c r="M834" i="6"/>
  <c r="M835" i="6"/>
  <c r="M836" i="6"/>
  <c r="M837" i="6"/>
  <c r="M838" i="6"/>
  <c r="M839" i="6"/>
  <c r="M840" i="6"/>
  <c r="M841" i="6"/>
  <c r="M842" i="6"/>
  <c r="M843" i="6"/>
  <c r="M844" i="6"/>
  <c r="M845" i="6"/>
  <c r="M846" i="6"/>
  <c r="M847" i="6"/>
  <c r="M848" i="6"/>
  <c r="M849" i="6"/>
  <c r="M850" i="6"/>
  <c r="M851" i="6"/>
  <c r="M852" i="6"/>
  <c r="M853" i="6"/>
  <c r="M854" i="6"/>
  <c r="M855" i="6"/>
  <c r="M856" i="6"/>
  <c r="M857" i="6"/>
  <c r="M858" i="6"/>
  <c r="M859" i="6"/>
  <c r="M860" i="6"/>
  <c r="M861" i="6"/>
  <c r="M862" i="6"/>
  <c r="M863" i="6"/>
  <c r="M864" i="6"/>
  <c r="M865" i="6"/>
  <c r="M866" i="6"/>
  <c r="M867" i="6"/>
  <c r="M868" i="6"/>
  <c r="M869" i="6"/>
  <c r="M870" i="6"/>
  <c r="M871" i="6"/>
  <c r="M872" i="6"/>
  <c r="M873" i="6"/>
  <c r="M874" i="6"/>
  <c r="M875" i="6"/>
  <c r="M876" i="6"/>
  <c r="M877" i="6"/>
  <c r="M878" i="6"/>
  <c r="M879" i="6"/>
  <c r="M880" i="6"/>
  <c r="M881" i="6"/>
  <c r="M882" i="6"/>
  <c r="M883" i="6"/>
  <c r="M884" i="6"/>
  <c r="M885" i="6"/>
  <c r="M886" i="6"/>
  <c r="M887" i="6"/>
  <c r="M888" i="6"/>
  <c r="M889" i="6"/>
  <c r="M890" i="6"/>
  <c r="M891" i="6"/>
  <c r="M892" i="6"/>
  <c r="M893" i="6"/>
  <c r="M894" i="6"/>
  <c r="M895" i="6"/>
  <c r="M896" i="6"/>
  <c r="M897" i="6"/>
  <c r="M898" i="6"/>
  <c r="M899" i="6"/>
  <c r="M900" i="6"/>
  <c r="M901" i="6"/>
  <c r="M902" i="6"/>
  <c r="M903" i="6"/>
  <c r="M904" i="6"/>
  <c r="M905" i="6"/>
  <c r="M906" i="6"/>
  <c r="M907" i="6"/>
  <c r="M908" i="6"/>
  <c r="M909" i="6"/>
  <c r="M910" i="6"/>
  <c r="M911" i="6"/>
  <c r="M912" i="6"/>
  <c r="M913" i="6"/>
  <c r="M914" i="6"/>
  <c r="M915" i="6"/>
  <c r="M916" i="6"/>
  <c r="M917" i="6"/>
  <c r="M918" i="6"/>
  <c r="M919" i="6"/>
  <c r="M920" i="6"/>
  <c r="M921" i="6"/>
  <c r="M922" i="6"/>
  <c r="M923" i="6"/>
  <c r="M924" i="6"/>
  <c r="M925" i="6"/>
  <c r="M926" i="6"/>
  <c r="M927" i="6"/>
  <c r="M928" i="6"/>
  <c r="M929" i="6"/>
  <c r="M930" i="6"/>
  <c r="M931" i="6"/>
  <c r="M932" i="6"/>
  <c r="M933" i="6"/>
  <c r="M934" i="6"/>
  <c r="M935" i="6"/>
  <c r="M936" i="6"/>
  <c r="M937" i="6"/>
  <c r="M938" i="6"/>
  <c r="M939" i="6"/>
  <c r="M940" i="6"/>
  <c r="M941" i="6"/>
  <c r="M942" i="6"/>
  <c r="M943" i="6"/>
  <c r="M944" i="6"/>
  <c r="M945" i="6"/>
  <c r="M946" i="6"/>
  <c r="M947" i="6"/>
  <c r="M948" i="6"/>
  <c r="M949" i="6"/>
  <c r="M950" i="6"/>
  <c r="M951" i="6"/>
  <c r="M952" i="6"/>
  <c r="M953" i="6"/>
  <c r="M954" i="6"/>
  <c r="M955" i="6"/>
  <c r="M956" i="6"/>
  <c r="M957" i="6"/>
  <c r="M958" i="6"/>
  <c r="M959" i="6"/>
  <c r="M960" i="6"/>
  <c r="M961" i="6"/>
  <c r="M962" i="6"/>
  <c r="M963" i="6"/>
  <c r="M964" i="6"/>
  <c r="M965" i="6"/>
  <c r="M966" i="6"/>
  <c r="M967" i="6"/>
  <c r="M968" i="6"/>
  <c r="M969" i="6"/>
  <c r="M970" i="6"/>
  <c r="M971" i="6"/>
  <c r="M972" i="6"/>
  <c r="M973" i="6"/>
  <c r="M974" i="6"/>
  <c r="M975" i="6"/>
  <c r="M976" i="6"/>
  <c r="M977" i="6"/>
  <c r="M978" i="6"/>
  <c r="M979" i="6"/>
  <c r="M980" i="6"/>
  <c r="M981" i="6"/>
  <c r="M982" i="6"/>
  <c r="M983" i="6"/>
  <c r="M984" i="6"/>
  <c r="M985" i="6"/>
  <c r="M986" i="6"/>
  <c r="M987" i="6"/>
  <c r="M988" i="6"/>
  <c r="M989" i="6"/>
  <c r="M990" i="6"/>
  <c r="M991" i="6"/>
  <c r="M992" i="6"/>
  <c r="M993" i="6"/>
  <c r="M994" i="6"/>
  <c r="M995" i="6"/>
  <c r="M996" i="6"/>
  <c r="M997" i="6"/>
  <c r="M998" i="6"/>
  <c r="M999" i="6"/>
  <c r="M1000" i="6"/>
  <c r="L2" i="6"/>
  <c r="L3" i="6"/>
  <c r="V59" i="23"/>
  <c r="L5" i="6"/>
  <c r="L6" i="6"/>
  <c r="H51" i="23" s="1"/>
  <c r="L8" i="6"/>
  <c r="L9" i="6"/>
  <c r="Y56" i="23" s="1"/>
  <c r="L10" i="6"/>
  <c r="L11" i="6"/>
  <c r="L13" i="6"/>
  <c r="L14"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7" i="6"/>
  <c r="L228" i="6"/>
  <c r="L229" i="6"/>
  <c r="L230" i="6"/>
  <c r="L231" i="6"/>
  <c r="L232" i="6"/>
  <c r="L233" i="6"/>
  <c r="L234" i="6"/>
  <c r="L235" i="6"/>
  <c r="L236" i="6"/>
  <c r="L237" i="6"/>
  <c r="L238" i="6"/>
  <c r="L239" i="6"/>
  <c r="L240" i="6"/>
  <c r="L241" i="6"/>
  <c r="L242" i="6"/>
  <c r="L243" i="6"/>
  <c r="L244" i="6"/>
  <c r="L245" i="6"/>
  <c r="L246" i="6"/>
  <c r="L247" i="6"/>
  <c r="L248" i="6"/>
  <c r="L249" i="6"/>
  <c r="L250" i="6"/>
  <c r="L251" i="6"/>
  <c r="L252" i="6"/>
  <c r="L253" i="6"/>
  <c r="L254" i="6"/>
  <c r="L255" i="6"/>
  <c r="L256" i="6"/>
  <c r="L257" i="6"/>
  <c r="L258" i="6"/>
  <c r="L259" i="6"/>
  <c r="L260" i="6"/>
  <c r="L261" i="6"/>
  <c r="L262" i="6"/>
  <c r="L263" i="6"/>
  <c r="L264" i="6"/>
  <c r="L265" i="6"/>
  <c r="L266" i="6"/>
  <c r="L267" i="6"/>
  <c r="L268" i="6"/>
  <c r="L269" i="6"/>
  <c r="L270" i="6"/>
  <c r="L271" i="6"/>
  <c r="L272" i="6"/>
  <c r="L273" i="6"/>
  <c r="L274" i="6"/>
  <c r="L275"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09" i="6"/>
  <c r="L310" i="6"/>
  <c r="L311" i="6"/>
  <c r="L312" i="6"/>
  <c r="L313" i="6"/>
  <c r="L314" i="6"/>
  <c r="L315" i="6"/>
  <c r="L316" i="6"/>
  <c r="L317" i="6"/>
  <c r="L318" i="6"/>
  <c r="L319" i="6"/>
  <c r="L320" i="6"/>
  <c r="L321" i="6"/>
  <c r="L322" i="6"/>
  <c r="L323" i="6"/>
  <c r="L324" i="6"/>
  <c r="L325" i="6"/>
  <c r="L326" i="6"/>
  <c r="L327" i="6"/>
  <c r="L328" i="6"/>
  <c r="L329" i="6"/>
  <c r="L330" i="6"/>
  <c r="L331" i="6"/>
  <c r="L332" i="6"/>
  <c r="L333" i="6"/>
  <c r="L334" i="6"/>
  <c r="L335" i="6"/>
  <c r="L336" i="6"/>
  <c r="L337" i="6"/>
  <c r="L338" i="6"/>
  <c r="L339" i="6"/>
  <c r="L340"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371" i="6"/>
  <c r="L372" i="6"/>
  <c r="L373" i="6"/>
  <c r="L374" i="6"/>
  <c r="L375" i="6"/>
  <c r="L376" i="6"/>
  <c r="L377" i="6"/>
  <c r="L378" i="6"/>
  <c r="L379" i="6"/>
  <c r="L380" i="6"/>
  <c r="L381" i="6"/>
  <c r="L382" i="6"/>
  <c r="L383" i="6"/>
  <c r="L384" i="6"/>
  <c r="L385" i="6"/>
  <c r="L386" i="6"/>
  <c r="L387" i="6"/>
  <c r="L388" i="6"/>
  <c r="L389" i="6"/>
  <c r="L390" i="6"/>
  <c r="L391" i="6"/>
  <c r="L392" i="6"/>
  <c r="L393" i="6"/>
  <c r="L394" i="6"/>
  <c r="L395" i="6"/>
  <c r="L396" i="6"/>
  <c r="L397" i="6"/>
  <c r="L398" i="6"/>
  <c r="L399" i="6"/>
  <c r="L400" i="6"/>
  <c r="L401" i="6"/>
  <c r="L402" i="6"/>
  <c r="L403" i="6"/>
  <c r="L404" i="6"/>
  <c r="L405" i="6"/>
  <c r="L406" i="6"/>
  <c r="L407" i="6"/>
  <c r="L408" i="6"/>
  <c r="L409" i="6"/>
  <c r="L410" i="6"/>
  <c r="L411" i="6"/>
  <c r="L412" i="6"/>
  <c r="L413" i="6"/>
  <c r="L414" i="6"/>
  <c r="L415" i="6"/>
  <c r="L416" i="6"/>
  <c r="L417" i="6"/>
  <c r="L418" i="6"/>
  <c r="L419" i="6"/>
  <c r="L420" i="6"/>
  <c r="L421" i="6"/>
  <c r="L422" i="6"/>
  <c r="L423" i="6"/>
  <c r="L424" i="6"/>
  <c r="L425" i="6"/>
  <c r="L426" i="6"/>
  <c r="L427" i="6"/>
  <c r="L428" i="6"/>
  <c r="L429" i="6"/>
  <c r="L430" i="6"/>
  <c r="L431" i="6"/>
  <c r="L432" i="6"/>
  <c r="L433" i="6"/>
  <c r="L434" i="6"/>
  <c r="L435" i="6"/>
  <c r="L436" i="6"/>
  <c r="L437" i="6"/>
  <c r="L438" i="6"/>
  <c r="L439" i="6"/>
  <c r="L440" i="6"/>
  <c r="L441" i="6"/>
  <c r="L442" i="6"/>
  <c r="L443" i="6"/>
  <c r="L444" i="6"/>
  <c r="L445" i="6"/>
  <c r="L446" i="6"/>
  <c r="L447" i="6"/>
  <c r="L448" i="6"/>
  <c r="L449" i="6"/>
  <c r="L450" i="6"/>
  <c r="L451" i="6"/>
  <c r="L452" i="6"/>
  <c r="L453" i="6"/>
  <c r="L454" i="6"/>
  <c r="L455" i="6"/>
  <c r="L456" i="6"/>
  <c r="L457" i="6"/>
  <c r="L458" i="6"/>
  <c r="L459" i="6"/>
  <c r="L460" i="6"/>
  <c r="L461" i="6"/>
  <c r="L462" i="6"/>
  <c r="L463" i="6"/>
  <c r="L464" i="6"/>
  <c r="L465" i="6"/>
  <c r="L466" i="6"/>
  <c r="L467" i="6"/>
  <c r="L468" i="6"/>
  <c r="L469" i="6"/>
  <c r="L470" i="6"/>
  <c r="L471" i="6"/>
  <c r="L472" i="6"/>
  <c r="L473" i="6"/>
  <c r="L474" i="6"/>
  <c r="L475" i="6"/>
  <c r="L476" i="6"/>
  <c r="L477" i="6"/>
  <c r="L478" i="6"/>
  <c r="L479" i="6"/>
  <c r="L480" i="6"/>
  <c r="L481" i="6"/>
  <c r="L482" i="6"/>
  <c r="L483" i="6"/>
  <c r="L484" i="6"/>
  <c r="L485" i="6"/>
  <c r="L486" i="6"/>
  <c r="L487" i="6"/>
  <c r="L488" i="6"/>
  <c r="L489" i="6"/>
  <c r="L490" i="6"/>
  <c r="L491" i="6"/>
  <c r="L492" i="6"/>
  <c r="L493" i="6"/>
  <c r="L494" i="6"/>
  <c r="L495" i="6"/>
  <c r="L496" i="6"/>
  <c r="L497" i="6"/>
  <c r="L498" i="6"/>
  <c r="L499" i="6"/>
  <c r="L500" i="6"/>
  <c r="L501" i="6"/>
  <c r="L502" i="6"/>
  <c r="L503" i="6"/>
  <c r="L504" i="6"/>
  <c r="L505" i="6"/>
  <c r="L506" i="6"/>
  <c r="L507" i="6"/>
  <c r="L508" i="6"/>
  <c r="L509" i="6"/>
  <c r="L510" i="6"/>
  <c r="L511" i="6"/>
  <c r="L512" i="6"/>
  <c r="L513" i="6"/>
  <c r="L514" i="6"/>
  <c r="L515" i="6"/>
  <c r="L516" i="6"/>
  <c r="L517" i="6"/>
  <c r="L518" i="6"/>
  <c r="L519" i="6"/>
  <c r="L520" i="6"/>
  <c r="L521" i="6"/>
  <c r="L522" i="6"/>
  <c r="L523" i="6"/>
  <c r="L524" i="6"/>
  <c r="L525" i="6"/>
  <c r="L526" i="6"/>
  <c r="L527" i="6"/>
  <c r="L528" i="6"/>
  <c r="L529" i="6"/>
  <c r="L530" i="6"/>
  <c r="L531" i="6"/>
  <c r="L532" i="6"/>
  <c r="L533" i="6"/>
  <c r="L534" i="6"/>
  <c r="L535" i="6"/>
  <c r="L536" i="6"/>
  <c r="L537" i="6"/>
  <c r="L538" i="6"/>
  <c r="L539" i="6"/>
  <c r="L540" i="6"/>
  <c r="L541" i="6"/>
  <c r="L542" i="6"/>
  <c r="L543" i="6"/>
  <c r="L544" i="6"/>
  <c r="L545" i="6"/>
  <c r="L546" i="6"/>
  <c r="L547" i="6"/>
  <c r="L548" i="6"/>
  <c r="L549" i="6"/>
  <c r="L550" i="6"/>
  <c r="L551" i="6"/>
  <c r="L552" i="6"/>
  <c r="L553" i="6"/>
  <c r="L554" i="6"/>
  <c r="L555" i="6"/>
  <c r="L556" i="6"/>
  <c r="L557" i="6"/>
  <c r="L558" i="6"/>
  <c r="L559" i="6"/>
  <c r="L560" i="6"/>
  <c r="L561" i="6"/>
  <c r="L562" i="6"/>
  <c r="L563" i="6"/>
  <c r="L564" i="6"/>
  <c r="L565" i="6"/>
  <c r="L566" i="6"/>
  <c r="L567" i="6"/>
  <c r="L568" i="6"/>
  <c r="L569" i="6"/>
  <c r="L570" i="6"/>
  <c r="L571" i="6"/>
  <c r="L572" i="6"/>
  <c r="L573" i="6"/>
  <c r="L574" i="6"/>
  <c r="L575" i="6"/>
  <c r="L576" i="6"/>
  <c r="L577" i="6"/>
  <c r="L578" i="6"/>
  <c r="L579" i="6"/>
  <c r="L580" i="6"/>
  <c r="L581" i="6"/>
  <c r="L582" i="6"/>
  <c r="L583" i="6"/>
  <c r="L584" i="6"/>
  <c r="L585" i="6"/>
  <c r="L586" i="6"/>
  <c r="L587" i="6"/>
  <c r="L588" i="6"/>
  <c r="L589" i="6"/>
  <c r="L590" i="6"/>
  <c r="L591" i="6"/>
  <c r="L592" i="6"/>
  <c r="L593" i="6"/>
  <c r="L594" i="6"/>
  <c r="L595" i="6"/>
  <c r="L596" i="6"/>
  <c r="L597" i="6"/>
  <c r="L598" i="6"/>
  <c r="L599" i="6"/>
  <c r="L600" i="6"/>
  <c r="L601" i="6"/>
  <c r="L602" i="6"/>
  <c r="L603" i="6"/>
  <c r="L604" i="6"/>
  <c r="L605" i="6"/>
  <c r="L606" i="6"/>
  <c r="L607" i="6"/>
  <c r="L608" i="6"/>
  <c r="L609" i="6"/>
  <c r="L610" i="6"/>
  <c r="L611" i="6"/>
  <c r="L612" i="6"/>
  <c r="L613" i="6"/>
  <c r="L614" i="6"/>
  <c r="L615" i="6"/>
  <c r="L616" i="6"/>
  <c r="L617" i="6"/>
  <c r="L618" i="6"/>
  <c r="L619" i="6"/>
  <c r="L620" i="6"/>
  <c r="L621" i="6"/>
  <c r="L622" i="6"/>
  <c r="L623" i="6"/>
  <c r="L624" i="6"/>
  <c r="L625" i="6"/>
  <c r="L626" i="6"/>
  <c r="L627" i="6"/>
  <c r="L628" i="6"/>
  <c r="L629" i="6"/>
  <c r="L630" i="6"/>
  <c r="L631" i="6"/>
  <c r="L632" i="6"/>
  <c r="L633" i="6"/>
  <c r="L634" i="6"/>
  <c r="L635" i="6"/>
  <c r="L636" i="6"/>
  <c r="L637" i="6"/>
  <c r="L638" i="6"/>
  <c r="L639" i="6"/>
  <c r="L640" i="6"/>
  <c r="L641" i="6"/>
  <c r="L642" i="6"/>
  <c r="L643" i="6"/>
  <c r="L644" i="6"/>
  <c r="L645" i="6"/>
  <c r="L646" i="6"/>
  <c r="L647" i="6"/>
  <c r="L648" i="6"/>
  <c r="L649" i="6"/>
  <c r="L650" i="6"/>
  <c r="L651" i="6"/>
  <c r="L652" i="6"/>
  <c r="L653" i="6"/>
  <c r="L654" i="6"/>
  <c r="L655" i="6"/>
  <c r="L656" i="6"/>
  <c r="L657" i="6"/>
  <c r="L658" i="6"/>
  <c r="L659" i="6"/>
  <c r="L660" i="6"/>
  <c r="L661" i="6"/>
  <c r="L662" i="6"/>
  <c r="L663" i="6"/>
  <c r="L664" i="6"/>
  <c r="L665" i="6"/>
  <c r="L666" i="6"/>
  <c r="L667" i="6"/>
  <c r="L668" i="6"/>
  <c r="L669" i="6"/>
  <c r="L670" i="6"/>
  <c r="L671" i="6"/>
  <c r="L672" i="6"/>
  <c r="L673" i="6"/>
  <c r="L674" i="6"/>
  <c r="L675" i="6"/>
  <c r="L676" i="6"/>
  <c r="L677" i="6"/>
  <c r="L678" i="6"/>
  <c r="L679" i="6"/>
  <c r="L680" i="6"/>
  <c r="L681" i="6"/>
  <c r="L682" i="6"/>
  <c r="L683" i="6"/>
  <c r="L684" i="6"/>
  <c r="L685" i="6"/>
  <c r="L686" i="6"/>
  <c r="L687" i="6"/>
  <c r="L688" i="6"/>
  <c r="L689" i="6"/>
  <c r="L690" i="6"/>
  <c r="L691" i="6"/>
  <c r="L692" i="6"/>
  <c r="L693" i="6"/>
  <c r="L694" i="6"/>
  <c r="L695" i="6"/>
  <c r="L696" i="6"/>
  <c r="L697" i="6"/>
  <c r="L698" i="6"/>
  <c r="L699" i="6"/>
  <c r="L700" i="6"/>
  <c r="L701" i="6"/>
  <c r="L702" i="6"/>
  <c r="L703" i="6"/>
  <c r="L704" i="6"/>
  <c r="L705" i="6"/>
  <c r="L706" i="6"/>
  <c r="L707" i="6"/>
  <c r="L708" i="6"/>
  <c r="L709" i="6"/>
  <c r="L710" i="6"/>
  <c r="L711" i="6"/>
  <c r="L712" i="6"/>
  <c r="L713" i="6"/>
  <c r="L714" i="6"/>
  <c r="L715" i="6"/>
  <c r="L716" i="6"/>
  <c r="L717" i="6"/>
  <c r="L718" i="6"/>
  <c r="L719" i="6"/>
  <c r="L720" i="6"/>
  <c r="L721" i="6"/>
  <c r="L722" i="6"/>
  <c r="L723" i="6"/>
  <c r="L724" i="6"/>
  <c r="L725" i="6"/>
  <c r="L726" i="6"/>
  <c r="L727" i="6"/>
  <c r="L728" i="6"/>
  <c r="L729" i="6"/>
  <c r="L730" i="6"/>
  <c r="L731" i="6"/>
  <c r="L732" i="6"/>
  <c r="L733" i="6"/>
  <c r="L734" i="6"/>
  <c r="L735" i="6"/>
  <c r="L736" i="6"/>
  <c r="L737" i="6"/>
  <c r="L738" i="6"/>
  <c r="L739" i="6"/>
  <c r="L740" i="6"/>
  <c r="L741" i="6"/>
  <c r="L742" i="6"/>
  <c r="L743" i="6"/>
  <c r="L744" i="6"/>
  <c r="L745" i="6"/>
  <c r="L746" i="6"/>
  <c r="L747" i="6"/>
  <c r="L748" i="6"/>
  <c r="L749" i="6"/>
  <c r="L750" i="6"/>
  <c r="L751" i="6"/>
  <c r="L752" i="6"/>
  <c r="L753" i="6"/>
  <c r="L754" i="6"/>
  <c r="L755" i="6"/>
  <c r="L756" i="6"/>
  <c r="L757" i="6"/>
  <c r="L758" i="6"/>
  <c r="L759" i="6"/>
  <c r="L760" i="6"/>
  <c r="L761" i="6"/>
  <c r="L762" i="6"/>
  <c r="L763" i="6"/>
  <c r="L764" i="6"/>
  <c r="L765" i="6"/>
  <c r="L766" i="6"/>
  <c r="L767" i="6"/>
  <c r="L768" i="6"/>
  <c r="L769" i="6"/>
  <c r="L770" i="6"/>
  <c r="L771" i="6"/>
  <c r="L772" i="6"/>
  <c r="L773" i="6"/>
  <c r="L774" i="6"/>
  <c r="L775" i="6"/>
  <c r="L776" i="6"/>
  <c r="L777" i="6"/>
  <c r="L778" i="6"/>
  <c r="L779" i="6"/>
  <c r="L780" i="6"/>
  <c r="L781" i="6"/>
  <c r="L782" i="6"/>
  <c r="L783" i="6"/>
  <c r="L784" i="6"/>
  <c r="L785" i="6"/>
  <c r="L786" i="6"/>
  <c r="L787" i="6"/>
  <c r="L788" i="6"/>
  <c r="L789" i="6"/>
  <c r="L790" i="6"/>
  <c r="L791" i="6"/>
  <c r="L792" i="6"/>
  <c r="L793" i="6"/>
  <c r="L794" i="6"/>
  <c r="L795" i="6"/>
  <c r="L796" i="6"/>
  <c r="L797" i="6"/>
  <c r="L798" i="6"/>
  <c r="L799" i="6"/>
  <c r="L800" i="6"/>
  <c r="L801" i="6"/>
  <c r="L802" i="6"/>
  <c r="L803" i="6"/>
  <c r="L804" i="6"/>
  <c r="L805" i="6"/>
  <c r="L806" i="6"/>
  <c r="L807" i="6"/>
  <c r="L808" i="6"/>
  <c r="L809" i="6"/>
  <c r="L810" i="6"/>
  <c r="L811" i="6"/>
  <c r="L812" i="6"/>
  <c r="L813" i="6"/>
  <c r="L814" i="6"/>
  <c r="L815" i="6"/>
  <c r="L816" i="6"/>
  <c r="L817" i="6"/>
  <c r="L818" i="6"/>
  <c r="L819" i="6"/>
  <c r="L820" i="6"/>
  <c r="L821" i="6"/>
  <c r="L822" i="6"/>
  <c r="L823" i="6"/>
  <c r="L824" i="6"/>
  <c r="L825" i="6"/>
  <c r="L826" i="6"/>
  <c r="L827" i="6"/>
  <c r="L828" i="6"/>
  <c r="L829" i="6"/>
  <c r="L830" i="6"/>
  <c r="L831" i="6"/>
  <c r="L832" i="6"/>
  <c r="L833" i="6"/>
  <c r="L834" i="6"/>
  <c r="L835" i="6"/>
  <c r="L836" i="6"/>
  <c r="L837" i="6"/>
  <c r="L838" i="6"/>
  <c r="L839" i="6"/>
  <c r="L840" i="6"/>
  <c r="L841" i="6"/>
  <c r="L842" i="6"/>
  <c r="L843" i="6"/>
  <c r="L844" i="6"/>
  <c r="L845" i="6"/>
  <c r="L846" i="6"/>
  <c r="L847" i="6"/>
  <c r="L848" i="6"/>
  <c r="L849" i="6"/>
  <c r="L850" i="6"/>
  <c r="L851" i="6"/>
  <c r="L852" i="6"/>
  <c r="L853" i="6"/>
  <c r="L854" i="6"/>
  <c r="L855" i="6"/>
  <c r="L856" i="6"/>
  <c r="L857" i="6"/>
  <c r="L858" i="6"/>
  <c r="L859" i="6"/>
  <c r="L860" i="6"/>
  <c r="L861" i="6"/>
  <c r="L862" i="6"/>
  <c r="L863" i="6"/>
  <c r="L864" i="6"/>
  <c r="L865" i="6"/>
  <c r="L866" i="6"/>
  <c r="L867" i="6"/>
  <c r="L868" i="6"/>
  <c r="L869" i="6"/>
  <c r="L870" i="6"/>
  <c r="L871" i="6"/>
  <c r="L872" i="6"/>
  <c r="L873" i="6"/>
  <c r="L874" i="6"/>
  <c r="L875" i="6"/>
  <c r="L876" i="6"/>
  <c r="L877" i="6"/>
  <c r="L878" i="6"/>
  <c r="L879" i="6"/>
  <c r="L880" i="6"/>
  <c r="L881" i="6"/>
  <c r="L882" i="6"/>
  <c r="L883" i="6"/>
  <c r="L884" i="6"/>
  <c r="L885" i="6"/>
  <c r="L886" i="6"/>
  <c r="L887" i="6"/>
  <c r="L888" i="6"/>
  <c r="L889" i="6"/>
  <c r="L890" i="6"/>
  <c r="L891" i="6"/>
  <c r="L892" i="6"/>
  <c r="L893" i="6"/>
  <c r="L894" i="6"/>
  <c r="L895" i="6"/>
  <c r="L896" i="6"/>
  <c r="L897" i="6"/>
  <c r="L898" i="6"/>
  <c r="L899" i="6"/>
  <c r="L900" i="6"/>
  <c r="L901" i="6"/>
  <c r="L902" i="6"/>
  <c r="L903" i="6"/>
  <c r="L904" i="6"/>
  <c r="L905" i="6"/>
  <c r="L906" i="6"/>
  <c r="L907" i="6"/>
  <c r="L908" i="6"/>
  <c r="L909" i="6"/>
  <c r="L910" i="6"/>
  <c r="L911" i="6"/>
  <c r="L912" i="6"/>
  <c r="L913" i="6"/>
  <c r="L914" i="6"/>
  <c r="L915" i="6"/>
  <c r="L916" i="6"/>
  <c r="L917" i="6"/>
  <c r="L918" i="6"/>
  <c r="L919" i="6"/>
  <c r="L920" i="6"/>
  <c r="L921" i="6"/>
  <c r="L922" i="6"/>
  <c r="L923" i="6"/>
  <c r="L924" i="6"/>
  <c r="L925" i="6"/>
  <c r="L926" i="6"/>
  <c r="L927" i="6"/>
  <c r="L928" i="6"/>
  <c r="L929" i="6"/>
  <c r="L930" i="6"/>
  <c r="L931" i="6"/>
  <c r="L932" i="6"/>
  <c r="L933" i="6"/>
  <c r="L934" i="6"/>
  <c r="L935" i="6"/>
  <c r="L936" i="6"/>
  <c r="L937" i="6"/>
  <c r="L938" i="6"/>
  <c r="L939" i="6"/>
  <c r="L940" i="6"/>
  <c r="L941" i="6"/>
  <c r="L942" i="6"/>
  <c r="L943" i="6"/>
  <c r="L944" i="6"/>
  <c r="L945" i="6"/>
  <c r="L946" i="6"/>
  <c r="L947" i="6"/>
  <c r="L948" i="6"/>
  <c r="L949" i="6"/>
  <c r="L950" i="6"/>
  <c r="L951" i="6"/>
  <c r="L952" i="6"/>
  <c r="L953" i="6"/>
  <c r="L954" i="6"/>
  <c r="L955" i="6"/>
  <c r="L956" i="6"/>
  <c r="L957" i="6"/>
  <c r="L958" i="6"/>
  <c r="L959" i="6"/>
  <c r="L960" i="6"/>
  <c r="L961" i="6"/>
  <c r="L962" i="6"/>
  <c r="L963" i="6"/>
  <c r="L964" i="6"/>
  <c r="L965" i="6"/>
  <c r="L966" i="6"/>
  <c r="L967" i="6"/>
  <c r="L968" i="6"/>
  <c r="L969" i="6"/>
  <c r="L970" i="6"/>
  <c r="L971" i="6"/>
  <c r="L972" i="6"/>
  <c r="L973" i="6"/>
  <c r="L974" i="6"/>
  <c r="L975" i="6"/>
  <c r="L976" i="6"/>
  <c r="L977" i="6"/>
  <c r="L978" i="6"/>
  <c r="L979" i="6"/>
  <c r="L980" i="6"/>
  <c r="L981" i="6"/>
  <c r="L982" i="6"/>
  <c r="L983" i="6"/>
  <c r="L984" i="6"/>
  <c r="L985" i="6"/>
  <c r="L986" i="6"/>
  <c r="L987" i="6"/>
  <c r="L988" i="6"/>
  <c r="L989" i="6"/>
  <c r="L990" i="6"/>
  <c r="L991" i="6"/>
  <c r="L992" i="6"/>
  <c r="L993" i="6"/>
  <c r="L994" i="6"/>
  <c r="L995" i="6"/>
  <c r="L996" i="6"/>
  <c r="L997" i="6"/>
  <c r="L998" i="6"/>
  <c r="L999" i="6"/>
  <c r="L1000" i="6"/>
  <c r="M2" i="3"/>
  <c r="M3" i="3"/>
  <c r="M4" i="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508" i="3"/>
  <c r="M509" i="3"/>
  <c r="M510" i="3"/>
  <c r="M511" i="3"/>
  <c r="M512" i="3"/>
  <c r="M513" i="3"/>
  <c r="M514" i="3"/>
  <c r="M515" i="3"/>
  <c r="M516" i="3"/>
  <c r="M517" i="3"/>
  <c r="M518" i="3"/>
  <c r="M519" i="3"/>
  <c r="M520" i="3"/>
  <c r="M521" i="3"/>
  <c r="M522" i="3"/>
  <c r="M523" i="3"/>
  <c r="M524" i="3"/>
  <c r="M525" i="3"/>
  <c r="M526" i="3"/>
  <c r="M527" i="3"/>
  <c r="M528" i="3"/>
  <c r="M529" i="3"/>
  <c r="M530" i="3"/>
  <c r="M531" i="3"/>
  <c r="M532" i="3"/>
  <c r="M533" i="3"/>
  <c r="M534" i="3"/>
  <c r="M535" i="3"/>
  <c r="M536" i="3"/>
  <c r="M537" i="3"/>
  <c r="M538" i="3"/>
  <c r="M539" i="3"/>
  <c r="M540" i="3"/>
  <c r="M541" i="3"/>
  <c r="M542" i="3"/>
  <c r="M543" i="3"/>
  <c r="M544" i="3"/>
  <c r="M545" i="3"/>
  <c r="M546" i="3"/>
  <c r="M547" i="3"/>
  <c r="M548" i="3"/>
  <c r="M549" i="3"/>
  <c r="M550" i="3"/>
  <c r="M551" i="3"/>
  <c r="M552" i="3"/>
  <c r="M553" i="3"/>
  <c r="M554" i="3"/>
  <c r="M555" i="3"/>
  <c r="M556" i="3"/>
  <c r="M557" i="3"/>
  <c r="M558" i="3"/>
  <c r="M559" i="3"/>
  <c r="M560" i="3"/>
  <c r="M561" i="3"/>
  <c r="M562" i="3"/>
  <c r="M563" i="3"/>
  <c r="M564" i="3"/>
  <c r="M565" i="3"/>
  <c r="M566" i="3"/>
  <c r="M567" i="3"/>
  <c r="M568" i="3"/>
  <c r="M569" i="3"/>
  <c r="M570" i="3"/>
  <c r="M571" i="3"/>
  <c r="M572" i="3"/>
  <c r="M573" i="3"/>
  <c r="M574" i="3"/>
  <c r="M575" i="3"/>
  <c r="M576" i="3"/>
  <c r="M577" i="3"/>
  <c r="M578" i="3"/>
  <c r="M579" i="3"/>
  <c r="M580" i="3"/>
  <c r="M581" i="3"/>
  <c r="M582" i="3"/>
  <c r="M583" i="3"/>
  <c r="M584" i="3"/>
  <c r="M585" i="3"/>
  <c r="M586" i="3"/>
  <c r="M587" i="3"/>
  <c r="M588" i="3"/>
  <c r="M589" i="3"/>
  <c r="M590" i="3"/>
  <c r="M591" i="3"/>
  <c r="M592" i="3"/>
  <c r="M593" i="3"/>
  <c r="M594" i="3"/>
  <c r="M595" i="3"/>
  <c r="M596" i="3"/>
  <c r="M597" i="3"/>
  <c r="M598" i="3"/>
  <c r="M599" i="3"/>
  <c r="M600" i="3"/>
  <c r="M601" i="3"/>
  <c r="M602" i="3"/>
  <c r="M603" i="3"/>
  <c r="M604" i="3"/>
  <c r="M605" i="3"/>
  <c r="M606" i="3"/>
  <c r="M607" i="3"/>
  <c r="M608" i="3"/>
  <c r="M609" i="3"/>
  <c r="M610" i="3"/>
  <c r="M611" i="3"/>
  <c r="M612" i="3"/>
  <c r="M613" i="3"/>
  <c r="M614" i="3"/>
  <c r="M615" i="3"/>
  <c r="M616" i="3"/>
  <c r="M617" i="3"/>
  <c r="M618" i="3"/>
  <c r="M619" i="3"/>
  <c r="M620" i="3"/>
  <c r="M621" i="3"/>
  <c r="M622" i="3"/>
  <c r="M623" i="3"/>
  <c r="M624" i="3"/>
  <c r="M625" i="3"/>
  <c r="M626" i="3"/>
  <c r="M627" i="3"/>
  <c r="M628" i="3"/>
  <c r="M629" i="3"/>
  <c r="M630" i="3"/>
  <c r="M631" i="3"/>
  <c r="M632" i="3"/>
  <c r="M633" i="3"/>
  <c r="M634" i="3"/>
  <c r="M635" i="3"/>
  <c r="M636" i="3"/>
  <c r="M637" i="3"/>
  <c r="M638" i="3"/>
  <c r="M639" i="3"/>
  <c r="M640" i="3"/>
  <c r="M641" i="3"/>
  <c r="M642" i="3"/>
  <c r="M643" i="3"/>
  <c r="M644" i="3"/>
  <c r="M645" i="3"/>
  <c r="M646" i="3"/>
  <c r="M647" i="3"/>
  <c r="M648" i="3"/>
  <c r="M649" i="3"/>
  <c r="M650" i="3"/>
  <c r="M651" i="3"/>
  <c r="M652" i="3"/>
  <c r="M653" i="3"/>
  <c r="M654" i="3"/>
  <c r="M655" i="3"/>
  <c r="M656" i="3"/>
  <c r="M657" i="3"/>
  <c r="M658" i="3"/>
  <c r="M659" i="3"/>
  <c r="M660" i="3"/>
  <c r="M661" i="3"/>
  <c r="M662" i="3"/>
  <c r="M663" i="3"/>
  <c r="M664" i="3"/>
  <c r="M665" i="3"/>
  <c r="M666" i="3"/>
  <c r="M667" i="3"/>
  <c r="M668" i="3"/>
  <c r="M669" i="3"/>
  <c r="M670" i="3"/>
  <c r="M671" i="3"/>
  <c r="M672" i="3"/>
  <c r="M673" i="3"/>
  <c r="M674" i="3"/>
  <c r="M675" i="3"/>
  <c r="M676" i="3"/>
  <c r="M677" i="3"/>
  <c r="M678" i="3"/>
  <c r="M679" i="3"/>
  <c r="M680" i="3"/>
  <c r="M681" i="3"/>
  <c r="M682" i="3"/>
  <c r="M683" i="3"/>
  <c r="M684" i="3"/>
  <c r="M685" i="3"/>
  <c r="M686" i="3"/>
  <c r="M687" i="3"/>
  <c r="M688" i="3"/>
  <c r="M689" i="3"/>
  <c r="M690" i="3"/>
  <c r="M691" i="3"/>
  <c r="M692" i="3"/>
  <c r="M693" i="3"/>
  <c r="M694" i="3"/>
  <c r="M695" i="3"/>
  <c r="M696" i="3"/>
  <c r="M697" i="3"/>
  <c r="M698" i="3"/>
  <c r="M699" i="3"/>
  <c r="M700" i="3"/>
  <c r="M701" i="3"/>
  <c r="M702" i="3"/>
  <c r="M703" i="3"/>
  <c r="M704" i="3"/>
  <c r="M705" i="3"/>
  <c r="M706" i="3"/>
  <c r="M707" i="3"/>
  <c r="M708" i="3"/>
  <c r="M709" i="3"/>
  <c r="M710" i="3"/>
  <c r="M711" i="3"/>
  <c r="M712" i="3"/>
  <c r="M713" i="3"/>
  <c r="M714" i="3"/>
  <c r="M715" i="3"/>
  <c r="M716" i="3"/>
  <c r="M717" i="3"/>
  <c r="M718" i="3"/>
  <c r="M719" i="3"/>
  <c r="M720" i="3"/>
  <c r="M721" i="3"/>
  <c r="M722" i="3"/>
  <c r="M723" i="3"/>
  <c r="M724" i="3"/>
  <c r="M725" i="3"/>
  <c r="M726" i="3"/>
  <c r="M727" i="3"/>
  <c r="M728" i="3"/>
  <c r="M729" i="3"/>
  <c r="M730" i="3"/>
  <c r="M731" i="3"/>
  <c r="M732" i="3"/>
  <c r="M733" i="3"/>
  <c r="M734" i="3"/>
  <c r="M735" i="3"/>
  <c r="M736" i="3"/>
  <c r="M737" i="3"/>
  <c r="M738" i="3"/>
  <c r="M739" i="3"/>
  <c r="M740" i="3"/>
  <c r="M741" i="3"/>
  <c r="M742" i="3"/>
  <c r="M743" i="3"/>
  <c r="M744" i="3"/>
  <c r="M745" i="3"/>
  <c r="M746" i="3"/>
  <c r="M747" i="3"/>
  <c r="M748" i="3"/>
  <c r="M749" i="3"/>
  <c r="M750" i="3"/>
  <c r="M751" i="3"/>
  <c r="M752" i="3"/>
  <c r="M753" i="3"/>
  <c r="M754" i="3"/>
  <c r="M755" i="3"/>
  <c r="M756" i="3"/>
  <c r="M757" i="3"/>
  <c r="M758" i="3"/>
  <c r="M759" i="3"/>
  <c r="M760" i="3"/>
  <c r="M761" i="3"/>
  <c r="M762" i="3"/>
  <c r="M763" i="3"/>
  <c r="M764" i="3"/>
  <c r="M765" i="3"/>
  <c r="M766" i="3"/>
  <c r="M767" i="3"/>
  <c r="M768" i="3"/>
  <c r="M769" i="3"/>
  <c r="M770" i="3"/>
  <c r="M771" i="3"/>
  <c r="M772" i="3"/>
  <c r="M773" i="3"/>
  <c r="M774" i="3"/>
  <c r="M775" i="3"/>
  <c r="M776" i="3"/>
  <c r="M777" i="3"/>
  <c r="M778" i="3"/>
  <c r="M779" i="3"/>
  <c r="M780" i="3"/>
  <c r="M781" i="3"/>
  <c r="M782" i="3"/>
  <c r="M783" i="3"/>
  <c r="M784" i="3"/>
  <c r="M785" i="3"/>
  <c r="M786" i="3"/>
  <c r="M787" i="3"/>
  <c r="M788" i="3"/>
  <c r="M789" i="3"/>
  <c r="M790" i="3"/>
  <c r="M791" i="3"/>
  <c r="M792" i="3"/>
  <c r="M793" i="3"/>
  <c r="M794" i="3"/>
  <c r="M795" i="3"/>
  <c r="M796" i="3"/>
  <c r="M797" i="3"/>
  <c r="M798" i="3"/>
  <c r="M799" i="3"/>
  <c r="M800" i="3"/>
  <c r="M801" i="3"/>
  <c r="M802" i="3"/>
  <c r="M803" i="3"/>
  <c r="M804" i="3"/>
  <c r="M805" i="3"/>
  <c r="M806" i="3"/>
  <c r="M807" i="3"/>
  <c r="M808" i="3"/>
  <c r="M809" i="3"/>
  <c r="M810" i="3"/>
  <c r="M811" i="3"/>
  <c r="M812" i="3"/>
  <c r="M813" i="3"/>
  <c r="M814" i="3"/>
  <c r="M815" i="3"/>
  <c r="M816" i="3"/>
  <c r="M817" i="3"/>
  <c r="M818" i="3"/>
  <c r="M819" i="3"/>
  <c r="M820" i="3"/>
  <c r="M821" i="3"/>
  <c r="M822" i="3"/>
  <c r="M823" i="3"/>
  <c r="M824" i="3"/>
  <c r="M825" i="3"/>
  <c r="M826" i="3"/>
  <c r="M827" i="3"/>
  <c r="M828" i="3"/>
  <c r="M829" i="3"/>
  <c r="M830" i="3"/>
  <c r="M831" i="3"/>
  <c r="M832" i="3"/>
  <c r="M833" i="3"/>
  <c r="M834" i="3"/>
  <c r="M835" i="3"/>
  <c r="M836" i="3"/>
  <c r="M837" i="3"/>
  <c r="M838" i="3"/>
  <c r="M839" i="3"/>
  <c r="M840" i="3"/>
  <c r="M841" i="3"/>
  <c r="M842" i="3"/>
  <c r="M843" i="3"/>
  <c r="M844" i="3"/>
  <c r="M845" i="3"/>
  <c r="M846" i="3"/>
  <c r="M847" i="3"/>
  <c r="M848" i="3"/>
  <c r="M849" i="3"/>
  <c r="M850" i="3"/>
  <c r="M851" i="3"/>
  <c r="M852" i="3"/>
  <c r="M853" i="3"/>
  <c r="M854" i="3"/>
  <c r="M855" i="3"/>
  <c r="M856" i="3"/>
  <c r="M857" i="3"/>
  <c r="M858" i="3"/>
  <c r="M859" i="3"/>
  <c r="M860" i="3"/>
  <c r="M861" i="3"/>
  <c r="M862" i="3"/>
  <c r="M863" i="3"/>
  <c r="M864" i="3"/>
  <c r="M865" i="3"/>
  <c r="M866" i="3"/>
  <c r="M867" i="3"/>
  <c r="M868" i="3"/>
  <c r="M869" i="3"/>
  <c r="M870" i="3"/>
  <c r="M871" i="3"/>
  <c r="M872" i="3"/>
  <c r="M873" i="3"/>
  <c r="M874" i="3"/>
  <c r="M875" i="3"/>
  <c r="M876" i="3"/>
  <c r="M877" i="3"/>
  <c r="M878" i="3"/>
  <c r="M879" i="3"/>
  <c r="M880" i="3"/>
  <c r="M881" i="3"/>
  <c r="M882" i="3"/>
  <c r="M883" i="3"/>
  <c r="M884" i="3"/>
  <c r="M885" i="3"/>
  <c r="M886" i="3"/>
  <c r="M887" i="3"/>
  <c r="M888" i="3"/>
  <c r="M889" i="3"/>
  <c r="M890" i="3"/>
  <c r="M891" i="3"/>
  <c r="M892" i="3"/>
  <c r="M893" i="3"/>
  <c r="M894" i="3"/>
  <c r="M895" i="3"/>
  <c r="M896" i="3"/>
  <c r="M897" i="3"/>
  <c r="M898" i="3"/>
  <c r="M899" i="3"/>
  <c r="M900" i="3"/>
  <c r="M901" i="3"/>
  <c r="M902" i="3"/>
  <c r="M903" i="3"/>
  <c r="M904" i="3"/>
  <c r="M905" i="3"/>
  <c r="M906" i="3"/>
  <c r="M907" i="3"/>
  <c r="M908" i="3"/>
  <c r="M909" i="3"/>
  <c r="M910" i="3"/>
  <c r="M911" i="3"/>
  <c r="M912" i="3"/>
  <c r="M913" i="3"/>
  <c r="M914" i="3"/>
  <c r="M915" i="3"/>
  <c r="M916" i="3"/>
  <c r="M917" i="3"/>
  <c r="M918" i="3"/>
  <c r="M919" i="3"/>
  <c r="M920" i="3"/>
  <c r="M921" i="3"/>
  <c r="M922" i="3"/>
  <c r="M923" i="3"/>
  <c r="M924" i="3"/>
  <c r="M925" i="3"/>
  <c r="M926" i="3"/>
  <c r="M927" i="3"/>
  <c r="M928" i="3"/>
  <c r="M929" i="3"/>
  <c r="M930" i="3"/>
  <c r="M931" i="3"/>
  <c r="M932" i="3"/>
  <c r="M933" i="3"/>
  <c r="M934" i="3"/>
  <c r="M935" i="3"/>
  <c r="M936" i="3"/>
  <c r="M937" i="3"/>
  <c r="M938" i="3"/>
  <c r="M939" i="3"/>
  <c r="M940" i="3"/>
  <c r="M941" i="3"/>
  <c r="M942" i="3"/>
  <c r="M943" i="3"/>
  <c r="M944" i="3"/>
  <c r="M945" i="3"/>
  <c r="M946" i="3"/>
  <c r="M947" i="3"/>
  <c r="M948" i="3"/>
  <c r="M949" i="3"/>
  <c r="M950" i="3"/>
  <c r="M951" i="3"/>
  <c r="M952" i="3"/>
  <c r="M953" i="3"/>
  <c r="M954" i="3"/>
  <c r="M955" i="3"/>
  <c r="M956" i="3"/>
  <c r="M957" i="3"/>
  <c r="M958" i="3"/>
  <c r="M959" i="3"/>
  <c r="M960" i="3"/>
  <c r="M961" i="3"/>
  <c r="M962" i="3"/>
  <c r="M963" i="3"/>
  <c r="M964" i="3"/>
  <c r="M965" i="3"/>
  <c r="M966" i="3"/>
  <c r="M967" i="3"/>
  <c r="M968" i="3"/>
  <c r="M969" i="3"/>
  <c r="M970" i="3"/>
  <c r="M971" i="3"/>
  <c r="M972" i="3"/>
  <c r="M973" i="3"/>
  <c r="M974" i="3"/>
  <c r="M975" i="3"/>
  <c r="M976" i="3"/>
  <c r="M977" i="3"/>
  <c r="M978" i="3"/>
  <c r="M979" i="3"/>
  <c r="M980" i="3"/>
  <c r="M981" i="3"/>
  <c r="M982" i="3"/>
  <c r="M983" i="3"/>
  <c r="M984" i="3"/>
  <c r="M985" i="3"/>
  <c r="M986" i="3"/>
  <c r="M987" i="3"/>
  <c r="M988" i="3"/>
  <c r="M989" i="3"/>
  <c r="M990" i="3"/>
  <c r="M991" i="3"/>
  <c r="M992" i="3"/>
  <c r="M993" i="3"/>
  <c r="M994" i="3"/>
  <c r="M995" i="3"/>
  <c r="M996" i="3"/>
  <c r="M997" i="3"/>
  <c r="M998" i="3"/>
  <c r="M999" i="3"/>
  <c r="M1000" i="3"/>
  <c r="L2" i="3"/>
  <c r="L3" i="3"/>
  <c r="L4" i="3"/>
  <c r="L5" i="3"/>
  <c r="L6" i="3"/>
  <c r="L7" i="3"/>
  <c r="Y33" i="23" s="1"/>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520" i="3"/>
  <c r="L521" i="3"/>
  <c r="L522" i="3"/>
  <c r="L523" i="3"/>
  <c r="L524" i="3"/>
  <c r="L525" i="3"/>
  <c r="L526" i="3"/>
  <c r="L527" i="3"/>
  <c r="L528"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7" i="3"/>
  <c r="L558" i="3"/>
  <c r="L559" i="3"/>
  <c r="L560" i="3"/>
  <c r="L561" i="3"/>
  <c r="L562" i="3"/>
  <c r="L563" i="3"/>
  <c r="L564" i="3"/>
  <c r="L565" i="3"/>
  <c r="L566" i="3"/>
  <c r="L567" i="3"/>
  <c r="L568" i="3"/>
  <c r="L569" i="3"/>
  <c r="L570" i="3"/>
  <c r="L571" i="3"/>
  <c r="L572" i="3"/>
  <c r="L573" i="3"/>
  <c r="L574" i="3"/>
  <c r="L575" i="3"/>
  <c r="L576" i="3"/>
  <c r="L577" i="3"/>
  <c r="L578" i="3"/>
  <c r="L579" i="3"/>
  <c r="L580" i="3"/>
  <c r="L581" i="3"/>
  <c r="L582" i="3"/>
  <c r="L583" i="3"/>
  <c r="L584" i="3"/>
  <c r="L585" i="3"/>
  <c r="L586" i="3"/>
  <c r="L587" i="3"/>
  <c r="L588" i="3"/>
  <c r="L589" i="3"/>
  <c r="L590" i="3"/>
  <c r="L591" i="3"/>
  <c r="L592" i="3"/>
  <c r="L593" i="3"/>
  <c r="L594" i="3"/>
  <c r="L595" i="3"/>
  <c r="L596" i="3"/>
  <c r="L597" i="3"/>
  <c r="L598" i="3"/>
  <c r="L599" i="3"/>
  <c r="L600" i="3"/>
  <c r="L601" i="3"/>
  <c r="L602" i="3"/>
  <c r="L603" i="3"/>
  <c r="L604" i="3"/>
  <c r="L605" i="3"/>
  <c r="L606" i="3"/>
  <c r="L607" i="3"/>
  <c r="L608" i="3"/>
  <c r="L609" i="3"/>
  <c r="L610" i="3"/>
  <c r="L611" i="3"/>
  <c r="L612" i="3"/>
  <c r="L613" i="3"/>
  <c r="L614" i="3"/>
  <c r="L615" i="3"/>
  <c r="L616" i="3"/>
  <c r="L617" i="3"/>
  <c r="L618" i="3"/>
  <c r="L619" i="3"/>
  <c r="L620" i="3"/>
  <c r="L621" i="3"/>
  <c r="L622" i="3"/>
  <c r="L623" i="3"/>
  <c r="L624" i="3"/>
  <c r="L625" i="3"/>
  <c r="L626" i="3"/>
  <c r="L627" i="3"/>
  <c r="L628" i="3"/>
  <c r="L629" i="3"/>
  <c r="L630" i="3"/>
  <c r="L631" i="3"/>
  <c r="L632" i="3"/>
  <c r="L633" i="3"/>
  <c r="L634" i="3"/>
  <c r="L635" i="3"/>
  <c r="L636" i="3"/>
  <c r="L637" i="3"/>
  <c r="L638" i="3"/>
  <c r="L639" i="3"/>
  <c r="L640" i="3"/>
  <c r="L641" i="3"/>
  <c r="L642" i="3"/>
  <c r="L643" i="3"/>
  <c r="L644" i="3"/>
  <c r="L645" i="3"/>
  <c r="L646" i="3"/>
  <c r="L647" i="3"/>
  <c r="L648" i="3"/>
  <c r="L649" i="3"/>
  <c r="L650" i="3"/>
  <c r="L651" i="3"/>
  <c r="L652" i="3"/>
  <c r="L653" i="3"/>
  <c r="L654" i="3"/>
  <c r="L655" i="3"/>
  <c r="L656" i="3"/>
  <c r="L657" i="3"/>
  <c r="L658" i="3"/>
  <c r="L659" i="3"/>
  <c r="L660" i="3"/>
  <c r="L661" i="3"/>
  <c r="L662" i="3"/>
  <c r="L663" i="3"/>
  <c r="L664" i="3"/>
  <c r="L665" i="3"/>
  <c r="L666" i="3"/>
  <c r="L667" i="3"/>
  <c r="L668" i="3"/>
  <c r="L669" i="3"/>
  <c r="L670" i="3"/>
  <c r="L671" i="3"/>
  <c r="L672" i="3"/>
  <c r="L673" i="3"/>
  <c r="L674" i="3"/>
  <c r="L675" i="3"/>
  <c r="L676" i="3"/>
  <c r="L677" i="3"/>
  <c r="L678" i="3"/>
  <c r="L679" i="3"/>
  <c r="L680" i="3"/>
  <c r="L681" i="3"/>
  <c r="L682" i="3"/>
  <c r="L683" i="3"/>
  <c r="L684" i="3"/>
  <c r="L685" i="3"/>
  <c r="L686" i="3"/>
  <c r="L687" i="3"/>
  <c r="L688" i="3"/>
  <c r="L689" i="3"/>
  <c r="L690" i="3"/>
  <c r="L691" i="3"/>
  <c r="L692" i="3"/>
  <c r="L693" i="3"/>
  <c r="L694" i="3"/>
  <c r="L695" i="3"/>
  <c r="L696" i="3"/>
  <c r="L697" i="3"/>
  <c r="L698" i="3"/>
  <c r="L699" i="3"/>
  <c r="L700" i="3"/>
  <c r="L701" i="3"/>
  <c r="L702" i="3"/>
  <c r="L703" i="3"/>
  <c r="L704" i="3"/>
  <c r="L705" i="3"/>
  <c r="L706" i="3"/>
  <c r="L707" i="3"/>
  <c r="L708" i="3"/>
  <c r="L709" i="3"/>
  <c r="L710" i="3"/>
  <c r="L711" i="3"/>
  <c r="L712" i="3"/>
  <c r="L713" i="3"/>
  <c r="L714" i="3"/>
  <c r="L715" i="3"/>
  <c r="L716" i="3"/>
  <c r="L717" i="3"/>
  <c r="L718" i="3"/>
  <c r="L719" i="3"/>
  <c r="L720" i="3"/>
  <c r="L721" i="3"/>
  <c r="L722" i="3"/>
  <c r="L723" i="3"/>
  <c r="L724" i="3"/>
  <c r="L725" i="3"/>
  <c r="L726" i="3"/>
  <c r="L727" i="3"/>
  <c r="L728" i="3"/>
  <c r="L729" i="3"/>
  <c r="L730" i="3"/>
  <c r="L731" i="3"/>
  <c r="L732" i="3"/>
  <c r="L733" i="3"/>
  <c r="L734" i="3"/>
  <c r="L735" i="3"/>
  <c r="L736" i="3"/>
  <c r="L737" i="3"/>
  <c r="L738" i="3"/>
  <c r="L739" i="3"/>
  <c r="L740" i="3"/>
  <c r="L741" i="3"/>
  <c r="L742" i="3"/>
  <c r="L743" i="3"/>
  <c r="L744" i="3"/>
  <c r="L745" i="3"/>
  <c r="L746" i="3"/>
  <c r="L747" i="3"/>
  <c r="L748" i="3"/>
  <c r="L749" i="3"/>
  <c r="L750" i="3"/>
  <c r="L751" i="3"/>
  <c r="L752" i="3"/>
  <c r="L753" i="3"/>
  <c r="L754" i="3"/>
  <c r="L755" i="3"/>
  <c r="L756" i="3"/>
  <c r="L757" i="3"/>
  <c r="L758" i="3"/>
  <c r="L759" i="3"/>
  <c r="L760" i="3"/>
  <c r="L761" i="3"/>
  <c r="L762" i="3"/>
  <c r="L763" i="3"/>
  <c r="L764" i="3"/>
  <c r="L765" i="3"/>
  <c r="L766" i="3"/>
  <c r="L767" i="3"/>
  <c r="L768" i="3"/>
  <c r="L769" i="3"/>
  <c r="L770" i="3"/>
  <c r="L771" i="3"/>
  <c r="L772" i="3"/>
  <c r="L773" i="3"/>
  <c r="L774" i="3"/>
  <c r="L775" i="3"/>
  <c r="L776" i="3"/>
  <c r="L777" i="3"/>
  <c r="L778" i="3"/>
  <c r="L779" i="3"/>
  <c r="L780" i="3"/>
  <c r="L781" i="3"/>
  <c r="L782" i="3"/>
  <c r="L783" i="3"/>
  <c r="L784" i="3"/>
  <c r="L785" i="3"/>
  <c r="L786" i="3"/>
  <c r="L787" i="3"/>
  <c r="L788" i="3"/>
  <c r="L789" i="3"/>
  <c r="L790" i="3"/>
  <c r="L791" i="3"/>
  <c r="L792" i="3"/>
  <c r="L793" i="3"/>
  <c r="L794" i="3"/>
  <c r="L795" i="3"/>
  <c r="L796" i="3"/>
  <c r="L797" i="3"/>
  <c r="L798" i="3"/>
  <c r="L799" i="3"/>
  <c r="L800" i="3"/>
  <c r="L801" i="3"/>
  <c r="L802" i="3"/>
  <c r="L803" i="3"/>
  <c r="L804" i="3"/>
  <c r="L805" i="3"/>
  <c r="L806" i="3"/>
  <c r="L807" i="3"/>
  <c r="L808" i="3"/>
  <c r="L809" i="3"/>
  <c r="L810" i="3"/>
  <c r="L811" i="3"/>
  <c r="L812" i="3"/>
  <c r="L813" i="3"/>
  <c r="L814" i="3"/>
  <c r="L815" i="3"/>
  <c r="L816" i="3"/>
  <c r="L817" i="3"/>
  <c r="L818" i="3"/>
  <c r="L819" i="3"/>
  <c r="L820" i="3"/>
  <c r="L821" i="3"/>
  <c r="L822" i="3"/>
  <c r="L823" i="3"/>
  <c r="L824" i="3"/>
  <c r="L825" i="3"/>
  <c r="L826" i="3"/>
  <c r="L827" i="3"/>
  <c r="L828" i="3"/>
  <c r="L829" i="3"/>
  <c r="L830" i="3"/>
  <c r="L831" i="3"/>
  <c r="L832" i="3"/>
  <c r="L833" i="3"/>
  <c r="L834" i="3"/>
  <c r="L835" i="3"/>
  <c r="L836" i="3"/>
  <c r="L837" i="3"/>
  <c r="L838" i="3"/>
  <c r="L839" i="3"/>
  <c r="L840" i="3"/>
  <c r="L841" i="3"/>
  <c r="L842" i="3"/>
  <c r="L843" i="3"/>
  <c r="L844" i="3"/>
  <c r="L845" i="3"/>
  <c r="L846" i="3"/>
  <c r="L847" i="3"/>
  <c r="L848" i="3"/>
  <c r="L849" i="3"/>
  <c r="L850" i="3"/>
  <c r="L851" i="3"/>
  <c r="L852" i="3"/>
  <c r="L853" i="3"/>
  <c r="L854" i="3"/>
  <c r="L855" i="3"/>
  <c r="L856" i="3"/>
  <c r="L857" i="3"/>
  <c r="L858" i="3"/>
  <c r="L859" i="3"/>
  <c r="L860" i="3"/>
  <c r="L861" i="3"/>
  <c r="L862" i="3"/>
  <c r="L863" i="3"/>
  <c r="L864" i="3"/>
  <c r="L865" i="3"/>
  <c r="L866" i="3"/>
  <c r="L867" i="3"/>
  <c r="L868" i="3"/>
  <c r="L869" i="3"/>
  <c r="L870" i="3"/>
  <c r="L871" i="3"/>
  <c r="L872" i="3"/>
  <c r="L873" i="3"/>
  <c r="L874" i="3"/>
  <c r="L875" i="3"/>
  <c r="L876" i="3"/>
  <c r="L877" i="3"/>
  <c r="L878" i="3"/>
  <c r="L879" i="3"/>
  <c r="L880" i="3"/>
  <c r="L881" i="3"/>
  <c r="L882" i="3"/>
  <c r="L883" i="3"/>
  <c r="L884" i="3"/>
  <c r="L885" i="3"/>
  <c r="L886" i="3"/>
  <c r="L887" i="3"/>
  <c r="L888" i="3"/>
  <c r="L889" i="3"/>
  <c r="L890" i="3"/>
  <c r="L891" i="3"/>
  <c r="L892" i="3"/>
  <c r="L893" i="3"/>
  <c r="L894" i="3"/>
  <c r="L895" i="3"/>
  <c r="L896" i="3"/>
  <c r="L897" i="3"/>
  <c r="L898" i="3"/>
  <c r="L899" i="3"/>
  <c r="L900" i="3"/>
  <c r="L901" i="3"/>
  <c r="L902" i="3"/>
  <c r="L903" i="3"/>
  <c r="L904" i="3"/>
  <c r="L905" i="3"/>
  <c r="L906" i="3"/>
  <c r="L907" i="3"/>
  <c r="L908" i="3"/>
  <c r="L909" i="3"/>
  <c r="L910" i="3"/>
  <c r="L911" i="3"/>
  <c r="L912" i="3"/>
  <c r="L913" i="3"/>
  <c r="L914" i="3"/>
  <c r="L915" i="3"/>
  <c r="L916" i="3"/>
  <c r="L917" i="3"/>
  <c r="L918" i="3"/>
  <c r="L919" i="3"/>
  <c r="L920" i="3"/>
  <c r="L921" i="3"/>
  <c r="L922" i="3"/>
  <c r="L923" i="3"/>
  <c r="L924" i="3"/>
  <c r="L925" i="3"/>
  <c r="L926" i="3"/>
  <c r="L927" i="3"/>
  <c r="L928" i="3"/>
  <c r="L929" i="3"/>
  <c r="L930" i="3"/>
  <c r="L931" i="3"/>
  <c r="L932" i="3"/>
  <c r="L933" i="3"/>
  <c r="L934" i="3"/>
  <c r="L935" i="3"/>
  <c r="L936" i="3"/>
  <c r="L937" i="3"/>
  <c r="L938" i="3"/>
  <c r="L939" i="3"/>
  <c r="L940" i="3"/>
  <c r="L941" i="3"/>
  <c r="L942" i="3"/>
  <c r="L943" i="3"/>
  <c r="L944" i="3"/>
  <c r="L945" i="3"/>
  <c r="L946" i="3"/>
  <c r="L947" i="3"/>
  <c r="L948" i="3"/>
  <c r="L949" i="3"/>
  <c r="L950" i="3"/>
  <c r="L951" i="3"/>
  <c r="L952" i="3"/>
  <c r="L953" i="3"/>
  <c r="L954" i="3"/>
  <c r="L955" i="3"/>
  <c r="L956" i="3"/>
  <c r="L957" i="3"/>
  <c r="L958" i="3"/>
  <c r="L959" i="3"/>
  <c r="L960" i="3"/>
  <c r="L961" i="3"/>
  <c r="L962" i="3"/>
  <c r="L963" i="3"/>
  <c r="L964" i="3"/>
  <c r="L965" i="3"/>
  <c r="L966" i="3"/>
  <c r="L967" i="3"/>
  <c r="L968" i="3"/>
  <c r="L969" i="3"/>
  <c r="L970" i="3"/>
  <c r="L971" i="3"/>
  <c r="L972" i="3"/>
  <c r="L973" i="3"/>
  <c r="L974" i="3"/>
  <c r="L975" i="3"/>
  <c r="L976" i="3"/>
  <c r="L977" i="3"/>
  <c r="L978" i="3"/>
  <c r="L979" i="3"/>
  <c r="L980" i="3"/>
  <c r="L981" i="3"/>
  <c r="L982" i="3"/>
  <c r="L983" i="3"/>
  <c r="L984" i="3"/>
  <c r="L985" i="3"/>
  <c r="L986" i="3"/>
  <c r="L987" i="3"/>
  <c r="L988" i="3"/>
  <c r="L989" i="3"/>
  <c r="L990" i="3"/>
  <c r="L991" i="3"/>
  <c r="L992" i="3"/>
  <c r="L993" i="3"/>
  <c r="L994" i="3"/>
  <c r="L995" i="3"/>
  <c r="L996" i="3"/>
  <c r="L997" i="3"/>
  <c r="L998" i="3"/>
  <c r="L999" i="3"/>
  <c r="L1000" i="3"/>
  <c r="AC21" i="23"/>
  <c r="AC20" i="23"/>
  <c r="AC17" i="23"/>
  <c r="AC11" i="23"/>
  <c r="AC10" i="23"/>
  <c r="AC9" i="23"/>
  <c r="AC7" i="23"/>
  <c r="AC6" i="23"/>
  <c r="AB6" i="23"/>
  <c r="AB7" i="23"/>
  <c r="AB9" i="23"/>
  <c r="AB10" i="23"/>
  <c r="AB11" i="23"/>
  <c r="AB17" i="23"/>
  <c r="AB20" i="23"/>
  <c r="AB21" i="23"/>
  <c r="AA21" i="23"/>
  <c r="AA20" i="23"/>
  <c r="AA17" i="23"/>
  <c r="AA11" i="23"/>
  <c r="AA10" i="23"/>
  <c r="AA9" i="23"/>
  <c r="AA7" i="23"/>
  <c r="AA6" i="23"/>
  <c r="Z21" i="23"/>
  <c r="Z20" i="23"/>
  <c r="Z17" i="23"/>
  <c r="Z11" i="23"/>
  <c r="Z10" i="23"/>
  <c r="Z9" i="23"/>
  <c r="Z7" i="23"/>
  <c r="Z6" i="23"/>
  <c r="Y21" i="23"/>
  <c r="Y20" i="23"/>
  <c r="Y17" i="23"/>
  <c r="Y11" i="23"/>
  <c r="Y10" i="23"/>
  <c r="Y9" i="23"/>
  <c r="Y7" i="23"/>
  <c r="Y6" i="23"/>
  <c r="X21" i="23"/>
  <c r="X20" i="23"/>
  <c r="X17" i="23"/>
  <c r="X11" i="23"/>
  <c r="X10" i="23"/>
  <c r="X9" i="23"/>
  <c r="X7" i="23"/>
  <c r="X6" i="23"/>
  <c r="W21" i="23"/>
  <c r="W20" i="23"/>
  <c r="W17" i="23"/>
  <c r="W11" i="23"/>
  <c r="W10" i="23"/>
  <c r="W9" i="23"/>
  <c r="W7" i="23"/>
  <c r="W6" i="23"/>
  <c r="V21" i="23"/>
  <c r="V20" i="23"/>
  <c r="V17" i="23"/>
  <c r="V11" i="23"/>
  <c r="V10" i="23"/>
  <c r="V9" i="23"/>
  <c r="V7" i="23"/>
  <c r="V6" i="23"/>
  <c r="U6" i="23"/>
  <c r="U7" i="23"/>
  <c r="U9" i="23"/>
  <c r="U10" i="23"/>
  <c r="U11" i="23"/>
  <c r="U17" i="23"/>
  <c r="U20" i="23"/>
  <c r="U21" i="23"/>
  <c r="T21" i="23"/>
  <c r="T20" i="23"/>
  <c r="T17" i="23"/>
  <c r="T11" i="23"/>
  <c r="T10" i="23"/>
  <c r="T9" i="23"/>
  <c r="T7" i="23"/>
  <c r="T6" i="23"/>
  <c r="S21" i="23"/>
  <c r="S20" i="23"/>
  <c r="S17" i="23"/>
  <c r="S11" i="23"/>
  <c r="S10" i="23"/>
  <c r="S9" i="23"/>
  <c r="S7" i="23"/>
  <c r="S6" i="23"/>
  <c r="R21" i="23"/>
  <c r="R20" i="23"/>
  <c r="R17" i="23"/>
  <c r="R11" i="23"/>
  <c r="R10" i="23"/>
  <c r="R9" i="23"/>
  <c r="R7" i="23"/>
  <c r="R6" i="23"/>
  <c r="Q21" i="23"/>
  <c r="Q20" i="23"/>
  <c r="Q17" i="23"/>
  <c r="Q11" i="23"/>
  <c r="Q10" i="23"/>
  <c r="Q9" i="23"/>
  <c r="Q7" i="23"/>
  <c r="Q6" i="23"/>
  <c r="P21" i="23"/>
  <c r="P20" i="23"/>
  <c r="P17" i="23"/>
  <c r="P11" i="23"/>
  <c r="P10" i="23"/>
  <c r="P9" i="23"/>
  <c r="P7" i="23"/>
  <c r="P6" i="23"/>
  <c r="O21" i="23"/>
  <c r="O20" i="23"/>
  <c r="O17" i="23"/>
  <c r="O11" i="23"/>
  <c r="O10" i="23"/>
  <c r="O9" i="23"/>
  <c r="O7" i="23"/>
  <c r="O6" i="23"/>
  <c r="N21" i="23"/>
  <c r="N20" i="23"/>
  <c r="N17" i="23"/>
  <c r="N11" i="23"/>
  <c r="N10" i="23"/>
  <c r="N9" i="23"/>
  <c r="N7" i="23"/>
  <c r="N6" i="23"/>
  <c r="M21" i="23"/>
  <c r="M20" i="23"/>
  <c r="M17" i="23"/>
  <c r="M11" i="23"/>
  <c r="M10" i="23"/>
  <c r="M9" i="23"/>
  <c r="M7" i="23"/>
  <c r="M6" i="23"/>
  <c r="L21" i="23"/>
  <c r="L20" i="23"/>
  <c r="L17" i="23"/>
  <c r="L11" i="23"/>
  <c r="L10" i="23"/>
  <c r="L9" i="23"/>
  <c r="L7" i="23"/>
  <c r="L6" i="23"/>
  <c r="K21" i="23"/>
  <c r="K20" i="23"/>
  <c r="K17" i="23"/>
  <c r="K11" i="23"/>
  <c r="K10" i="23"/>
  <c r="K9" i="23"/>
  <c r="K7" i="23"/>
  <c r="K6" i="23"/>
  <c r="J21" i="23"/>
  <c r="J20" i="23"/>
  <c r="J17" i="23"/>
  <c r="J11" i="23"/>
  <c r="J10" i="23"/>
  <c r="J9" i="23"/>
  <c r="J7" i="23"/>
  <c r="J6" i="23"/>
  <c r="I6" i="23"/>
  <c r="I7" i="23"/>
  <c r="I9" i="23"/>
  <c r="I10" i="23"/>
  <c r="I11" i="23"/>
  <c r="I17" i="23"/>
  <c r="I20" i="23"/>
  <c r="I21" i="23"/>
  <c r="H21" i="23"/>
  <c r="H20" i="23"/>
  <c r="H17" i="23"/>
  <c r="H11" i="23"/>
  <c r="H10" i="23"/>
  <c r="H9" i="23"/>
  <c r="H7" i="23"/>
  <c r="H6" i="23"/>
  <c r="G21" i="23"/>
  <c r="G20" i="23"/>
  <c r="G17" i="23"/>
  <c r="G11" i="23"/>
  <c r="G10" i="23"/>
  <c r="G9" i="23"/>
  <c r="G7" i="23"/>
  <c r="G6" i="23"/>
  <c r="F21" i="23"/>
  <c r="F20" i="23"/>
  <c r="F17" i="23"/>
  <c r="F11" i="23"/>
  <c r="F10" i="23"/>
  <c r="F9" i="23"/>
  <c r="F7" i="23"/>
  <c r="F6" i="23"/>
  <c r="E21" i="23"/>
  <c r="E20" i="23"/>
  <c r="E17" i="23"/>
  <c r="E11" i="23"/>
  <c r="E10" i="23"/>
  <c r="E9" i="23"/>
  <c r="E7" i="23"/>
  <c r="E6" i="23"/>
  <c r="D21" i="23"/>
  <c r="D20" i="23"/>
  <c r="D17" i="23"/>
  <c r="D11" i="23"/>
  <c r="D10" i="23"/>
  <c r="D9" i="23"/>
  <c r="D7" i="23"/>
  <c r="D6" i="23"/>
  <c r="C6" i="23"/>
  <c r="C7" i="23"/>
  <c r="C9" i="23"/>
  <c r="C10" i="23"/>
  <c r="C11" i="23"/>
  <c r="C17" i="23"/>
  <c r="C20" i="23"/>
  <c r="C21" i="23"/>
  <c r="B6" i="23"/>
  <c r="B7" i="23"/>
  <c r="B8" i="23"/>
  <c r="B9" i="23"/>
  <c r="B10" i="23"/>
  <c r="B11" i="23"/>
  <c r="B12" i="23"/>
  <c r="B13" i="23"/>
  <c r="B14" i="23"/>
  <c r="B15" i="23"/>
  <c r="B16" i="23"/>
  <c r="B17" i="23"/>
  <c r="B18" i="23"/>
  <c r="B19" i="23"/>
  <c r="B20" i="23"/>
  <c r="B21" i="23"/>
  <c r="B5" i="23"/>
  <c r="M2" i="1"/>
  <c r="M3"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L2" i="1"/>
  <c r="L3" i="1"/>
  <c r="L4" i="1"/>
  <c r="L5" i="1"/>
  <c r="L6" i="1"/>
  <c r="L7" i="1"/>
  <c r="L8" i="1"/>
  <c r="L9" i="1"/>
  <c r="AC13" i="23" s="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P181" i="23" l="1"/>
  <c r="S181" i="23"/>
  <c r="V181" i="23"/>
  <c r="W181" i="23"/>
  <c r="M181" i="23"/>
  <c r="O181" i="23"/>
  <c r="Q181" i="23"/>
  <c r="R181" i="23"/>
  <c r="T181" i="23"/>
  <c r="U181" i="23"/>
  <c r="Y187" i="23"/>
  <c r="I181" i="23"/>
  <c r="F181" i="23"/>
  <c r="G181" i="23"/>
  <c r="H181" i="23"/>
  <c r="J187" i="23"/>
  <c r="M187" i="23"/>
  <c r="AC181" i="23"/>
  <c r="C181" i="23"/>
  <c r="D181" i="23"/>
  <c r="E181" i="23"/>
  <c r="AB181" i="23"/>
  <c r="R187" i="23"/>
  <c r="F187" i="23"/>
  <c r="AA181" i="23"/>
  <c r="AC187" i="23"/>
  <c r="X181" i="23"/>
  <c r="Y181" i="23"/>
  <c r="F166" i="23"/>
  <c r="C163" i="23"/>
  <c r="L163" i="23"/>
  <c r="N163" i="23"/>
  <c r="K163" i="23"/>
  <c r="J163" i="23"/>
  <c r="M163" i="23"/>
  <c r="F142" i="23"/>
  <c r="M142" i="23"/>
  <c r="O142" i="23"/>
  <c r="V142" i="23"/>
  <c r="AB139" i="23"/>
  <c r="R139" i="23"/>
  <c r="F134" i="23"/>
  <c r="P142" i="23"/>
  <c r="Y142" i="23"/>
  <c r="Z134" i="23"/>
  <c r="Z142" i="23"/>
  <c r="AB121" i="23"/>
  <c r="U119" i="23"/>
  <c r="C118" i="23"/>
  <c r="I119" i="23"/>
  <c r="K121" i="23"/>
  <c r="P97" i="23"/>
  <c r="C102" i="23"/>
  <c r="F102" i="23"/>
  <c r="K102" i="23"/>
  <c r="R102" i="23"/>
  <c r="W102" i="23"/>
  <c r="AB76" i="23"/>
  <c r="I74" i="23"/>
  <c r="P74" i="23"/>
  <c r="W74" i="23"/>
  <c r="D74" i="23"/>
  <c r="E74" i="23"/>
  <c r="F74" i="23"/>
  <c r="Q74" i="23"/>
  <c r="U74" i="23"/>
  <c r="X74" i="23"/>
  <c r="Y74" i="23"/>
  <c r="Z74" i="23"/>
  <c r="AA74" i="23"/>
  <c r="Z71" i="23"/>
  <c r="G74" i="23"/>
  <c r="AC74" i="23"/>
  <c r="E71" i="23"/>
  <c r="H74" i="23"/>
  <c r="I76" i="23"/>
  <c r="C74" i="23"/>
  <c r="R74" i="23"/>
  <c r="AB74" i="23"/>
  <c r="S74" i="23"/>
  <c r="P76" i="23"/>
  <c r="Y82" i="23"/>
  <c r="J74" i="23"/>
  <c r="K74" i="23"/>
  <c r="L74" i="23"/>
  <c r="M74" i="23"/>
  <c r="N74" i="23"/>
  <c r="T74" i="23"/>
  <c r="T200" i="23" s="1"/>
  <c r="O74" i="23"/>
  <c r="X57" i="23"/>
  <c r="P55" i="23"/>
  <c r="G35" i="23"/>
  <c r="J39" i="23"/>
  <c r="AB34" i="23"/>
  <c r="N35" i="23"/>
  <c r="P5" i="23"/>
  <c r="X55" i="23"/>
  <c r="T61" i="23"/>
  <c r="G55" i="23"/>
  <c r="M55" i="23"/>
  <c r="D55" i="23"/>
  <c r="AA55" i="23"/>
  <c r="J55" i="23"/>
  <c r="Z14" i="23"/>
  <c r="C39" i="23"/>
  <c r="K183" i="23"/>
  <c r="T183" i="23"/>
  <c r="I187" i="23"/>
  <c r="L180" i="23"/>
  <c r="O180" i="23"/>
  <c r="Q183" i="23"/>
  <c r="R180" i="23"/>
  <c r="AB187" i="23"/>
  <c r="N183" i="23"/>
  <c r="W183" i="23"/>
  <c r="AC185" i="23"/>
  <c r="C187" i="23"/>
  <c r="D187" i="23"/>
  <c r="E183" i="23"/>
  <c r="G187" i="23"/>
  <c r="H183" i="23"/>
  <c r="K187" i="23"/>
  <c r="N185" i="23"/>
  <c r="T187" i="23"/>
  <c r="U183" i="23"/>
  <c r="W187" i="23"/>
  <c r="X183" i="23"/>
  <c r="Z187" i="23"/>
  <c r="AA183" i="23"/>
  <c r="G183" i="23"/>
  <c r="U185" i="23"/>
  <c r="F180" i="23"/>
  <c r="I183" i="23"/>
  <c r="L183" i="23"/>
  <c r="M180" i="23"/>
  <c r="N187" i="23"/>
  <c r="O183" i="23"/>
  <c r="P180" i="23"/>
  <c r="Q187" i="23"/>
  <c r="R183" i="23"/>
  <c r="S180" i="23"/>
  <c r="V180" i="23"/>
  <c r="Y180" i="23"/>
  <c r="AB183" i="23"/>
  <c r="X180" i="23"/>
  <c r="C183" i="23"/>
  <c r="E186" i="23"/>
  <c r="H187" i="23"/>
  <c r="J180" i="23"/>
  <c r="U180" i="23"/>
  <c r="X187" i="23"/>
  <c r="AA187" i="23"/>
  <c r="AC180" i="23"/>
  <c r="V185" i="23"/>
  <c r="AA180" i="23"/>
  <c r="E187" i="23"/>
  <c r="F183" i="23"/>
  <c r="I180" i="23"/>
  <c r="L187" i="23"/>
  <c r="M183" i="23"/>
  <c r="O187" i="23"/>
  <c r="P183" i="23"/>
  <c r="S183" i="23"/>
  <c r="V183" i="23"/>
  <c r="Y182" i="23"/>
  <c r="AB180" i="23"/>
  <c r="D183" i="23"/>
  <c r="Z183" i="23"/>
  <c r="C180" i="23"/>
  <c r="D180" i="23"/>
  <c r="G180" i="23"/>
  <c r="J183" i="23"/>
  <c r="K180" i="23"/>
  <c r="N180" i="23"/>
  <c r="Q180" i="23"/>
  <c r="T180" i="23"/>
  <c r="W180" i="23"/>
  <c r="Y183" i="23"/>
  <c r="Z180" i="23"/>
  <c r="AC183" i="23"/>
  <c r="C158" i="23"/>
  <c r="F158" i="23"/>
  <c r="K158" i="23"/>
  <c r="O158" i="23"/>
  <c r="W158" i="23"/>
  <c r="AC158" i="23"/>
  <c r="T159" i="23"/>
  <c r="D166" i="23"/>
  <c r="H166" i="23"/>
  <c r="J158" i="23"/>
  <c r="AB158" i="23"/>
  <c r="E158" i="23"/>
  <c r="N158" i="23"/>
  <c r="Q158" i="23"/>
  <c r="T158" i="23"/>
  <c r="Y158" i="23"/>
  <c r="G166" i="23"/>
  <c r="V158" i="23"/>
  <c r="D158" i="23"/>
  <c r="H158" i="23"/>
  <c r="M158" i="23"/>
  <c r="AA158" i="23"/>
  <c r="C166" i="23"/>
  <c r="I158" i="23"/>
  <c r="P158" i="23"/>
  <c r="S158" i="23"/>
  <c r="X158" i="23"/>
  <c r="G158" i="23"/>
  <c r="T134" i="23"/>
  <c r="Y139" i="23"/>
  <c r="E141" i="23"/>
  <c r="J132" i="23"/>
  <c r="K141" i="23"/>
  <c r="P141" i="23"/>
  <c r="Q134" i="23"/>
  <c r="S141" i="23"/>
  <c r="U136" i="23"/>
  <c r="W132" i="23"/>
  <c r="X141" i="23"/>
  <c r="Y136" i="23"/>
  <c r="AA136" i="23"/>
  <c r="C136" i="23"/>
  <c r="D136" i="23"/>
  <c r="F136" i="23"/>
  <c r="G132" i="23"/>
  <c r="H141" i="23"/>
  <c r="L136" i="23"/>
  <c r="M132" i="23"/>
  <c r="N141" i="23"/>
  <c r="O136" i="23"/>
  <c r="R132" i="23"/>
  <c r="T136" i="23"/>
  <c r="V139" i="23"/>
  <c r="Z132" i="23"/>
  <c r="AB132" i="23"/>
  <c r="L134" i="23"/>
  <c r="AA134" i="23"/>
  <c r="E132" i="23"/>
  <c r="I141" i="23"/>
  <c r="J134" i="23"/>
  <c r="P132" i="23"/>
  <c r="Q136" i="23"/>
  <c r="V141" i="23"/>
  <c r="X132" i="23"/>
  <c r="Y140" i="23"/>
  <c r="AA141" i="23"/>
  <c r="AC132" i="23"/>
  <c r="E139" i="23"/>
  <c r="C134" i="23"/>
  <c r="F141" i="23"/>
  <c r="H132" i="23"/>
  <c r="K132" i="23"/>
  <c r="O139" i="23"/>
  <c r="S132" i="23"/>
  <c r="U132" i="23"/>
  <c r="W136" i="23"/>
  <c r="Y141" i="23"/>
  <c r="AB141" i="23"/>
  <c r="X139" i="23"/>
  <c r="D139" i="23"/>
  <c r="G136" i="23"/>
  <c r="I136" i="23"/>
  <c r="J136" i="23"/>
  <c r="L141" i="23"/>
  <c r="M136" i="23"/>
  <c r="N132" i="23"/>
  <c r="O141" i="23"/>
  <c r="Q141" i="23"/>
  <c r="R136" i="23"/>
  <c r="T141" i="23"/>
  <c r="V132" i="23"/>
  <c r="J131" i="23"/>
  <c r="C132" i="23"/>
  <c r="D141" i="23"/>
  <c r="E136" i="23"/>
  <c r="F132" i="23"/>
  <c r="L132" i="23"/>
  <c r="P136" i="23"/>
  <c r="T132" i="23"/>
  <c r="W141" i="23"/>
  <c r="X136" i="23"/>
  <c r="Y132" i="23"/>
  <c r="Z136" i="23"/>
  <c r="D117" i="23"/>
  <c r="G117" i="23"/>
  <c r="H115" i="23"/>
  <c r="J115" i="23"/>
  <c r="O117" i="23"/>
  <c r="R117" i="23"/>
  <c r="S115" i="23"/>
  <c r="T111" i="23"/>
  <c r="U117" i="23"/>
  <c r="V115" i="23"/>
  <c r="V199" i="23" s="1"/>
  <c r="W111" i="23"/>
  <c r="X120" i="23"/>
  <c r="AB120" i="23"/>
  <c r="F110" i="23"/>
  <c r="C115" i="23"/>
  <c r="D120" i="23"/>
  <c r="E115" i="23"/>
  <c r="F111" i="23"/>
  <c r="G120" i="23"/>
  <c r="I115" i="23"/>
  <c r="K111" i="23"/>
  <c r="L117" i="23"/>
  <c r="O118" i="23"/>
  <c r="P115" i="23"/>
  <c r="Q111" i="23"/>
  <c r="R120" i="23"/>
  <c r="Y117" i="23"/>
  <c r="Z115" i="23"/>
  <c r="AA111" i="23"/>
  <c r="AB117" i="23"/>
  <c r="H117" i="23"/>
  <c r="J117" i="23"/>
  <c r="L120" i="23"/>
  <c r="M115" i="23"/>
  <c r="N111" i="23"/>
  <c r="O120" i="23"/>
  <c r="S117" i="23"/>
  <c r="T115" i="23"/>
  <c r="U115" i="23"/>
  <c r="V117" i="23"/>
  <c r="W115" i="23"/>
  <c r="X111" i="23"/>
  <c r="Y120" i="23"/>
  <c r="AC115" i="23"/>
  <c r="AC199" i="23" s="1"/>
  <c r="W113" i="23"/>
  <c r="C111" i="23"/>
  <c r="E117" i="23"/>
  <c r="F113" i="23"/>
  <c r="H118" i="23"/>
  <c r="J118" i="23"/>
  <c r="K115" i="23"/>
  <c r="P117" i="23"/>
  <c r="Q115" i="23"/>
  <c r="R111" i="23"/>
  <c r="S120" i="23"/>
  <c r="V120" i="23"/>
  <c r="Z117" i="23"/>
  <c r="AA115" i="23"/>
  <c r="AB115" i="23"/>
  <c r="AC110" i="23"/>
  <c r="D111" i="23"/>
  <c r="E120" i="23"/>
  <c r="F115" i="23"/>
  <c r="G111" i="23"/>
  <c r="H120" i="23"/>
  <c r="I111" i="23"/>
  <c r="J120" i="23"/>
  <c r="L111" i="23"/>
  <c r="M117" i="23"/>
  <c r="N115" i="23"/>
  <c r="O111" i="23"/>
  <c r="P120" i="23"/>
  <c r="T117" i="23"/>
  <c r="U111" i="23"/>
  <c r="W117" i="23"/>
  <c r="X115" i="23"/>
  <c r="Z120" i="23"/>
  <c r="AC117" i="23"/>
  <c r="E119" i="23"/>
  <c r="C120" i="23"/>
  <c r="I120" i="23"/>
  <c r="J111" i="23"/>
  <c r="K117" i="23"/>
  <c r="M120" i="23"/>
  <c r="Q117" i="23"/>
  <c r="T118" i="23"/>
  <c r="V111" i="23"/>
  <c r="W120" i="23"/>
  <c r="Y111" i="23"/>
  <c r="AA117" i="23"/>
  <c r="AC120" i="23"/>
  <c r="D115" i="23"/>
  <c r="E111" i="23"/>
  <c r="F117" i="23"/>
  <c r="G115" i="23"/>
  <c r="H111" i="23"/>
  <c r="K120" i="23"/>
  <c r="N117" i="23"/>
  <c r="O115" i="23"/>
  <c r="Q120" i="23"/>
  <c r="S111" i="23"/>
  <c r="T120" i="23"/>
  <c r="C96" i="23"/>
  <c r="D94" i="23"/>
  <c r="H96" i="23"/>
  <c r="L96" i="23"/>
  <c r="M94" i="23"/>
  <c r="Q96" i="23"/>
  <c r="R94" i="23"/>
  <c r="R199" i="23" s="1"/>
  <c r="U94" i="23"/>
  <c r="V96" i="23"/>
  <c r="W94" i="23"/>
  <c r="Y90" i="23"/>
  <c r="X98" i="23"/>
  <c r="C94" i="23"/>
  <c r="F90" i="23"/>
  <c r="H97" i="23"/>
  <c r="K90" i="23"/>
  <c r="O90" i="23"/>
  <c r="R96" i="23"/>
  <c r="T90" i="23"/>
  <c r="W96" i="23"/>
  <c r="AB97" i="23"/>
  <c r="D96" i="23"/>
  <c r="I96" i="23"/>
  <c r="G90" i="23"/>
  <c r="I94" i="23"/>
  <c r="J96" i="23"/>
  <c r="L90" i="23"/>
  <c r="N96" i="23"/>
  <c r="S96" i="23"/>
  <c r="U90" i="23"/>
  <c r="X96" i="23"/>
  <c r="Y94" i="23"/>
  <c r="AA90" i="23"/>
  <c r="AB94" i="23"/>
  <c r="AB96" i="23"/>
  <c r="Z99" i="23"/>
  <c r="C90" i="23"/>
  <c r="E96" i="23"/>
  <c r="F94" i="23"/>
  <c r="H90" i="23"/>
  <c r="J97" i="23"/>
  <c r="K94" i="23"/>
  <c r="N97" i="23"/>
  <c r="O94" i="23"/>
  <c r="Q90" i="23"/>
  <c r="S97" i="23"/>
  <c r="T94" i="23"/>
  <c r="T199" i="23" s="1"/>
  <c r="V90" i="23"/>
  <c r="Y96" i="23"/>
  <c r="AC96" i="23"/>
  <c r="D90" i="23"/>
  <c r="F96" i="23"/>
  <c r="K96" i="23"/>
  <c r="M90" i="23"/>
  <c r="O96" i="23"/>
  <c r="P94" i="23"/>
  <c r="R90" i="23"/>
  <c r="W90" i="23"/>
  <c r="Y97" i="23"/>
  <c r="Z94" i="23"/>
  <c r="G94" i="23"/>
  <c r="I90" i="23"/>
  <c r="L94" i="23"/>
  <c r="P96" i="23"/>
  <c r="T96" i="23"/>
  <c r="Z96" i="23"/>
  <c r="AA94" i="23"/>
  <c r="M96" i="23"/>
  <c r="AB92" i="23"/>
  <c r="E90" i="23"/>
  <c r="G96" i="23"/>
  <c r="H94" i="23"/>
  <c r="J90" i="23"/>
  <c r="N90" i="23"/>
  <c r="Q94" i="23"/>
  <c r="S90" i="23"/>
  <c r="U96" i="23"/>
  <c r="X90" i="23"/>
  <c r="AC90" i="23"/>
  <c r="W68" i="23"/>
  <c r="C77" i="23"/>
  <c r="G71" i="23"/>
  <c r="J69" i="23"/>
  <c r="K77" i="23"/>
  <c r="O71" i="23"/>
  <c r="T69" i="23"/>
  <c r="U78" i="23"/>
  <c r="V71" i="23"/>
  <c r="W78" i="23"/>
  <c r="AA69" i="23"/>
  <c r="AC71" i="23"/>
  <c r="L71" i="23"/>
  <c r="X71" i="23"/>
  <c r="E69" i="23"/>
  <c r="F77" i="23"/>
  <c r="J71" i="23"/>
  <c r="M69" i="23"/>
  <c r="N77" i="23"/>
  <c r="T71" i="23"/>
  <c r="U77" i="23"/>
  <c r="Y69" i="23"/>
  <c r="AA71" i="23"/>
  <c r="AB77" i="23"/>
  <c r="D71" i="23"/>
  <c r="P75" i="23"/>
  <c r="D77" i="23"/>
  <c r="H71" i="23"/>
  <c r="K69" i="23"/>
  <c r="L77" i="23"/>
  <c r="P71" i="23"/>
  <c r="R71" i="23"/>
  <c r="W71" i="23"/>
  <c r="X77" i="23"/>
  <c r="X82" i="23"/>
  <c r="C71" i="23"/>
  <c r="F69" i="23"/>
  <c r="G77" i="23"/>
  <c r="K71" i="23"/>
  <c r="N69" i="23"/>
  <c r="O77" i="23"/>
  <c r="V77" i="23"/>
  <c r="AC77" i="23"/>
  <c r="M71" i="23"/>
  <c r="Y71" i="23"/>
  <c r="Y78" i="23"/>
  <c r="C69" i="23"/>
  <c r="F71" i="23"/>
  <c r="J77" i="23"/>
  <c r="N71" i="23"/>
  <c r="Q69" i="23"/>
  <c r="S69" i="23"/>
  <c r="T77" i="23"/>
  <c r="U71" i="23"/>
  <c r="Z69" i="23"/>
  <c r="AA77" i="23"/>
  <c r="AB71" i="23"/>
  <c r="D69" i="23"/>
  <c r="E77" i="23"/>
  <c r="I71" i="23"/>
  <c r="L69" i="23"/>
  <c r="M77" i="23"/>
  <c r="Q71" i="23"/>
  <c r="S71" i="23"/>
  <c r="U69" i="23"/>
  <c r="X69" i="23"/>
  <c r="AB69" i="23"/>
  <c r="F61" i="23"/>
  <c r="Y50" i="23"/>
  <c r="AB50" i="23"/>
  <c r="R57" i="23"/>
  <c r="Q50" i="23"/>
  <c r="N34" i="23"/>
  <c r="R34" i="23"/>
  <c r="V35" i="23"/>
  <c r="E34" i="23"/>
  <c r="Z39" i="23"/>
  <c r="Z34" i="23"/>
  <c r="L173" i="23"/>
  <c r="Z209" i="23"/>
  <c r="K89" i="23"/>
  <c r="T29" i="23"/>
  <c r="E29" i="23"/>
  <c r="AC36" i="23"/>
  <c r="X209" i="23"/>
  <c r="K209" i="23"/>
  <c r="M209" i="23"/>
  <c r="U75" i="23"/>
  <c r="J75" i="23"/>
  <c r="K75" i="23"/>
  <c r="L75" i="23"/>
  <c r="M75" i="23"/>
  <c r="N75" i="23"/>
  <c r="O75" i="23"/>
  <c r="S210" i="23"/>
  <c r="D75" i="23"/>
  <c r="E75" i="23"/>
  <c r="F75" i="23"/>
  <c r="G75" i="23"/>
  <c r="H75" i="23"/>
  <c r="R75" i="23"/>
  <c r="S75" i="23"/>
  <c r="V75" i="23"/>
  <c r="X75" i="23"/>
  <c r="Z75" i="23"/>
  <c r="C75" i="23"/>
  <c r="W75" i="23"/>
  <c r="M210" i="23"/>
  <c r="C209" i="23"/>
  <c r="J210" i="23"/>
  <c r="Y75" i="23"/>
  <c r="AA75" i="23"/>
  <c r="AC75" i="23"/>
  <c r="AB75" i="23"/>
  <c r="L209" i="23"/>
  <c r="Q75" i="23"/>
  <c r="I75" i="23"/>
  <c r="T75" i="23"/>
  <c r="B202" i="23"/>
  <c r="L200" i="23"/>
  <c r="V209" i="23"/>
  <c r="B210" i="23"/>
  <c r="N173" i="23"/>
  <c r="E173" i="23"/>
  <c r="G173" i="23"/>
  <c r="U173" i="23"/>
  <c r="W173" i="23"/>
  <c r="C173" i="23"/>
  <c r="J173" i="23"/>
  <c r="Q173" i="23"/>
  <c r="S173" i="23"/>
  <c r="AB173" i="23"/>
  <c r="J209" i="23"/>
  <c r="P209" i="23"/>
  <c r="R209" i="23"/>
  <c r="S209" i="23"/>
  <c r="H173" i="23"/>
  <c r="M173" i="23"/>
  <c r="O173" i="23"/>
  <c r="X173" i="23"/>
  <c r="Z173" i="23"/>
  <c r="F210" i="23"/>
  <c r="V210" i="23"/>
  <c r="D173" i="23"/>
  <c r="F173" i="23"/>
  <c r="K173" i="23"/>
  <c r="T173" i="23"/>
  <c r="V173" i="23"/>
  <c r="AC173" i="23"/>
  <c r="C210" i="23"/>
  <c r="B209" i="23"/>
  <c r="B201" i="23"/>
  <c r="I173" i="23"/>
  <c r="P173" i="23"/>
  <c r="R173" i="23"/>
  <c r="Y173" i="23"/>
  <c r="AA173" i="23"/>
  <c r="I166" i="23"/>
  <c r="U159" i="23"/>
  <c r="AC159" i="23"/>
  <c r="O163" i="23"/>
  <c r="P163" i="23"/>
  <c r="Q163" i="23"/>
  <c r="R163" i="23"/>
  <c r="U166" i="23"/>
  <c r="V163" i="23"/>
  <c r="W163" i="23"/>
  <c r="X163" i="23"/>
  <c r="Y163" i="23"/>
  <c r="Z163" i="23"/>
  <c r="AA163" i="23"/>
  <c r="AB163" i="23"/>
  <c r="D159" i="23"/>
  <c r="E159" i="23"/>
  <c r="F159" i="23"/>
  <c r="G159" i="23"/>
  <c r="H159" i="23"/>
  <c r="I163" i="23"/>
  <c r="S163" i="23"/>
  <c r="T163" i="23"/>
  <c r="J166" i="23"/>
  <c r="K166" i="23"/>
  <c r="L166" i="23"/>
  <c r="M166" i="23"/>
  <c r="N166" i="23"/>
  <c r="O166" i="23"/>
  <c r="P166" i="23"/>
  <c r="Q166" i="23"/>
  <c r="U163" i="23"/>
  <c r="V166" i="23"/>
  <c r="W166" i="23"/>
  <c r="X166" i="23"/>
  <c r="Y166" i="23"/>
  <c r="Z166" i="23"/>
  <c r="AC163" i="23"/>
  <c r="C159" i="23"/>
  <c r="J159" i="23"/>
  <c r="R166" i="23"/>
  <c r="S166" i="23"/>
  <c r="T166" i="23"/>
  <c r="AA166" i="23"/>
  <c r="AB166" i="23"/>
  <c r="E209" i="23"/>
  <c r="K159" i="23"/>
  <c r="L159" i="23"/>
  <c r="M159" i="23"/>
  <c r="N159" i="23"/>
  <c r="O159" i="23"/>
  <c r="P159" i="23"/>
  <c r="Q159" i="23"/>
  <c r="R159" i="23"/>
  <c r="V159" i="23"/>
  <c r="W159" i="23"/>
  <c r="X159" i="23"/>
  <c r="Y159" i="23"/>
  <c r="Z159" i="23"/>
  <c r="AA159" i="23"/>
  <c r="AB159" i="23"/>
  <c r="AC166" i="23"/>
  <c r="D163" i="23"/>
  <c r="E163" i="23"/>
  <c r="F163" i="23"/>
  <c r="G163" i="23"/>
  <c r="I159" i="23"/>
  <c r="S159" i="23"/>
  <c r="B204" i="23"/>
  <c r="B196" i="23"/>
  <c r="G209" i="23"/>
  <c r="N209" i="23"/>
  <c r="AA209" i="23"/>
  <c r="C142" i="23"/>
  <c r="E140" i="23"/>
  <c r="H139" i="23"/>
  <c r="K139" i="23"/>
  <c r="L142" i="23"/>
  <c r="M134" i="23"/>
  <c r="P134" i="23"/>
  <c r="S142" i="23"/>
  <c r="U142" i="23"/>
  <c r="W134" i="23"/>
  <c r="AC134" i="23"/>
  <c r="AB210" i="23"/>
  <c r="C139" i="23"/>
  <c r="E142" i="23"/>
  <c r="G139" i="23"/>
  <c r="H142" i="23"/>
  <c r="I134" i="23"/>
  <c r="N139" i="23"/>
  <c r="P145" i="23"/>
  <c r="S134" i="23"/>
  <c r="U139" i="23"/>
  <c r="Y134" i="23"/>
  <c r="AA139" i="23"/>
  <c r="Y131" i="23"/>
  <c r="D142" i="23"/>
  <c r="E134" i="23"/>
  <c r="H134" i="23"/>
  <c r="J139" i="23"/>
  <c r="L145" i="23"/>
  <c r="O134" i="23"/>
  <c r="Q139" i="23"/>
  <c r="R142" i="23"/>
  <c r="V134" i="23"/>
  <c r="X142" i="23"/>
  <c r="AB134" i="23"/>
  <c r="D134" i="23"/>
  <c r="G142" i="23"/>
  <c r="I142" i="23"/>
  <c r="K134" i="23"/>
  <c r="M139" i="23"/>
  <c r="N142" i="23"/>
  <c r="Q140" i="23"/>
  <c r="T139" i="23"/>
  <c r="W139" i="23"/>
  <c r="AA142" i="23"/>
  <c r="AC139" i="23"/>
  <c r="C145" i="23"/>
  <c r="F139" i="23"/>
  <c r="H145" i="23"/>
  <c r="J142" i="23"/>
  <c r="P139" i="23"/>
  <c r="R134" i="23"/>
  <c r="X134" i="23"/>
  <c r="Z139" i="23"/>
  <c r="AB142" i="23"/>
  <c r="X140" i="23"/>
  <c r="D145" i="23"/>
  <c r="G134" i="23"/>
  <c r="I139" i="23"/>
  <c r="L139" i="23"/>
  <c r="N134" i="23"/>
  <c r="Q142" i="23"/>
  <c r="S139" i="23"/>
  <c r="T142" i="23"/>
  <c r="U134" i="23"/>
  <c r="W142" i="23"/>
  <c r="Z131" i="23"/>
  <c r="AC142" i="23"/>
  <c r="D121" i="23"/>
  <c r="E113" i="23"/>
  <c r="E121" i="23"/>
  <c r="G124" i="23"/>
  <c r="N124" i="23"/>
  <c r="P119" i="23"/>
  <c r="Q121" i="23"/>
  <c r="R113" i="23"/>
  <c r="S124" i="23"/>
  <c r="U118" i="23"/>
  <c r="W124" i="23"/>
  <c r="Y118" i="23"/>
  <c r="Z121" i="23"/>
  <c r="AA113" i="23"/>
  <c r="AB113" i="23"/>
  <c r="X210" i="23"/>
  <c r="D113" i="23"/>
  <c r="F124" i="23"/>
  <c r="H119" i="23"/>
  <c r="I118" i="23"/>
  <c r="L124" i="23"/>
  <c r="M124" i="23"/>
  <c r="P121" i="23"/>
  <c r="Q113" i="23"/>
  <c r="R124" i="23"/>
  <c r="V124" i="23"/>
  <c r="X119" i="23"/>
  <c r="Y121" i="23"/>
  <c r="Z113" i="23"/>
  <c r="AC118" i="23"/>
  <c r="AA124" i="23"/>
  <c r="D124" i="23"/>
  <c r="E124" i="23"/>
  <c r="G118" i="23"/>
  <c r="J121" i="23"/>
  <c r="K113" i="23"/>
  <c r="N118" i="23"/>
  <c r="O121" i="23"/>
  <c r="P113" i="23"/>
  <c r="Q124" i="23"/>
  <c r="S118" i="23"/>
  <c r="T121" i="23"/>
  <c r="U124" i="23"/>
  <c r="W118" i="23"/>
  <c r="Z124" i="23"/>
  <c r="AB118" i="23"/>
  <c r="C124" i="23"/>
  <c r="H121" i="23"/>
  <c r="I124" i="23"/>
  <c r="J113" i="23"/>
  <c r="K124" i="23"/>
  <c r="M118" i="23"/>
  <c r="U113" i="23"/>
  <c r="X121" i="23"/>
  <c r="Y113" i="23"/>
  <c r="AA118" i="23"/>
  <c r="AC121" i="23"/>
  <c r="C113" i="23"/>
  <c r="E118" i="23"/>
  <c r="F118" i="23"/>
  <c r="G121" i="23"/>
  <c r="H113" i="23"/>
  <c r="L118" i="23"/>
  <c r="M119" i="23"/>
  <c r="N121" i="23"/>
  <c r="O113" i="23"/>
  <c r="P124" i="23"/>
  <c r="R118" i="23"/>
  <c r="S121" i="23"/>
  <c r="T113" i="23"/>
  <c r="V118" i="23"/>
  <c r="W121" i="23"/>
  <c r="X113" i="23"/>
  <c r="Y124" i="23"/>
  <c r="AC113" i="23"/>
  <c r="D118" i="23"/>
  <c r="J124" i="23"/>
  <c r="O124" i="23"/>
  <c r="Q118" i="23"/>
  <c r="T124" i="23"/>
  <c r="U121" i="23"/>
  <c r="Z118" i="23"/>
  <c r="AA121" i="23"/>
  <c r="AB124" i="23"/>
  <c r="AC119" i="23"/>
  <c r="C121" i="23"/>
  <c r="F121" i="23"/>
  <c r="G113" i="23"/>
  <c r="H124" i="23"/>
  <c r="I121" i="23"/>
  <c r="I113" i="23"/>
  <c r="K118" i="23"/>
  <c r="L121" i="23"/>
  <c r="M113" i="23"/>
  <c r="M121" i="23"/>
  <c r="N113" i="23"/>
  <c r="P118" i="23"/>
  <c r="R121" i="23"/>
  <c r="S113" i="23"/>
  <c r="V121" i="23"/>
  <c r="X124" i="23"/>
  <c r="AC124" i="23"/>
  <c r="M92" i="23"/>
  <c r="N103" i="23"/>
  <c r="S103" i="23"/>
  <c r="U99" i="23"/>
  <c r="B206" i="23"/>
  <c r="B198" i="23"/>
  <c r="D200" i="23"/>
  <c r="Y89" i="23"/>
  <c r="E97" i="23"/>
  <c r="G92" i="23"/>
  <c r="G102" i="23"/>
  <c r="I99" i="23"/>
  <c r="J89" i="23"/>
  <c r="J99" i="23"/>
  <c r="L92" i="23"/>
  <c r="M102" i="23"/>
  <c r="O97" i="23"/>
  <c r="Q92" i="23"/>
  <c r="Q102" i="23"/>
  <c r="R103" i="23"/>
  <c r="U97" i="23"/>
  <c r="W103" i="23"/>
  <c r="Y99" i="23"/>
  <c r="AA103" i="23"/>
  <c r="AC97" i="23"/>
  <c r="C92" i="23"/>
  <c r="F99" i="23"/>
  <c r="H103" i="23"/>
  <c r="K99" i="23"/>
  <c r="P99" i="23"/>
  <c r="R92" i="23"/>
  <c r="W92" i="23"/>
  <c r="AA92" i="23"/>
  <c r="D97" i="23"/>
  <c r="E99" i="23"/>
  <c r="G103" i="23"/>
  <c r="I97" i="23"/>
  <c r="L102" i="23"/>
  <c r="M103" i="23"/>
  <c r="O99" i="23"/>
  <c r="Q103" i="23"/>
  <c r="T97" i="23"/>
  <c r="V92" i="23"/>
  <c r="V102" i="23"/>
  <c r="X97" i="23"/>
  <c r="Z92" i="23"/>
  <c r="Z102" i="23"/>
  <c r="AB99" i="23"/>
  <c r="AC99" i="23"/>
  <c r="K92" i="23"/>
  <c r="T99" i="23"/>
  <c r="V103" i="23"/>
  <c r="X99" i="23"/>
  <c r="Z103" i="23"/>
  <c r="E210" i="23"/>
  <c r="O210" i="23"/>
  <c r="R210" i="23"/>
  <c r="AA210" i="23"/>
  <c r="AC210" i="23"/>
  <c r="C89" i="23"/>
  <c r="C97" i="23"/>
  <c r="E92" i="23"/>
  <c r="F103" i="23"/>
  <c r="H99" i="23"/>
  <c r="J92" i="23"/>
  <c r="J102" i="23"/>
  <c r="K103" i="23"/>
  <c r="N99" i="23"/>
  <c r="P103" i="23"/>
  <c r="R97" i="23"/>
  <c r="S89" i="23"/>
  <c r="S99" i="23"/>
  <c r="U103" i="23"/>
  <c r="W97" i="23"/>
  <c r="Y92" i="23"/>
  <c r="Y102" i="23"/>
  <c r="AA97" i="23"/>
  <c r="AC92" i="23"/>
  <c r="D99" i="23"/>
  <c r="L103" i="23"/>
  <c r="AA89" i="23"/>
  <c r="D92" i="23"/>
  <c r="E102" i="23"/>
  <c r="G97" i="23"/>
  <c r="I103" i="23"/>
  <c r="J103" i="23"/>
  <c r="M97" i="23"/>
  <c r="O92" i="23"/>
  <c r="O102" i="23"/>
  <c r="Q97" i="23"/>
  <c r="R89" i="23"/>
  <c r="R99" i="23"/>
  <c r="T92" i="23"/>
  <c r="U102" i="23"/>
  <c r="U92" i="23"/>
  <c r="W99" i="23"/>
  <c r="Y103" i="23"/>
  <c r="AA99" i="23"/>
  <c r="AC102" i="23"/>
  <c r="F92" i="23"/>
  <c r="P92" i="23"/>
  <c r="I210" i="23"/>
  <c r="D102" i="23"/>
  <c r="E103" i="23"/>
  <c r="G99" i="23"/>
  <c r="I102" i="23"/>
  <c r="I92" i="23"/>
  <c r="L97" i="23"/>
  <c r="M99" i="23"/>
  <c r="O103" i="23"/>
  <c r="Q99" i="23"/>
  <c r="T102" i="23"/>
  <c r="V97" i="23"/>
  <c r="X92" i="23"/>
  <c r="X102" i="23"/>
  <c r="Z97" i="23"/>
  <c r="AB103" i="23"/>
  <c r="AC103" i="23"/>
  <c r="C99" i="23"/>
  <c r="C103" i="23"/>
  <c r="D103" i="23"/>
  <c r="F97" i="23"/>
  <c r="H92" i="23"/>
  <c r="H102" i="23"/>
  <c r="K97" i="23"/>
  <c r="L99" i="23"/>
  <c r="N92" i="23"/>
  <c r="N102" i="23"/>
  <c r="S92" i="23"/>
  <c r="S102" i="23"/>
  <c r="T103" i="23"/>
  <c r="V99" i="23"/>
  <c r="AB102" i="23"/>
  <c r="Q76" i="23"/>
  <c r="D210" i="23"/>
  <c r="G210" i="23"/>
  <c r="Z210" i="23"/>
  <c r="D76" i="23"/>
  <c r="E78" i="23"/>
  <c r="H76" i="23"/>
  <c r="L76" i="23"/>
  <c r="M78" i="23"/>
  <c r="R78" i="23"/>
  <c r="V78" i="23"/>
  <c r="Z76" i="23"/>
  <c r="AA78" i="23"/>
  <c r="U76" i="23"/>
  <c r="Y76" i="23"/>
  <c r="I209" i="23"/>
  <c r="V68" i="23"/>
  <c r="D78" i="23"/>
  <c r="G76" i="23"/>
  <c r="H78" i="23"/>
  <c r="K76" i="23"/>
  <c r="L78" i="23"/>
  <c r="T76" i="23"/>
  <c r="Z78" i="23"/>
  <c r="C76" i="23"/>
  <c r="O76" i="23"/>
  <c r="P78" i="23"/>
  <c r="X76" i="23"/>
  <c r="AC76" i="23"/>
  <c r="T70" i="23"/>
  <c r="T196" i="23" s="1"/>
  <c r="G68" i="23"/>
  <c r="F76" i="23"/>
  <c r="G78" i="23"/>
  <c r="J76" i="23"/>
  <c r="K78" i="23"/>
  <c r="N76" i="23"/>
  <c r="O68" i="23"/>
  <c r="S76" i="23"/>
  <c r="T78" i="23"/>
  <c r="AB78" i="23"/>
  <c r="I78" i="23"/>
  <c r="O78" i="23"/>
  <c r="W76" i="23"/>
  <c r="X78" i="23"/>
  <c r="AC78" i="23"/>
  <c r="B205" i="23"/>
  <c r="B197" i="23"/>
  <c r="E76" i="23"/>
  <c r="F78" i="23"/>
  <c r="J78" i="23"/>
  <c r="M76" i="23"/>
  <c r="N78" i="23"/>
  <c r="R76" i="23"/>
  <c r="S78" i="23"/>
  <c r="V76" i="23"/>
  <c r="AA76" i="23"/>
  <c r="J57" i="23"/>
  <c r="S55" i="23"/>
  <c r="V55" i="23"/>
  <c r="N199" i="23"/>
  <c r="Z47" i="23"/>
  <c r="D47" i="23"/>
  <c r="E55" i="23"/>
  <c r="H55" i="23"/>
  <c r="I61" i="23"/>
  <c r="N55" i="23"/>
  <c r="AB55" i="23"/>
  <c r="AB209" i="23"/>
  <c r="K55" i="23"/>
  <c r="X51" i="23"/>
  <c r="Y55" i="23"/>
  <c r="C55" i="23"/>
  <c r="F55" i="23"/>
  <c r="P51" i="23"/>
  <c r="Q55" i="23"/>
  <c r="T55" i="23"/>
  <c r="V61" i="23"/>
  <c r="W55" i="23"/>
  <c r="L47" i="23"/>
  <c r="F209" i="23"/>
  <c r="O209" i="23"/>
  <c r="Q209" i="23"/>
  <c r="T209" i="23"/>
  <c r="W209" i="23"/>
  <c r="AC209" i="23"/>
  <c r="V51" i="23"/>
  <c r="I55" i="23"/>
  <c r="N61" i="23"/>
  <c r="O55" i="23"/>
  <c r="U57" i="23"/>
  <c r="Z55" i="23"/>
  <c r="AB47" i="23"/>
  <c r="AC55" i="23"/>
  <c r="B194" i="23"/>
  <c r="B203" i="23"/>
  <c r="B195" i="23"/>
  <c r="K210" i="23"/>
  <c r="N210" i="23"/>
  <c r="Q210" i="23"/>
  <c r="T210" i="23"/>
  <c r="W210" i="23"/>
  <c r="L55" i="23"/>
  <c r="R55" i="23"/>
  <c r="T47" i="23"/>
  <c r="U55" i="23"/>
  <c r="Z57" i="23"/>
  <c r="U13" i="23"/>
  <c r="I15" i="23"/>
  <c r="E13" i="23"/>
  <c r="AC19" i="23"/>
  <c r="M13" i="23"/>
  <c r="T13" i="23"/>
  <c r="L29" i="23"/>
  <c r="W34" i="23"/>
  <c r="AA34" i="23"/>
  <c r="H210" i="23"/>
  <c r="Y40" i="23"/>
  <c r="T37" i="23"/>
  <c r="X26" i="23"/>
  <c r="T36" i="23"/>
  <c r="C34" i="23"/>
  <c r="D29" i="23"/>
  <c r="F35" i="23"/>
  <c r="O34" i="23"/>
  <c r="R39" i="23"/>
  <c r="S34" i="23"/>
  <c r="W35" i="23"/>
  <c r="AC29" i="23"/>
  <c r="AC37" i="23"/>
  <c r="G34" i="23"/>
  <c r="K34" i="23"/>
  <c r="M29" i="23"/>
  <c r="O35" i="23"/>
  <c r="U34" i="23"/>
  <c r="X33" i="23"/>
  <c r="AC34" i="23"/>
  <c r="I29" i="23"/>
  <c r="K39" i="23"/>
  <c r="U209" i="23"/>
  <c r="AA37" i="23"/>
  <c r="P33" i="23"/>
  <c r="T34" i="23"/>
  <c r="U33" i="23"/>
  <c r="X34" i="23"/>
  <c r="F34" i="23"/>
  <c r="Y210" i="23"/>
  <c r="B207" i="23"/>
  <c r="B199" i="23"/>
  <c r="AC35" i="23"/>
  <c r="Y39" i="23"/>
  <c r="H33" i="23"/>
  <c r="I34" i="23"/>
  <c r="L34" i="23"/>
  <c r="P34" i="23"/>
  <c r="J34" i="23"/>
  <c r="M37" i="23"/>
  <c r="AB33" i="23"/>
  <c r="AA29" i="23"/>
  <c r="D34" i="23"/>
  <c r="H34" i="23"/>
  <c r="Q33" i="23"/>
  <c r="Y34" i="23"/>
  <c r="X40" i="23"/>
  <c r="V26" i="23"/>
  <c r="M34" i="23"/>
  <c r="Q34" i="23"/>
  <c r="V34" i="23"/>
  <c r="K13" i="23"/>
  <c r="S13" i="23"/>
  <c r="N15" i="23"/>
  <c r="D13" i="23"/>
  <c r="L13" i="23"/>
  <c r="E16" i="23"/>
  <c r="F13" i="23"/>
  <c r="N13" i="23"/>
  <c r="V13" i="23"/>
  <c r="X16" i="23"/>
  <c r="G13" i="23"/>
  <c r="I13" i="23"/>
  <c r="O13" i="23"/>
  <c r="W13" i="23"/>
  <c r="V18" i="23"/>
  <c r="H13" i="23"/>
  <c r="P13" i="23"/>
  <c r="X13" i="23"/>
  <c r="C13" i="23"/>
  <c r="Q13" i="23"/>
  <c r="Y13" i="23"/>
  <c r="J13" i="23"/>
  <c r="R13" i="23"/>
  <c r="Z13" i="23"/>
  <c r="AB13" i="23"/>
  <c r="AA13" i="23"/>
  <c r="D209" i="23"/>
  <c r="L210" i="23"/>
  <c r="B208" i="23"/>
  <c r="B200" i="23"/>
  <c r="U210" i="23"/>
  <c r="S199" i="23"/>
  <c r="H209" i="23"/>
  <c r="AA200" i="23"/>
  <c r="P210" i="23"/>
  <c r="Y209" i="23"/>
  <c r="X8" i="23"/>
  <c r="G176" i="23"/>
  <c r="C182" i="23"/>
  <c r="C174" i="23"/>
  <c r="E179" i="23"/>
  <c r="F186" i="23"/>
  <c r="G185" i="23"/>
  <c r="H176" i="23"/>
  <c r="J174" i="23"/>
  <c r="J182" i="23"/>
  <c r="M179" i="23"/>
  <c r="N186" i="23"/>
  <c r="O185" i="23"/>
  <c r="P176" i="23"/>
  <c r="R174" i="23"/>
  <c r="R182" i="23"/>
  <c r="U176" i="23"/>
  <c r="V186" i="23"/>
  <c r="W185" i="23"/>
  <c r="X176" i="23"/>
  <c r="Z174" i="23"/>
  <c r="Z182" i="23"/>
  <c r="AC179" i="23"/>
  <c r="F179" i="23"/>
  <c r="G186" i="23"/>
  <c r="H185" i="23"/>
  <c r="I179" i="23"/>
  <c r="K174" i="23"/>
  <c r="K182" i="23"/>
  <c r="N179" i="23"/>
  <c r="O186" i="23"/>
  <c r="P185" i="23"/>
  <c r="Q176" i="23"/>
  <c r="S174" i="23"/>
  <c r="S182" i="23"/>
  <c r="V179" i="23"/>
  <c r="W186" i="23"/>
  <c r="X185" i="23"/>
  <c r="Y176" i="23"/>
  <c r="AA174" i="23"/>
  <c r="AA182" i="23"/>
  <c r="AB182" i="23"/>
  <c r="AB174" i="23"/>
  <c r="AB176" i="23"/>
  <c r="D174" i="23"/>
  <c r="D182" i="23"/>
  <c r="G179" i="23"/>
  <c r="H186" i="23"/>
  <c r="I186" i="23"/>
  <c r="J176" i="23"/>
  <c r="L174" i="23"/>
  <c r="L182" i="23"/>
  <c r="O179" i="23"/>
  <c r="P186" i="23"/>
  <c r="Q185" i="23"/>
  <c r="R176" i="23"/>
  <c r="T174" i="23"/>
  <c r="T182" i="23"/>
  <c r="U182" i="23"/>
  <c r="U174" i="23"/>
  <c r="W179" i="23"/>
  <c r="X186" i="23"/>
  <c r="Y185" i="23"/>
  <c r="Z176" i="23"/>
  <c r="C179" i="23"/>
  <c r="E174" i="23"/>
  <c r="E182" i="23"/>
  <c r="H179" i="23"/>
  <c r="I185" i="23"/>
  <c r="J185" i="23"/>
  <c r="K176" i="23"/>
  <c r="M174" i="23"/>
  <c r="M182" i="23"/>
  <c r="P179" i="23"/>
  <c r="Q186" i="23"/>
  <c r="R185" i="23"/>
  <c r="S176" i="23"/>
  <c r="X179" i="23"/>
  <c r="Y186" i="23"/>
  <c r="Z185" i="23"/>
  <c r="AA176" i="23"/>
  <c r="AC174" i="23"/>
  <c r="AC182" i="23"/>
  <c r="O176" i="23"/>
  <c r="C186" i="23"/>
  <c r="D176" i="23"/>
  <c r="F174" i="23"/>
  <c r="F182" i="23"/>
  <c r="I176" i="23"/>
  <c r="J186" i="23"/>
  <c r="K185" i="23"/>
  <c r="L176" i="23"/>
  <c r="N174" i="23"/>
  <c r="N182" i="23"/>
  <c r="Q179" i="23"/>
  <c r="R186" i="23"/>
  <c r="S185" i="23"/>
  <c r="T176" i="23"/>
  <c r="V174" i="23"/>
  <c r="V182" i="23"/>
  <c r="Y179" i="23"/>
  <c r="Z186" i="23"/>
  <c r="AA185" i="23"/>
  <c r="AB179" i="23"/>
  <c r="C185" i="23"/>
  <c r="D185" i="23"/>
  <c r="E176" i="23"/>
  <c r="G174" i="23"/>
  <c r="G182" i="23"/>
  <c r="J179" i="23"/>
  <c r="K186" i="23"/>
  <c r="L185" i="23"/>
  <c r="M176" i="23"/>
  <c r="O174" i="23"/>
  <c r="O195" i="23" s="1"/>
  <c r="O182" i="23"/>
  <c r="R179" i="23"/>
  <c r="S186" i="23"/>
  <c r="T185" i="23"/>
  <c r="U179" i="23"/>
  <c r="W174" i="23"/>
  <c r="W182" i="23"/>
  <c r="Z179" i="23"/>
  <c r="AA186" i="23"/>
  <c r="AB186" i="23"/>
  <c r="AC176" i="23"/>
  <c r="W176" i="23"/>
  <c r="C176" i="23"/>
  <c r="D186" i="23"/>
  <c r="E185" i="23"/>
  <c r="F176" i="23"/>
  <c r="H174" i="23"/>
  <c r="H182" i="23"/>
  <c r="I182" i="23"/>
  <c r="I174" i="23"/>
  <c r="K179" i="23"/>
  <c r="L186" i="23"/>
  <c r="M185" i="23"/>
  <c r="N176" i="23"/>
  <c r="P174" i="23"/>
  <c r="P182" i="23"/>
  <c r="S179" i="23"/>
  <c r="T186" i="23"/>
  <c r="AB185" i="23"/>
  <c r="Q164" i="23"/>
  <c r="Q169" i="23" s="1"/>
  <c r="Z164" i="23"/>
  <c r="C164" i="23"/>
  <c r="D164" i="23"/>
  <c r="K164" i="23"/>
  <c r="S164" i="23"/>
  <c r="E164" i="23"/>
  <c r="L164" i="23"/>
  <c r="T164" i="23"/>
  <c r="AC164" i="23"/>
  <c r="F164" i="23"/>
  <c r="M164" i="23"/>
  <c r="U164" i="23"/>
  <c r="V164" i="23"/>
  <c r="V206" i="23" s="1"/>
  <c r="G164" i="23"/>
  <c r="J169" i="23"/>
  <c r="N164" i="23"/>
  <c r="W164" i="23"/>
  <c r="H164" i="23"/>
  <c r="O164" i="23"/>
  <c r="X164" i="23"/>
  <c r="P164" i="23"/>
  <c r="C131" i="23"/>
  <c r="C140" i="23"/>
  <c r="E137" i="23"/>
  <c r="E145" i="23"/>
  <c r="J140" i="23"/>
  <c r="K131" i="23"/>
  <c r="M137" i="23"/>
  <c r="M145" i="23"/>
  <c r="R140" i="23"/>
  <c r="S131" i="23"/>
  <c r="Z140" i="23"/>
  <c r="AA131" i="23"/>
  <c r="AC137" i="23"/>
  <c r="AC145" i="23"/>
  <c r="D131" i="23"/>
  <c r="F137" i="23"/>
  <c r="F145" i="23"/>
  <c r="I145" i="23"/>
  <c r="I137" i="23"/>
  <c r="K140" i="23"/>
  <c r="L131" i="23"/>
  <c r="N137" i="23"/>
  <c r="N145" i="23"/>
  <c r="S140" i="23"/>
  <c r="T131" i="23"/>
  <c r="V137" i="23"/>
  <c r="V145" i="23"/>
  <c r="AA140" i="23"/>
  <c r="AB131" i="23"/>
  <c r="AB140" i="23"/>
  <c r="R131" i="23"/>
  <c r="D140" i="23"/>
  <c r="E131" i="23"/>
  <c r="G137" i="23"/>
  <c r="G145" i="23"/>
  <c r="L140" i="23"/>
  <c r="M131" i="23"/>
  <c r="O137" i="23"/>
  <c r="O145" i="23"/>
  <c r="T140" i="23"/>
  <c r="U131" i="23"/>
  <c r="U140" i="23"/>
  <c r="W137" i="23"/>
  <c r="W145" i="23"/>
  <c r="AC131" i="23"/>
  <c r="X137" i="23"/>
  <c r="X145" i="23"/>
  <c r="AC140" i="23"/>
  <c r="F131" i="23"/>
  <c r="N131" i="23"/>
  <c r="F140" i="23"/>
  <c r="G131" i="23"/>
  <c r="N140" i="23"/>
  <c r="O131" i="23"/>
  <c r="Q137" i="23"/>
  <c r="Q145" i="23"/>
  <c r="V140" i="23"/>
  <c r="W131" i="23"/>
  <c r="Y137" i="23"/>
  <c r="Y145" i="23"/>
  <c r="AB145" i="23"/>
  <c r="AB137" i="23"/>
  <c r="G140" i="23"/>
  <c r="H131" i="23"/>
  <c r="J137" i="23"/>
  <c r="J145" i="23"/>
  <c r="O140" i="23"/>
  <c r="P131" i="23"/>
  <c r="R137" i="23"/>
  <c r="R145" i="23"/>
  <c r="U145" i="23"/>
  <c r="U137" i="23"/>
  <c r="W140" i="23"/>
  <c r="X131" i="23"/>
  <c r="Z137" i="23"/>
  <c r="Z145" i="23"/>
  <c r="V131" i="23"/>
  <c r="H140" i="23"/>
  <c r="I131" i="23"/>
  <c r="I140" i="23"/>
  <c r="K137" i="23"/>
  <c r="K145" i="23"/>
  <c r="P140" i="23"/>
  <c r="Q131" i="23"/>
  <c r="S137" i="23"/>
  <c r="S145" i="23"/>
  <c r="N110" i="23"/>
  <c r="F119" i="23"/>
  <c r="G110" i="23"/>
  <c r="K114" i="23"/>
  <c r="N119" i="23"/>
  <c r="O110" i="23"/>
  <c r="S114" i="23"/>
  <c r="V119" i="23"/>
  <c r="W110" i="23"/>
  <c r="AA114" i="23"/>
  <c r="V110" i="23"/>
  <c r="C114" i="23"/>
  <c r="D114" i="23"/>
  <c r="G119" i="23"/>
  <c r="H110" i="23"/>
  <c r="L114" i="23"/>
  <c r="O119" i="23"/>
  <c r="P110" i="23"/>
  <c r="T114" i="23"/>
  <c r="W119" i="23"/>
  <c r="X110" i="23"/>
  <c r="I110" i="23"/>
  <c r="Q110" i="23"/>
  <c r="F114" i="23"/>
  <c r="J110" i="23"/>
  <c r="N114" i="23"/>
  <c r="Q119" i="23"/>
  <c r="R110" i="23"/>
  <c r="U114" i="23"/>
  <c r="V114" i="23"/>
  <c r="Y119" i="23"/>
  <c r="Z110" i="23"/>
  <c r="Y110" i="23"/>
  <c r="C110" i="23"/>
  <c r="C119" i="23"/>
  <c r="G114" i="23"/>
  <c r="J119" i="23"/>
  <c r="K110" i="23"/>
  <c r="O114" i="23"/>
  <c r="R119" i="23"/>
  <c r="S110" i="23"/>
  <c r="W114" i="23"/>
  <c r="Z119" i="23"/>
  <c r="AA110" i="23"/>
  <c r="B127" i="23"/>
  <c r="D110" i="23"/>
  <c r="AD116" i="23"/>
  <c r="H114" i="23"/>
  <c r="K119" i="23"/>
  <c r="L110" i="23"/>
  <c r="P114" i="23"/>
  <c r="S119" i="23"/>
  <c r="T110" i="23"/>
  <c r="X114" i="23"/>
  <c r="AA119" i="23"/>
  <c r="AB110" i="23"/>
  <c r="AB119" i="23"/>
  <c r="D119" i="23"/>
  <c r="E110" i="23"/>
  <c r="L119" i="23"/>
  <c r="M110" i="23"/>
  <c r="Q114" i="23"/>
  <c r="T119" i="23"/>
  <c r="U110" i="23"/>
  <c r="Q98" i="23"/>
  <c r="Y98" i="23"/>
  <c r="Z89" i="23"/>
  <c r="J98" i="23"/>
  <c r="D89" i="23"/>
  <c r="F95" i="23"/>
  <c r="I95" i="23"/>
  <c r="K98" i="23"/>
  <c r="L89" i="23"/>
  <c r="N95" i="23"/>
  <c r="S98" i="23"/>
  <c r="T89" i="23"/>
  <c r="V95" i="23"/>
  <c r="AA98" i="23"/>
  <c r="AB89" i="23"/>
  <c r="AB98" i="23"/>
  <c r="C98" i="23"/>
  <c r="D98" i="23"/>
  <c r="E89" i="23"/>
  <c r="G95" i="23"/>
  <c r="L98" i="23"/>
  <c r="M89" i="23"/>
  <c r="O95" i="23"/>
  <c r="T98" i="23"/>
  <c r="U89" i="23"/>
  <c r="U98" i="23"/>
  <c r="W95" i="23"/>
  <c r="AC89" i="23"/>
  <c r="C95" i="23"/>
  <c r="E98" i="23"/>
  <c r="F89" i="23"/>
  <c r="H95" i="23"/>
  <c r="M98" i="23"/>
  <c r="N89" i="23"/>
  <c r="P95" i="23"/>
  <c r="V89" i="23"/>
  <c r="X95" i="23"/>
  <c r="AC98" i="23"/>
  <c r="Z98" i="23"/>
  <c r="F98" i="23"/>
  <c r="G89" i="23"/>
  <c r="N98" i="23"/>
  <c r="O89" i="23"/>
  <c r="Q95" i="23"/>
  <c r="V98" i="23"/>
  <c r="W89" i="23"/>
  <c r="Y95" i="23"/>
  <c r="AB95" i="23"/>
  <c r="R98" i="23"/>
  <c r="AD101" i="23"/>
  <c r="G98" i="23"/>
  <c r="H89" i="23"/>
  <c r="J95" i="23"/>
  <c r="O98" i="23"/>
  <c r="P89" i="23"/>
  <c r="R95" i="23"/>
  <c r="U95" i="23"/>
  <c r="W98" i="23"/>
  <c r="X89" i="23"/>
  <c r="Z95" i="23"/>
  <c r="H98" i="23"/>
  <c r="I89" i="23"/>
  <c r="I98" i="23"/>
  <c r="K95" i="23"/>
  <c r="P98" i="23"/>
  <c r="Q89" i="23"/>
  <c r="S95" i="23"/>
  <c r="AC70" i="23"/>
  <c r="AC196" i="23" s="1"/>
  <c r="F70" i="23"/>
  <c r="F196" i="23" s="1"/>
  <c r="H68" i="23"/>
  <c r="I70" i="23"/>
  <c r="I196" i="23" s="1"/>
  <c r="J82" i="23"/>
  <c r="N70" i="23"/>
  <c r="N196" i="23" s="1"/>
  <c r="P68" i="23"/>
  <c r="R82" i="23"/>
  <c r="U82" i="23"/>
  <c r="V70" i="23"/>
  <c r="X68" i="23"/>
  <c r="Z82" i="23"/>
  <c r="E70" i="23"/>
  <c r="E196" i="23" s="1"/>
  <c r="M70" i="23"/>
  <c r="M196" i="23" s="1"/>
  <c r="G70" i="23"/>
  <c r="G196" i="23" s="1"/>
  <c r="I68" i="23"/>
  <c r="K82" i="23"/>
  <c r="O70" i="23"/>
  <c r="O196" i="23" s="1"/>
  <c r="Q68" i="23"/>
  <c r="S82" i="23"/>
  <c r="W70" i="23"/>
  <c r="W196" i="23" s="1"/>
  <c r="Y68" i="23"/>
  <c r="AA82" i="23"/>
  <c r="C70" i="23"/>
  <c r="C196" i="23" s="1"/>
  <c r="D82" i="23"/>
  <c r="H70" i="23"/>
  <c r="H196" i="23" s="1"/>
  <c r="J68" i="23"/>
  <c r="L82" i="23"/>
  <c r="P70" i="23"/>
  <c r="P196" i="23" s="1"/>
  <c r="R68" i="23"/>
  <c r="T82" i="23"/>
  <c r="X70" i="23"/>
  <c r="X196" i="23" s="1"/>
  <c r="Z68" i="23"/>
  <c r="C68" i="23"/>
  <c r="E82" i="23"/>
  <c r="K68" i="23"/>
  <c r="M82" i="23"/>
  <c r="Q70" i="23"/>
  <c r="Q196" i="23" s="1"/>
  <c r="S68" i="23"/>
  <c r="Y70" i="23"/>
  <c r="Y196" i="23" s="1"/>
  <c r="AA68" i="23"/>
  <c r="AB70" i="23"/>
  <c r="AB196" i="23" s="1"/>
  <c r="AC82" i="23"/>
  <c r="D68" i="23"/>
  <c r="F82" i="23"/>
  <c r="I82" i="23"/>
  <c r="J70" i="23"/>
  <c r="J196" i="23" s="1"/>
  <c r="L68" i="23"/>
  <c r="N82" i="23"/>
  <c r="R70" i="23"/>
  <c r="T68" i="23"/>
  <c r="U70" i="23"/>
  <c r="U196" i="23" s="1"/>
  <c r="V82" i="23"/>
  <c r="Z70" i="23"/>
  <c r="Z196" i="23" s="1"/>
  <c r="AB68" i="23"/>
  <c r="E68" i="23"/>
  <c r="G82" i="23"/>
  <c r="K70" i="23"/>
  <c r="K196" i="23" s="1"/>
  <c r="M68" i="23"/>
  <c r="O82" i="23"/>
  <c r="S70" i="23"/>
  <c r="S196" i="23" s="1"/>
  <c r="U68" i="23"/>
  <c r="W82" i="23"/>
  <c r="AA70" i="23"/>
  <c r="AC68" i="23"/>
  <c r="C82" i="23"/>
  <c r="D70" i="23"/>
  <c r="D196" i="23" s="1"/>
  <c r="F68" i="23"/>
  <c r="H82" i="23"/>
  <c r="L70" i="23"/>
  <c r="N68" i="23"/>
  <c r="P82" i="23"/>
  <c r="C47" i="23"/>
  <c r="C56" i="23"/>
  <c r="E61" i="23"/>
  <c r="G51" i="23"/>
  <c r="G59" i="23"/>
  <c r="H50" i="23"/>
  <c r="J56" i="23"/>
  <c r="K47" i="23"/>
  <c r="M61" i="23"/>
  <c r="O51" i="23"/>
  <c r="O59" i="23"/>
  <c r="P50" i="23"/>
  <c r="Q57" i="23"/>
  <c r="R56" i="23"/>
  <c r="S47" i="23"/>
  <c r="U50" i="23"/>
  <c r="W51" i="23"/>
  <c r="W59" i="23"/>
  <c r="X50" i="23"/>
  <c r="Y57" i="23"/>
  <c r="Z56" i="23"/>
  <c r="AA47" i="23"/>
  <c r="AB57" i="23"/>
  <c r="AC61" i="23"/>
  <c r="AA56" i="23"/>
  <c r="AB56" i="23"/>
  <c r="D56" i="23"/>
  <c r="E47" i="23"/>
  <c r="G61" i="23"/>
  <c r="J50" i="23"/>
  <c r="K57" i="23"/>
  <c r="L56" i="23"/>
  <c r="M47" i="23"/>
  <c r="O61" i="23"/>
  <c r="Q51" i="23"/>
  <c r="Q59" i="23"/>
  <c r="R50" i="23"/>
  <c r="S57" i="23"/>
  <c r="T56" i="23"/>
  <c r="U47" i="23"/>
  <c r="U56" i="23"/>
  <c r="W61" i="23"/>
  <c r="Y51" i="23"/>
  <c r="Y198" i="23" s="1"/>
  <c r="Y59" i="23"/>
  <c r="Z50" i="23"/>
  <c r="AA57" i="23"/>
  <c r="AC47" i="23"/>
  <c r="C61" i="23"/>
  <c r="D57" i="23"/>
  <c r="E56" i="23"/>
  <c r="F47" i="23"/>
  <c r="H61" i="23"/>
  <c r="I59" i="23"/>
  <c r="I51" i="23"/>
  <c r="I198" i="23" s="1"/>
  <c r="J51" i="23"/>
  <c r="J198" i="23" s="1"/>
  <c r="J59" i="23"/>
  <c r="K50" i="23"/>
  <c r="L57" i="23"/>
  <c r="M56" i="23"/>
  <c r="N47" i="23"/>
  <c r="P61" i="23"/>
  <c r="R51" i="23"/>
  <c r="R198" i="23" s="1"/>
  <c r="R59" i="23"/>
  <c r="S50" i="23"/>
  <c r="T57" i="23"/>
  <c r="V47" i="23"/>
  <c r="X61" i="23"/>
  <c r="Z51" i="23"/>
  <c r="Z198" i="23" s="1"/>
  <c r="Z59" i="23"/>
  <c r="AA50" i="23"/>
  <c r="AC56" i="23"/>
  <c r="D50" i="23"/>
  <c r="E57" i="23"/>
  <c r="F56" i="23"/>
  <c r="G47" i="23"/>
  <c r="I50" i="23"/>
  <c r="K51" i="23"/>
  <c r="K59" i="23"/>
  <c r="L50" i="23"/>
  <c r="M57" i="23"/>
  <c r="N56" i="23"/>
  <c r="O47" i="23"/>
  <c r="Q61" i="23"/>
  <c r="S51" i="23"/>
  <c r="S198" i="23" s="1"/>
  <c r="S59" i="23"/>
  <c r="T50" i="23"/>
  <c r="V56" i="23"/>
  <c r="W47" i="23"/>
  <c r="Y61" i="23"/>
  <c r="AA51" i="23"/>
  <c r="AA59" i="23"/>
  <c r="AB61" i="23"/>
  <c r="AC57" i="23"/>
  <c r="C59" i="23"/>
  <c r="C51" i="23"/>
  <c r="D51" i="23"/>
  <c r="D59" i="23"/>
  <c r="E50" i="23"/>
  <c r="F57" i="23"/>
  <c r="G56" i="23"/>
  <c r="H47" i="23"/>
  <c r="I57" i="23"/>
  <c r="J61" i="23"/>
  <c r="L51" i="23"/>
  <c r="L59" i="23"/>
  <c r="M50" i="23"/>
  <c r="N57" i="23"/>
  <c r="O56" i="23"/>
  <c r="P47" i="23"/>
  <c r="R61" i="23"/>
  <c r="T51" i="23"/>
  <c r="T59" i="23"/>
  <c r="U61" i="23"/>
  <c r="V57" i="23"/>
  <c r="W56" i="23"/>
  <c r="X47" i="23"/>
  <c r="Z61" i="23"/>
  <c r="AC50" i="23"/>
  <c r="K56" i="23"/>
  <c r="C50" i="23"/>
  <c r="E51" i="23"/>
  <c r="E198" i="23" s="1"/>
  <c r="E59" i="23"/>
  <c r="F50" i="23"/>
  <c r="G57" i="23"/>
  <c r="H56" i="23"/>
  <c r="I47" i="23"/>
  <c r="I56" i="23"/>
  <c r="K61" i="23"/>
  <c r="M51" i="23"/>
  <c r="M198" i="23" s="1"/>
  <c r="M59" i="23"/>
  <c r="N50" i="23"/>
  <c r="O57" i="23"/>
  <c r="P56" i="23"/>
  <c r="Q47" i="23"/>
  <c r="S61" i="23"/>
  <c r="V50" i="23"/>
  <c r="W57" i="23"/>
  <c r="X56" i="23"/>
  <c r="Y47" i="23"/>
  <c r="AA61" i="23"/>
  <c r="AB59" i="23"/>
  <c r="AB51" i="23"/>
  <c r="AB198" i="23" s="1"/>
  <c r="AC51" i="23"/>
  <c r="AC198" i="23" s="1"/>
  <c r="AC59" i="23"/>
  <c r="S56" i="23"/>
  <c r="C57" i="23"/>
  <c r="D61" i="23"/>
  <c r="F51" i="23"/>
  <c r="F59" i="23"/>
  <c r="G50" i="23"/>
  <c r="H57" i="23"/>
  <c r="J47" i="23"/>
  <c r="L61" i="23"/>
  <c r="N51" i="23"/>
  <c r="N59" i="23"/>
  <c r="O50" i="23"/>
  <c r="P57" i="23"/>
  <c r="Q56" i="23"/>
  <c r="R47" i="23"/>
  <c r="U59" i="23"/>
  <c r="U51" i="23"/>
  <c r="W50" i="23"/>
  <c r="O26" i="23"/>
  <c r="F36" i="23"/>
  <c r="I36" i="23"/>
  <c r="R40" i="23"/>
  <c r="U40" i="23"/>
  <c r="Z40" i="23"/>
  <c r="AB39" i="23"/>
  <c r="C37" i="23"/>
  <c r="C29" i="23"/>
  <c r="D39" i="23"/>
  <c r="F29" i="23"/>
  <c r="F37" i="23"/>
  <c r="G36" i="23"/>
  <c r="H35" i="23"/>
  <c r="I26" i="23"/>
  <c r="I35" i="23"/>
  <c r="J33" i="23"/>
  <c r="K40" i="23"/>
  <c r="L39" i="23"/>
  <c r="N29" i="23"/>
  <c r="N37" i="23"/>
  <c r="O36" i="23"/>
  <c r="P35" i="23"/>
  <c r="Q26" i="23"/>
  <c r="R33" i="23"/>
  <c r="S40" i="23"/>
  <c r="T39" i="23"/>
  <c r="U39" i="23"/>
  <c r="V29" i="23"/>
  <c r="V37" i="23"/>
  <c r="W36" i="23"/>
  <c r="X35" i="23"/>
  <c r="Y26" i="23"/>
  <c r="Z33" i="23"/>
  <c r="AA40" i="23"/>
  <c r="E37" i="23"/>
  <c r="P26" i="23"/>
  <c r="C36" i="23"/>
  <c r="D40" i="23"/>
  <c r="E39" i="23"/>
  <c r="G29" i="23"/>
  <c r="G37" i="23"/>
  <c r="H36" i="23"/>
  <c r="J26" i="23"/>
  <c r="K33" i="23"/>
  <c r="L40" i="23"/>
  <c r="M39" i="23"/>
  <c r="O29" i="23"/>
  <c r="O37" i="23"/>
  <c r="P36" i="23"/>
  <c r="Q35" i="23"/>
  <c r="R26" i="23"/>
  <c r="S33" i="23"/>
  <c r="T40" i="23"/>
  <c r="W29" i="23"/>
  <c r="W37" i="23"/>
  <c r="X36" i="23"/>
  <c r="Y35" i="23"/>
  <c r="Z26" i="23"/>
  <c r="AA33" i="23"/>
  <c r="AB37" i="23"/>
  <c r="AB29" i="23"/>
  <c r="AC39" i="23"/>
  <c r="E36" i="23"/>
  <c r="AB40" i="23"/>
  <c r="H26" i="23"/>
  <c r="S39" i="23"/>
  <c r="AA39" i="23"/>
  <c r="C26" i="23"/>
  <c r="C35" i="23"/>
  <c r="D33" i="23"/>
  <c r="E40" i="23"/>
  <c r="F39" i="23"/>
  <c r="H29" i="23"/>
  <c r="H37" i="23"/>
  <c r="I33" i="23"/>
  <c r="J35" i="23"/>
  <c r="K26" i="23"/>
  <c r="L33" i="23"/>
  <c r="M40" i="23"/>
  <c r="N39" i="23"/>
  <c r="P29" i="23"/>
  <c r="P37" i="23"/>
  <c r="Q36" i="23"/>
  <c r="R35" i="23"/>
  <c r="S26" i="23"/>
  <c r="T33" i="23"/>
  <c r="U37" i="23"/>
  <c r="U29" i="23"/>
  <c r="V39" i="23"/>
  <c r="X29" i="23"/>
  <c r="X37" i="23"/>
  <c r="Y36" i="23"/>
  <c r="Z35" i="23"/>
  <c r="AA26" i="23"/>
  <c r="AB36" i="23"/>
  <c r="AC40" i="23"/>
  <c r="G26" i="23"/>
  <c r="I37" i="23"/>
  <c r="M36" i="23"/>
  <c r="W26" i="23"/>
  <c r="N36" i="23"/>
  <c r="V36" i="23"/>
  <c r="D26" i="23"/>
  <c r="E33" i="23"/>
  <c r="F40" i="23"/>
  <c r="G39" i="23"/>
  <c r="I40" i="23"/>
  <c r="J36" i="23"/>
  <c r="K35" i="23"/>
  <c r="L26" i="23"/>
  <c r="M33" i="23"/>
  <c r="N40" i="23"/>
  <c r="O39" i="23"/>
  <c r="Q29" i="23"/>
  <c r="Q37" i="23"/>
  <c r="R36" i="23"/>
  <c r="S35" i="23"/>
  <c r="T26" i="23"/>
  <c r="U36" i="23"/>
  <c r="V40" i="23"/>
  <c r="W39" i="23"/>
  <c r="Y29" i="23"/>
  <c r="Y37" i="23"/>
  <c r="Z36" i="23"/>
  <c r="AA35" i="23"/>
  <c r="AB26" i="23"/>
  <c r="AB35" i="23"/>
  <c r="AC33" i="23"/>
  <c r="Q40" i="23"/>
  <c r="C33" i="23"/>
  <c r="D35" i="23"/>
  <c r="E26" i="23"/>
  <c r="F33" i="23"/>
  <c r="G40" i="23"/>
  <c r="H39" i="23"/>
  <c r="I39" i="23"/>
  <c r="J29" i="23"/>
  <c r="J37" i="23"/>
  <c r="K36" i="23"/>
  <c r="L35" i="23"/>
  <c r="M26" i="23"/>
  <c r="N33" i="23"/>
  <c r="O40" i="23"/>
  <c r="P39" i="23"/>
  <c r="R29" i="23"/>
  <c r="R37" i="23"/>
  <c r="S36" i="23"/>
  <c r="T35" i="23"/>
  <c r="U26" i="23"/>
  <c r="U35" i="23"/>
  <c r="V33" i="23"/>
  <c r="W40" i="23"/>
  <c r="X39" i="23"/>
  <c r="Z29" i="23"/>
  <c r="Z37" i="23"/>
  <c r="AA36" i="23"/>
  <c r="AC26" i="23"/>
  <c r="D37" i="23"/>
  <c r="L37" i="23"/>
  <c r="J40" i="23"/>
  <c r="C40" i="23"/>
  <c r="D36" i="23"/>
  <c r="E35" i="23"/>
  <c r="F26" i="23"/>
  <c r="G33" i="23"/>
  <c r="H40" i="23"/>
  <c r="K29" i="23"/>
  <c r="K37" i="23"/>
  <c r="L36" i="23"/>
  <c r="M35" i="23"/>
  <c r="N26" i="23"/>
  <c r="O33" i="23"/>
  <c r="P40" i="23"/>
  <c r="Q39" i="23"/>
  <c r="S29" i="23"/>
  <c r="S37" i="23"/>
  <c r="W33" i="23"/>
  <c r="V15" i="23"/>
  <c r="T12" i="23"/>
  <c r="L14" i="23"/>
  <c r="O14" i="23"/>
  <c r="M8" i="23"/>
  <c r="R16" i="23"/>
  <c r="AA5" i="23"/>
  <c r="C12" i="23"/>
  <c r="F12" i="23"/>
  <c r="S18" i="23"/>
  <c r="U14" i="23"/>
  <c r="K18" i="23"/>
  <c r="T14" i="23"/>
  <c r="Y12" i="23"/>
  <c r="AA18" i="23"/>
  <c r="AB15" i="23"/>
  <c r="E8" i="23"/>
  <c r="F15" i="23"/>
  <c r="M16" i="23"/>
  <c r="P18" i="23"/>
  <c r="Q12" i="23"/>
  <c r="J16" i="23"/>
  <c r="N12" i="23"/>
  <c r="AB18" i="23"/>
  <c r="H18" i="23"/>
  <c r="W14" i="23"/>
  <c r="D14" i="23"/>
  <c r="G14" i="23"/>
  <c r="I18" i="23"/>
  <c r="V12" i="23"/>
  <c r="H5" i="23"/>
  <c r="J19" i="23"/>
  <c r="AD20" i="23"/>
  <c r="D5" i="23"/>
  <c r="E12" i="23"/>
  <c r="F19" i="23"/>
  <c r="G18" i="23"/>
  <c r="I19" i="23"/>
  <c r="J15" i="23"/>
  <c r="K14" i="23"/>
  <c r="L5" i="23"/>
  <c r="M12" i="23"/>
  <c r="N19" i="23"/>
  <c r="O18" i="23"/>
  <c r="Q8" i="23"/>
  <c r="Q16" i="23"/>
  <c r="R15" i="23"/>
  <c r="S14" i="23"/>
  <c r="T5" i="23"/>
  <c r="U15" i="23"/>
  <c r="V19" i="23"/>
  <c r="W18" i="23"/>
  <c r="Y8" i="23"/>
  <c r="Y16" i="23"/>
  <c r="Z15" i="23"/>
  <c r="AA14" i="23"/>
  <c r="AB5" i="23"/>
  <c r="AB14" i="23"/>
  <c r="AC12" i="23"/>
  <c r="G19" i="23"/>
  <c r="K15" i="23"/>
  <c r="M5" i="23"/>
  <c r="R8" i="23"/>
  <c r="U5" i="23"/>
  <c r="W19" i="23"/>
  <c r="X18" i="23"/>
  <c r="Z8" i="23"/>
  <c r="Z16" i="23"/>
  <c r="AA15" i="23"/>
  <c r="AC5" i="23"/>
  <c r="E5" i="23"/>
  <c r="O19" i="23"/>
  <c r="AD10" i="23"/>
  <c r="C19" i="23"/>
  <c r="D15" i="23"/>
  <c r="E14" i="23"/>
  <c r="F5" i="23"/>
  <c r="G12" i="23"/>
  <c r="H19" i="23"/>
  <c r="K8" i="23"/>
  <c r="K16" i="23"/>
  <c r="L15" i="23"/>
  <c r="M14" i="23"/>
  <c r="N5" i="23"/>
  <c r="O12" i="23"/>
  <c r="P19" i="23"/>
  <c r="Q18" i="23"/>
  <c r="S8" i="23"/>
  <c r="S16" i="23"/>
  <c r="T15" i="23"/>
  <c r="V5" i="23"/>
  <c r="W12" i="23"/>
  <c r="X19" i="23"/>
  <c r="Y18" i="23"/>
  <c r="AA8" i="23"/>
  <c r="AA16" i="23"/>
  <c r="AB12" i="23"/>
  <c r="AC14" i="23"/>
  <c r="AD11" i="23"/>
  <c r="J8" i="23"/>
  <c r="S15" i="23"/>
  <c r="AD17" i="23"/>
  <c r="AD9" i="23"/>
  <c r="C18" i="23"/>
  <c r="D8" i="23"/>
  <c r="D16" i="23"/>
  <c r="E15" i="23"/>
  <c r="F14" i="23"/>
  <c r="G5" i="23"/>
  <c r="H12" i="23"/>
  <c r="I16" i="23"/>
  <c r="I8" i="23"/>
  <c r="J18" i="23"/>
  <c r="L8" i="23"/>
  <c r="L16" i="23"/>
  <c r="M15" i="23"/>
  <c r="N14" i="23"/>
  <c r="O5" i="23"/>
  <c r="P12" i="23"/>
  <c r="Q19" i="23"/>
  <c r="R18" i="23"/>
  <c r="T8" i="23"/>
  <c r="T16" i="23"/>
  <c r="U12" i="23"/>
  <c r="V14" i="23"/>
  <c r="W5" i="23"/>
  <c r="X12" i="23"/>
  <c r="Y19" i="23"/>
  <c r="Z18" i="23"/>
  <c r="AB19" i="23"/>
  <c r="AC15" i="23"/>
  <c r="AC16" i="23"/>
  <c r="AD7" i="23"/>
  <c r="C16" i="23"/>
  <c r="C8" i="23"/>
  <c r="D18" i="23"/>
  <c r="F8" i="23"/>
  <c r="F16" i="23"/>
  <c r="G15" i="23"/>
  <c r="H14" i="23"/>
  <c r="I5" i="23"/>
  <c r="I14" i="23"/>
  <c r="J12" i="23"/>
  <c r="K19" i="23"/>
  <c r="L18" i="23"/>
  <c r="N8" i="23"/>
  <c r="N16" i="23"/>
  <c r="O15" i="23"/>
  <c r="P14" i="23"/>
  <c r="Q5" i="23"/>
  <c r="R12" i="23"/>
  <c r="S19" i="23"/>
  <c r="T18" i="23"/>
  <c r="U18" i="23"/>
  <c r="V8" i="23"/>
  <c r="V16" i="23"/>
  <c r="W15" i="23"/>
  <c r="X14" i="23"/>
  <c r="Y5" i="23"/>
  <c r="Z12" i="23"/>
  <c r="AA19" i="23"/>
  <c r="R19" i="23"/>
  <c r="U19" i="23"/>
  <c r="X5" i="23"/>
  <c r="Z19" i="23"/>
  <c r="AC8" i="23"/>
  <c r="B22" i="23"/>
  <c r="AD6" i="23"/>
  <c r="C15" i="23"/>
  <c r="D19" i="23"/>
  <c r="E18" i="23"/>
  <c r="G8" i="23"/>
  <c r="G16" i="23"/>
  <c r="H15" i="23"/>
  <c r="J5" i="23"/>
  <c r="K12" i="23"/>
  <c r="L19" i="23"/>
  <c r="M18" i="23"/>
  <c r="O8" i="23"/>
  <c r="O16" i="23"/>
  <c r="P15" i="23"/>
  <c r="Q14" i="23"/>
  <c r="R5" i="23"/>
  <c r="S12" i="23"/>
  <c r="T19" i="23"/>
  <c r="W8" i="23"/>
  <c r="W16" i="23"/>
  <c r="X15" i="23"/>
  <c r="Y14" i="23"/>
  <c r="Z5" i="23"/>
  <c r="AA12" i="23"/>
  <c r="AB16" i="23"/>
  <c r="AB8" i="23"/>
  <c r="AC18" i="23"/>
  <c r="AD21" i="23"/>
  <c r="C5" i="23"/>
  <c r="C14" i="23"/>
  <c r="D12" i="23"/>
  <c r="E19" i="23"/>
  <c r="F18" i="23"/>
  <c r="H8" i="23"/>
  <c r="H16" i="23"/>
  <c r="I12" i="23"/>
  <c r="J14" i="23"/>
  <c r="K5" i="23"/>
  <c r="L12" i="23"/>
  <c r="M19" i="23"/>
  <c r="N18" i="23"/>
  <c r="P8" i="23"/>
  <c r="P16" i="23"/>
  <c r="Q15" i="23"/>
  <c r="R14" i="23"/>
  <c r="S5" i="23"/>
  <c r="U16" i="23"/>
  <c r="U8" i="23"/>
  <c r="Y15" i="23"/>
  <c r="AD184" i="23"/>
  <c r="AD178" i="23"/>
  <c r="AD175" i="23"/>
  <c r="AD189" i="23"/>
  <c r="AD177" i="23"/>
  <c r="AD188" i="23"/>
  <c r="B190" i="23"/>
  <c r="AD168" i="23"/>
  <c r="AD155" i="23"/>
  <c r="AD156" i="23"/>
  <c r="AD160" i="23"/>
  <c r="AD157" i="23"/>
  <c r="AD167" i="23"/>
  <c r="AD162" i="23"/>
  <c r="AD154" i="23"/>
  <c r="AD165" i="23"/>
  <c r="AD153" i="23"/>
  <c r="AD161" i="23"/>
  <c r="B169" i="23"/>
  <c r="AD152" i="23"/>
  <c r="AD144" i="23"/>
  <c r="AD143" i="23"/>
  <c r="AD135" i="23"/>
  <c r="AD147" i="23"/>
  <c r="AD146" i="23"/>
  <c r="AD138" i="23"/>
  <c r="AD133" i="23"/>
  <c r="B148" i="23"/>
  <c r="AD126" i="23"/>
  <c r="AD122" i="23"/>
  <c r="AD123" i="23"/>
  <c r="AD112" i="23"/>
  <c r="AD125" i="23"/>
  <c r="AD93" i="23"/>
  <c r="AD104" i="23"/>
  <c r="AD100" i="23"/>
  <c r="AD105" i="23"/>
  <c r="AD91" i="23"/>
  <c r="B106" i="23"/>
  <c r="AD81" i="23"/>
  <c r="AD79" i="23"/>
  <c r="AD83" i="23"/>
  <c r="AD72" i="23"/>
  <c r="AD84" i="23"/>
  <c r="AD80" i="23"/>
  <c r="AD73" i="23"/>
  <c r="B85" i="23"/>
  <c r="AD58" i="23"/>
  <c r="AD53" i="23"/>
  <c r="AD52" i="23"/>
  <c r="AD63" i="23"/>
  <c r="AD60" i="23"/>
  <c r="AD54" i="23"/>
  <c r="AD62" i="23"/>
  <c r="AD49" i="23"/>
  <c r="AD48" i="23"/>
  <c r="B64" i="23"/>
  <c r="AD30" i="23"/>
  <c r="AD42" i="23"/>
  <c r="AD32" i="23"/>
  <c r="AD31" i="23"/>
  <c r="AD27" i="23"/>
  <c r="AD28" i="23"/>
  <c r="AD41" i="23"/>
  <c r="AD38" i="23"/>
  <c r="B43" i="23"/>
  <c r="I195" i="23" l="1"/>
  <c r="AA199" i="23"/>
  <c r="F199" i="23"/>
  <c r="U199" i="23"/>
  <c r="J199" i="23"/>
  <c r="L195" i="23"/>
  <c r="U195" i="23"/>
  <c r="I199" i="23"/>
  <c r="M195" i="23"/>
  <c r="AD181" i="23"/>
  <c r="AB169" i="23"/>
  <c r="AD158" i="23"/>
  <c r="I169" i="23"/>
  <c r="M200" i="23"/>
  <c r="T169" i="23"/>
  <c r="F195" i="23"/>
  <c r="R195" i="23"/>
  <c r="C199" i="23"/>
  <c r="O205" i="23"/>
  <c r="Y199" i="23"/>
  <c r="AA198" i="23"/>
  <c r="G199" i="23"/>
  <c r="AA195" i="23"/>
  <c r="M127" i="23"/>
  <c r="E199" i="23"/>
  <c r="AD74" i="23"/>
  <c r="Z195" i="23"/>
  <c r="J195" i="23"/>
  <c r="O64" i="23"/>
  <c r="C169" i="23"/>
  <c r="O169" i="23"/>
  <c r="R169" i="23"/>
  <c r="AD141" i="23"/>
  <c r="AD132" i="23"/>
  <c r="D195" i="23"/>
  <c r="E195" i="23"/>
  <c r="S195" i="23"/>
  <c r="O199" i="23"/>
  <c r="AC195" i="23"/>
  <c r="AD94" i="23"/>
  <c r="L199" i="23"/>
  <c r="F64" i="23"/>
  <c r="Z64" i="23"/>
  <c r="Y64" i="23"/>
  <c r="W206" i="23"/>
  <c r="AD136" i="23"/>
  <c r="AB195" i="23"/>
  <c r="E148" i="23"/>
  <c r="X199" i="23"/>
  <c r="L198" i="23"/>
  <c r="D198" i="23"/>
  <c r="Q199" i="23"/>
  <c r="K199" i="23"/>
  <c r="AB199" i="23"/>
  <c r="K198" i="23"/>
  <c r="G198" i="23"/>
  <c r="H199" i="23"/>
  <c r="M199" i="23"/>
  <c r="C198" i="23"/>
  <c r="W195" i="23"/>
  <c r="N195" i="23"/>
  <c r="R201" i="23"/>
  <c r="K195" i="23"/>
  <c r="AD96" i="23"/>
  <c r="AD69" i="23"/>
  <c r="AD77" i="23"/>
  <c r="AA64" i="23"/>
  <c r="X64" i="23"/>
  <c r="J64" i="23"/>
  <c r="V64" i="23"/>
  <c r="X198" i="23"/>
  <c r="M205" i="23"/>
  <c r="AD180" i="23"/>
  <c r="AD187" i="23"/>
  <c r="AD183" i="23"/>
  <c r="AC169" i="23"/>
  <c r="AA169" i="23"/>
  <c r="G195" i="23"/>
  <c r="C195" i="23"/>
  <c r="AD134" i="23"/>
  <c r="AA148" i="23"/>
  <c r="P195" i="23"/>
  <c r="AC127" i="23"/>
  <c r="N127" i="23"/>
  <c r="F198" i="23"/>
  <c r="D127" i="23"/>
  <c r="I127" i="23"/>
  <c r="Z199" i="23"/>
  <c r="AD117" i="23"/>
  <c r="L127" i="23"/>
  <c r="U198" i="23"/>
  <c r="D199" i="23"/>
  <c r="AD120" i="23"/>
  <c r="AD111" i="23"/>
  <c r="AD115" i="23"/>
  <c r="AD90" i="23"/>
  <c r="W199" i="23"/>
  <c r="AD71" i="23"/>
  <c r="Y195" i="23"/>
  <c r="Q195" i="23"/>
  <c r="R64" i="23"/>
  <c r="G64" i="23"/>
  <c r="Z200" i="23"/>
  <c r="P169" i="23"/>
  <c r="Y169" i="23"/>
  <c r="S169" i="23"/>
  <c r="AD166" i="23"/>
  <c r="AD163" i="23"/>
  <c r="H169" i="23"/>
  <c r="D169" i="23"/>
  <c r="V169" i="23"/>
  <c r="L148" i="23"/>
  <c r="Y148" i="23"/>
  <c r="X195" i="23"/>
  <c r="AC200" i="23"/>
  <c r="R148" i="23"/>
  <c r="E200" i="23"/>
  <c r="AD118" i="23"/>
  <c r="O198" i="23"/>
  <c r="X127" i="23"/>
  <c r="AD124" i="23"/>
  <c r="AD121" i="23"/>
  <c r="T195" i="23"/>
  <c r="P199" i="23"/>
  <c r="AD113" i="23"/>
  <c r="Z127" i="23"/>
  <c r="V127" i="23"/>
  <c r="F127" i="23"/>
  <c r="Q198" i="23"/>
  <c r="J127" i="23"/>
  <c r="H127" i="23"/>
  <c r="H195" i="23"/>
  <c r="V195" i="23"/>
  <c r="AD55" i="23"/>
  <c r="H64" i="23"/>
  <c r="N169" i="23"/>
  <c r="X205" i="23"/>
  <c r="X169" i="23"/>
  <c r="G169" i="23"/>
  <c r="X206" i="23"/>
  <c r="W169" i="23"/>
  <c r="AC206" i="23"/>
  <c r="U169" i="23"/>
  <c r="K169" i="23"/>
  <c r="L169" i="23"/>
  <c r="AD159" i="23"/>
  <c r="N206" i="23"/>
  <c r="M169" i="23"/>
  <c r="Y201" i="23"/>
  <c r="F169" i="23"/>
  <c r="J148" i="23"/>
  <c r="F148" i="23"/>
  <c r="T148" i="23"/>
  <c r="C148" i="23"/>
  <c r="AD139" i="23"/>
  <c r="AD142" i="23"/>
  <c r="D148" i="23"/>
  <c r="O200" i="23"/>
  <c r="N148" i="23"/>
  <c r="P148" i="23"/>
  <c r="Z148" i="23"/>
  <c r="E127" i="23"/>
  <c r="P127" i="23"/>
  <c r="AA127" i="23"/>
  <c r="G127" i="23"/>
  <c r="R127" i="23"/>
  <c r="U127" i="23"/>
  <c r="S127" i="23"/>
  <c r="Y127" i="23"/>
  <c r="T64" i="23"/>
  <c r="AB202" i="23"/>
  <c r="W64" i="23"/>
  <c r="N64" i="23"/>
  <c r="P64" i="23"/>
  <c r="AB205" i="23"/>
  <c r="E205" i="23"/>
  <c r="L197" i="23"/>
  <c r="V200" i="23"/>
  <c r="U200" i="23"/>
  <c r="S206" i="23"/>
  <c r="E206" i="23"/>
  <c r="C200" i="23"/>
  <c r="J207" i="23"/>
  <c r="F207" i="23"/>
  <c r="AD182" i="23"/>
  <c r="N200" i="23"/>
  <c r="C206" i="23"/>
  <c r="K206" i="23"/>
  <c r="C190" i="23"/>
  <c r="X200" i="23"/>
  <c r="T206" i="23"/>
  <c r="J206" i="23"/>
  <c r="R206" i="23"/>
  <c r="AD173" i="23"/>
  <c r="G190" i="23"/>
  <c r="O190" i="23"/>
  <c r="K190" i="23"/>
  <c r="R200" i="23"/>
  <c r="H200" i="23"/>
  <c r="V190" i="23"/>
  <c r="P205" i="23"/>
  <c r="N203" i="23"/>
  <c r="V207" i="23"/>
  <c r="R202" i="23"/>
  <c r="L106" i="23"/>
  <c r="C106" i="23"/>
  <c r="Z205" i="23"/>
  <c r="E197" i="23"/>
  <c r="Z207" i="23"/>
  <c r="R203" i="23"/>
  <c r="V194" i="23"/>
  <c r="M106" i="23"/>
  <c r="D197" i="23"/>
  <c r="X106" i="23"/>
  <c r="S106" i="23"/>
  <c r="E106" i="23"/>
  <c r="N106" i="23"/>
  <c r="G106" i="23"/>
  <c r="W106" i="23"/>
  <c r="AD99" i="23"/>
  <c r="U204" i="23"/>
  <c r="I208" i="23"/>
  <c r="AD102" i="23"/>
  <c r="R106" i="23"/>
  <c r="V203" i="23"/>
  <c r="AD103" i="23"/>
  <c r="V106" i="23"/>
  <c r="D106" i="23"/>
  <c r="Y106" i="23"/>
  <c r="AA106" i="23"/>
  <c r="J106" i="23"/>
  <c r="I197" i="23"/>
  <c r="AC203" i="23"/>
  <c r="AC201" i="23"/>
  <c r="Q197" i="23"/>
  <c r="J205" i="23"/>
  <c r="T207" i="23"/>
  <c r="I205" i="23"/>
  <c r="Q203" i="23"/>
  <c r="P201" i="23"/>
  <c r="X203" i="23"/>
  <c r="C205" i="23"/>
  <c r="H201" i="23"/>
  <c r="L207" i="23"/>
  <c r="H197" i="23"/>
  <c r="AB197" i="23"/>
  <c r="C204" i="23"/>
  <c r="P207" i="23"/>
  <c r="Z208" i="23"/>
  <c r="X208" i="23"/>
  <c r="P202" i="23"/>
  <c r="K201" i="23"/>
  <c r="T204" i="23"/>
  <c r="Y205" i="23"/>
  <c r="M201" i="23"/>
  <c r="P197" i="23"/>
  <c r="N207" i="23"/>
  <c r="C194" i="23"/>
  <c r="Y194" i="23"/>
  <c r="N205" i="23"/>
  <c r="U201" i="23"/>
  <c r="L203" i="23"/>
  <c r="AB201" i="23"/>
  <c r="W203" i="23"/>
  <c r="C203" i="23"/>
  <c r="Y204" i="23"/>
  <c r="AC205" i="23"/>
  <c r="AD34" i="23"/>
  <c r="AA201" i="23"/>
  <c r="O197" i="23"/>
  <c r="Q201" i="23"/>
  <c r="X201" i="23"/>
  <c r="F205" i="23"/>
  <c r="E208" i="23"/>
  <c r="Q204" i="23"/>
  <c r="AB204" i="23"/>
  <c r="D203" i="23"/>
  <c r="E201" i="23"/>
  <c r="AD75" i="23"/>
  <c r="AC204" i="23"/>
  <c r="AB85" i="23"/>
  <c r="Z201" i="23"/>
  <c r="P85" i="23"/>
  <c r="AA202" i="23"/>
  <c r="Y85" i="23"/>
  <c r="P204" i="23"/>
  <c r="AD76" i="23"/>
  <c r="E85" i="23"/>
  <c r="R204" i="23"/>
  <c r="W85" i="23"/>
  <c r="T202" i="23"/>
  <c r="S85" i="23"/>
  <c r="H204" i="23"/>
  <c r="R85" i="23"/>
  <c r="E202" i="23"/>
  <c r="R208" i="23"/>
  <c r="N85" i="23"/>
  <c r="AD78" i="23"/>
  <c r="M208" i="23"/>
  <c r="E207" i="23"/>
  <c r="T205" i="23"/>
  <c r="J204" i="23"/>
  <c r="K194" i="23"/>
  <c r="R207" i="23"/>
  <c r="G207" i="23"/>
  <c r="M197" i="23"/>
  <c r="V201" i="23"/>
  <c r="V205" i="23"/>
  <c r="K208" i="23"/>
  <c r="AA205" i="23"/>
  <c r="G202" i="23"/>
  <c r="E203" i="23"/>
  <c r="E204" i="23"/>
  <c r="AA197" i="23"/>
  <c r="AA207" i="23"/>
  <c r="U205" i="23"/>
  <c r="M204" i="23"/>
  <c r="W205" i="23"/>
  <c r="L205" i="23"/>
  <c r="G205" i="23"/>
  <c r="W194" i="23"/>
  <c r="S201" i="23"/>
  <c r="C201" i="23"/>
  <c r="F204" i="23"/>
  <c r="I43" i="23"/>
  <c r="M203" i="23"/>
  <c r="J203" i="23"/>
  <c r="U197" i="23"/>
  <c r="V197" i="23"/>
  <c r="J201" i="23"/>
  <c r="H205" i="23"/>
  <c r="AC197" i="23"/>
  <c r="AB208" i="23"/>
  <c r="Y202" i="23"/>
  <c r="V202" i="23"/>
  <c r="AC202" i="23"/>
  <c r="X43" i="23"/>
  <c r="C202" i="23"/>
  <c r="F202" i="23"/>
  <c r="S208" i="23"/>
  <c r="H203" i="23"/>
  <c r="Z197" i="23"/>
  <c r="S207" i="23"/>
  <c r="I204" i="23"/>
  <c r="T197" i="23"/>
  <c r="AB203" i="23"/>
  <c r="D190" i="23"/>
  <c r="AB206" i="23"/>
  <c r="Z206" i="23"/>
  <c r="I206" i="23"/>
  <c r="G206" i="23"/>
  <c r="AB200" i="23"/>
  <c r="X190" i="23"/>
  <c r="F197" i="23"/>
  <c r="R190" i="23"/>
  <c r="Y206" i="23"/>
  <c r="D207" i="23"/>
  <c r="C207" i="23"/>
  <c r="AA206" i="23"/>
  <c r="O206" i="23"/>
  <c r="F200" i="23"/>
  <c r="Q206" i="23"/>
  <c r="J194" i="23"/>
  <c r="C197" i="23"/>
  <c r="R197" i="23"/>
  <c r="H194" i="23"/>
  <c r="M206" i="23"/>
  <c r="Y197" i="23"/>
  <c r="P200" i="23"/>
  <c r="S190" i="23"/>
  <c r="T190" i="23"/>
  <c r="U190" i="23"/>
  <c r="J190" i="23"/>
  <c r="Y190" i="23"/>
  <c r="Y207" i="23"/>
  <c r="G200" i="23"/>
  <c r="AD186" i="23"/>
  <c r="W190" i="23"/>
  <c r="Z190" i="23"/>
  <c r="AA190" i="23"/>
  <c r="E169" i="23"/>
  <c r="L206" i="23"/>
  <c r="D206" i="23"/>
  <c r="U206" i="23"/>
  <c r="Z169" i="23"/>
  <c r="P206" i="23"/>
  <c r="I201" i="23"/>
  <c r="H206" i="23"/>
  <c r="F203" i="23"/>
  <c r="I200" i="23"/>
  <c r="H148" i="23"/>
  <c r="W202" i="23"/>
  <c r="U208" i="23"/>
  <c r="N208" i="23"/>
  <c r="Q200" i="23"/>
  <c r="Y208" i="23"/>
  <c r="G203" i="23"/>
  <c r="W148" i="23"/>
  <c r="J200" i="23"/>
  <c r="R194" i="23"/>
  <c r="Q205" i="23"/>
  <c r="H202" i="23"/>
  <c r="T194" i="23"/>
  <c r="L194" i="23"/>
  <c r="W198" i="23"/>
  <c r="V198" i="23"/>
  <c r="W127" i="23"/>
  <c r="Q127" i="23"/>
  <c r="P198" i="23"/>
  <c r="H198" i="23"/>
  <c r="O208" i="23"/>
  <c r="P194" i="23"/>
  <c r="Q106" i="23"/>
  <c r="U106" i="23"/>
  <c r="O202" i="23"/>
  <c r="U202" i="23"/>
  <c r="AD97" i="23"/>
  <c r="E194" i="23"/>
  <c r="Z194" i="23"/>
  <c r="Q194" i="23"/>
  <c r="I203" i="23"/>
  <c r="O194" i="23"/>
  <c r="K106" i="23"/>
  <c r="T106" i="23"/>
  <c r="X194" i="23"/>
  <c r="O204" i="23"/>
  <c r="AC208" i="23"/>
  <c r="AC106" i="23"/>
  <c r="S200" i="23"/>
  <c r="Y200" i="23"/>
  <c r="AD92" i="23"/>
  <c r="D204" i="23"/>
  <c r="V208" i="23"/>
  <c r="W200" i="23"/>
  <c r="U207" i="23"/>
  <c r="N197" i="23"/>
  <c r="K200" i="23"/>
  <c r="X204" i="23"/>
  <c r="N194" i="23"/>
  <c r="D85" i="23"/>
  <c r="T85" i="23"/>
  <c r="AC85" i="23"/>
  <c r="X85" i="23"/>
  <c r="B211" i="23"/>
  <c r="K85" i="23"/>
  <c r="C85" i="23"/>
  <c r="V85" i="23"/>
  <c r="X202" i="23"/>
  <c r="V196" i="23"/>
  <c r="G204" i="23"/>
  <c r="D194" i="23"/>
  <c r="K202" i="23"/>
  <c r="S194" i="23"/>
  <c r="T208" i="23"/>
  <c r="L208" i="23"/>
  <c r="AA208" i="23"/>
  <c r="AB194" i="23"/>
  <c r="AA85" i="23"/>
  <c r="N202" i="23"/>
  <c r="R196" i="23"/>
  <c r="Z204" i="23"/>
  <c r="L85" i="23"/>
  <c r="U85" i="23"/>
  <c r="Z85" i="23"/>
  <c r="I85" i="23"/>
  <c r="L196" i="23"/>
  <c r="AA196" i="23"/>
  <c r="I64" i="23"/>
  <c r="L64" i="23"/>
  <c r="Q64" i="23"/>
  <c r="G197" i="23"/>
  <c r="T198" i="23"/>
  <c r="F206" i="23"/>
  <c r="E64" i="23"/>
  <c r="Z202" i="23"/>
  <c r="C64" i="23"/>
  <c r="D64" i="23"/>
  <c r="S64" i="23"/>
  <c r="U64" i="23"/>
  <c r="K64" i="23"/>
  <c r="N198" i="23"/>
  <c r="M202" i="23"/>
  <c r="S202" i="23"/>
  <c r="S197" i="23"/>
  <c r="K197" i="23"/>
  <c r="K207" i="23"/>
  <c r="O203" i="23"/>
  <c r="E43" i="23"/>
  <c r="J202" i="23"/>
  <c r="S204" i="23"/>
  <c r="K204" i="23"/>
  <c r="H207" i="23"/>
  <c r="L202" i="23"/>
  <c r="Q202" i="23"/>
  <c r="I202" i="23"/>
  <c r="D202" i="23"/>
  <c r="AD13" i="23"/>
  <c r="AD209" i="23"/>
  <c r="AD210" i="23"/>
  <c r="P43" i="23"/>
  <c r="G43" i="23"/>
  <c r="M43" i="23"/>
  <c r="AA43" i="23"/>
  <c r="N43" i="23"/>
  <c r="Z43" i="23"/>
  <c r="H208" i="23"/>
  <c r="U203" i="23"/>
  <c r="T43" i="23"/>
  <c r="D201" i="23"/>
  <c r="T201" i="23"/>
  <c r="Q207" i="23"/>
  <c r="W204" i="23"/>
  <c r="P203" i="23"/>
  <c r="I194" i="23"/>
  <c r="V204" i="23"/>
  <c r="G208" i="23"/>
  <c r="AB207" i="23"/>
  <c r="N201" i="23"/>
  <c r="AA194" i="23"/>
  <c r="L201" i="23"/>
  <c r="AC207" i="23"/>
  <c r="W197" i="23"/>
  <c r="M207" i="23"/>
  <c r="D208" i="23"/>
  <c r="D205" i="23"/>
  <c r="R205" i="23"/>
  <c r="P208" i="23"/>
  <c r="AC194" i="23"/>
  <c r="M194" i="23"/>
  <c r="F43" i="23"/>
  <c r="Y203" i="23"/>
  <c r="G194" i="23"/>
  <c r="O201" i="23"/>
  <c r="F194" i="23"/>
  <c r="AA204" i="23"/>
  <c r="G201" i="23"/>
  <c r="J197" i="23"/>
  <c r="W201" i="23"/>
  <c r="W207" i="23"/>
  <c r="O207" i="23"/>
  <c r="F208" i="23"/>
  <c r="F201" i="23"/>
  <c r="Z203" i="23"/>
  <c r="C208" i="23"/>
  <c r="X207" i="23"/>
  <c r="S205" i="23"/>
  <c r="K205" i="23"/>
  <c r="W208" i="23"/>
  <c r="AD39" i="23"/>
  <c r="L204" i="23"/>
  <c r="Q208" i="23"/>
  <c r="U194" i="23"/>
  <c r="AA203" i="23"/>
  <c r="S203" i="23"/>
  <c r="K203" i="23"/>
  <c r="J208" i="23"/>
  <c r="I207" i="23"/>
  <c r="T203" i="23"/>
  <c r="S43" i="23"/>
  <c r="K43" i="23"/>
  <c r="L43" i="23"/>
  <c r="W43" i="23"/>
  <c r="J43" i="23"/>
  <c r="V43" i="23"/>
  <c r="X197" i="23"/>
  <c r="N204" i="23"/>
  <c r="AB43" i="23"/>
  <c r="AD59" i="23"/>
  <c r="AD61" i="23"/>
  <c r="AD114" i="23"/>
  <c r="E190" i="23"/>
  <c r="AD185" i="23"/>
  <c r="AD176" i="23"/>
  <c r="AD179" i="23"/>
  <c r="Q190" i="23"/>
  <c r="AB64" i="23"/>
  <c r="AD119" i="23"/>
  <c r="AD37" i="23"/>
  <c r="AD26" i="23"/>
  <c r="Q85" i="23"/>
  <c r="N190" i="23"/>
  <c r="I190" i="23"/>
  <c r="L190" i="23"/>
  <c r="P190" i="23"/>
  <c r="H190" i="23"/>
  <c r="F190" i="23"/>
  <c r="AD174" i="23"/>
  <c r="I148" i="23"/>
  <c r="U148" i="23"/>
  <c r="G148" i="23"/>
  <c r="O148" i="23"/>
  <c r="K148" i="23"/>
  <c r="S148" i="23"/>
  <c r="V148" i="23"/>
  <c r="Q148" i="23"/>
  <c r="X148" i="23"/>
  <c r="C127" i="23"/>
  <c r="T127" i="23"/>
  <c r="K127" i="23"/>
  <c r="AB127" i="23"/>
  <c r="P106" i="23"/>
  <c r="F106" i="23"/>
  <c r="I106" i="23"/>
  <c r="O106" i="23"/>
  <c r="Z106" i="23"/>
  <c r="H85" i="23"/>
  <c r="F85" i="23"/>
  <c r="O85" i="23"/>
  <c r="J85" i="23"/>
  <c r="G85" i="23"/>
  <c r="AD50" i="23"/>
  <c r="AD56" i="23"/>
  <c r="AD51" i="23"/>
  <c r="AD47" i="23"/>
  <c r="C43" i="23"/>
  <c r="AC43" i="23"/>
  <c r="O43" i="23"/>
  <c r="AD35" i="23"/>
  <c r="D43" i="23"/>
  <c r="U43" i="23"/>
  <c r="AC148" i="23"/>
  <c r="AD70" i="23"/>
  <c r="AD68" i="23"/>
  <c r="AD82" i="23"/>
  <c r="AB190" i="23"/>
  <c r="AD110" i="23"/>
  <c r="AD145" i="23"/>
  <c r="AD137" i="23"/>
  <c r="AD36" i="23"/>
  <c r="AD29" i="23"/>
  <c r="AB106" i="23"/>
  <c r="AD95" i="23"/>
  <c r="AB148" i="23"/>
  <c r="AD98" i="23"/>
  <c r="AD40" i="23"/>
  <c r="AC190" i="23"/>
  <c r="M190" i="23"/>
  <c r="AD164" i="23"/>
  <c r="M148" i="23"/>
  <c r="AD140" i="23"/>
  <c r="AD131" i="23"/>
  <c r="O127" i="23"/>
  <c r="H106" i="23"/>
  <c r="AD89" i="23"/>
  <c r="M85" i="23"/>
  <c r="AC64" i="23"/>
  <c r="AD57" i="23"/>
  <c r="M64" i="23"/>
  <c r="R43" i="23"/>
  <c r="H43" i="23"/>
  <c r="Q43" i="23"/>
  <c r="AD33" i="23"/>
  <c r="Y43" i="23"/>
  <c r="S22" i="23"/>
  <c r="K22" i="23"/>
  <c r="AD14" i="23"/>
  <c r="Z22" i="23"/>
  <c r="AD15" i="23"/>
  <c r="AD16" i="23"/>
  <c r="G22" i="23"/>
  <c r="P22" i="23"/>
  <c r="AD19" i="23"/>
  <c r="AD8" i="23"/>
  <c r="AD18" i="23"/>
  <c r="AD12" i="23"/>
  <c r="R22" i="23"/>
  <c r="J22" i="23"/>
  <c r="AA22" i="23"/>
  <c r="C22" i="23"/>
  <c r="Y22" i="23"/>
  <c r="D22" i="23"/>
  <c r="Q22" i="23"/>
  <c r="AB22" i="23"/>
  <c r="T22" i="23"/>
  <c r="L22" i="23"/>
  <c r="X22" i="23"/>
  <c r="I22" i="23"/>
  <c r="W22" i="23"/>
  <c r="O22" i="23"/>
  <c r="E22" i="23"/>
  <c r="U22" i="23"/>
  <c r="AD5" i="23"/>
  <c r="F22" i="23"/>
  <c r="N22" i="23"/>
  <c r="AC22" i="23"/>
  <c r="M22" i="23"/>
  <c r="H22" i="23"/>
  <c r="V22" i="23"/>
  <c r="AD199" i="23" l="1"/>
  <c r="AD195" i="23"/>
  <c r="E211" i="23"/>
  <c r="C211" i="23"/>
  <c r="AD206" i="23"/>
  <c r="AB211" i="23"/>
  <c r="AD200" i="23"/>
  <c r="Y211" i="23"/>
  <c r="R211" i="23"/>
  <c r="AD198" i="23"/>
  <c r="V211" i="23"/>
  <c r="M211" i="23"/>
  <c r="H211" i="23"/>
  <c r="AD196" i="23"/>
  <c r="Z211" i="23"/>
  <c r="AD202" i="23"/>
  <c r="S211" i="23"/>
  <c r="AD204" i="23"/>
  <c r="K211" i="23"/>
  <c r="U211" i="23"/>
  <c r="N211" i="23"/>
  <c r="Q211" i="23"/>
  <c r="D211" i="23"/>
  <c r="T211" i="23"/>
  <c r="W211" i="23"/>
  <c r="J211" i="23"/>
  <c r="P211" i="23"/>
  <c r="AA211" i="23"/>
  <c r="L211" i="23"/>
  <c r="F211" i="23"/>
  <c r="I211" i="23"/>
  <c r="AD203" i="23"/>
  <c r="AC211" i="23"/>
  <c r="X211" i="23"/>
  <c r="AD201" i="23"/>
  <c r="AD208" i="23"/>
  <c r="AD207" i="23"/>
  <c r="AD194" i="23"/>
  <c r="AD205" i="23"/>
  <c r="O211" i="23"/>
  <c r="AD197" i="23"/>
  <c r="G211" i="23"/>
  <c r="B24" i="2"/>
  <c r="I10" i="18" l="1"/>
  <c r="I11" i="18"/>
  <c r="I12" i="18"/>
  <c r="I9" i="18"/>
  <c r="D28" i="18"/>
  <c r="D27" i="18"/>
  <c r="D10" i="18"/>
  <c r="D9" i="18"/>
  <c r="W2" i="20" a="1"/>
  <c r="W2" i="20" s="1"/>
  <c r="D35" i="18" l="1"/>
  <c r="I14" i="18"/>
  <c r="D16" i="18"/>
  <c r="G2" i="20" a="1"/>
  <c r="G2" i="20" s="1"/>
  <c r="I27" i="18" s="1"/>
  <c r="N27" i="18" s="1"/>
  <c r="M2" i="20" a="1"/>
  <c r="K2" i="20" a="1"/>
  <c r="K2" i="20" s="1"/>
  <c r="I29" i="18" s="1"/>
  <c r="N29" i="18" s="1"/>
  <c r="I2" i="20" a="1"/>
  <c r="I2" i="20" s="1"/>
  <c r="I28" i="18" s="1"/>
  <c r="N28" i="18" s="1"/>
  <c r="E2" i="20" a="1"/>
  <c r="E2" i="20" s="1"/>
  <c r="G5" i="18" s="1"/>
  <c r="H5" i="18" s="1"/>
  <c r="C2" i="20" a="1"/>
  <c r="C2" i="20" s="1"/>
  <c r="B5" i="18" s="1"/>
  <c r="A2" i="20" a="1"/>
  <c r="A2" i="20" s="1"/>
  <c r="U2" i="20" a="1"/>
  <c r="U2" i="20" s="1"/>
  <c r="I34" i="18" s="1"/>
  <c r="N34" i="18" s="1"/>
  <c r="S2" i="20" a="1"/>
  <c r="S2" i="20" s="1"/>
  <c r="I33" i="18" s="1"/>
  <c r="N33" i="18" s="1"/>
  <c r="O2" i="20" a="1"/>
  <c r="O2" i="20" s="1"/>
  <c r="I31" i="18" s="1"/>
  <c r="N31" i="18" s="1"/>
  <c r="Q2" i="20" a="1"/>
  <c r="H9" i="18" l="1"/>
  <c r="H8" i="18"/>
  <c r="H10" i="18"/>
  <c r="H13" i="18"/>
  <c r="H11" i="18"/>
  <c r="H12" i="18"/>
  <c r="M2" i="20"/>
  <c r="I30" i="18"/>
  <c r="B24" i="18"/>
  <c r="C24" i="18" s="1"/>
  <c r="M29" i="18"/>
  <c r="M28" i="18"/>
  <c r="M27" i="18"/>
  <c r="Q2" i="20"/>
  <c r="I32" i="18" s="1"/>
  <c r="M34" i="18"/>
  <c r="M33" i="18"/>
  <c r="M31" i="18"/>
  <c r="C5" i="18"/>
  <c r="C30" i="18" l="1"/>
  <c r="C31" i="18"/>
  <c r="C34" i="18"/>
  <c r="C27" i="18"/>
  <c r="C28" i="18"/>
  <c r="C29" i="18"/>
  <c r="C32" i="18"/>
  <c r="C33" i="18"/>
  <c r="C14" i="18"/>
  <c r="C15" i="18"/>
  <c r="C10" i="18"/>
  <c r="C13" i="18"/>
  <c r="C8" i="18"/>
  <c r="C11" i="18"/>
  <c r="C9" i="18"/>
  <c r="C12" i="18"/>
  <c r="N30" i="18"/>
  <c r="M30" i="18"/>
  <c r="M32" i="18"/>
  <c r="N32" i="18"/>
  <c r="C30" i="2"/>
  <c r="B35" i="2"/>
  <c r="C33" i="2"/>
  <c r="C29" i="2"/>
  <c r="C31" i="2"/>
  <c r="C28" i="2"/>
  <c r="C32" i="2"/>
  <c r="C21" i="2"/>
  <c r="C16" i="2"/>
  <c r="H14" i="18" l="1"/>
  <c r="C35" i="2"/>
  <c r="I5" i="18" s="1"/>
  <c r="C17" i="2"/>
  <c r="C20" i="2"/>
  <c r="C22" i="2"/>
  <c r="B12" i="2"/>
  <c r="C5" i="2"/>
  <c r="C9" i="2"/>
  <c r="C11" i="2"/>
  <c r="C4" i="2"/>
  <c r="C8" i="2"/>
  <c r="C10" i="2"/>
  <c r="C35" i="18"/>
  <c r="C24" i="2" l="1"/>
  <c r="C16" i="18"/>
  <c r="D5" i="18"/>
  <c r="C12" i="2"/>
  <c r="D24"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tc={C4E2E881-0065-4CF1-A284-848FA537DCE5}</author>
    <author>tc={2B7E63DE-3C30-4ADD-959A-BBFE4D7B643F}</author>
  </authors>
  <commentList>
    <comment ref="K25" authorId="0" shapeId="0" xr:uid="{C4E2E881-0065-4CF1-A284-848FA537DCE5}">
      <text>
        <t xml:space="preserve">[Threaded comment]
Your version of Excel allows you to read this threaded comment; however, any edits to it will get removed if the file is opened in a newer version of Excel. Learn more: https://go.microsoft.com/fwlink/?linkid=870924
Comment:
    We are not hiring any full time peers...just stipends I thought… </t>
      </text>
    </comment>
    <comment ref="K26" authorId="1" shapeId="0" xr:uid="{2B7E63DE-3C30-4ADD-959A-BBFE4D7B643F}">
      <text>
        <t>[Threaded comment]
Your version of Excel allows you to read this threaded comment; however, any edits to it will get removed if the file is opened in a newer version of Excel. Learn more: https://go.microsoft.com/fwlink/?linkid=870924
Comment:
    What are these peers for emergency services???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tc={C522DF86-BFB2-40BA-AE0C-1F0BFF8BBE6D}</author>
  </authors>
  <commentList>
    <comment ref="K18" authorId="0" shapeId="0" xr:uid="{C522DF86-BFB2-40BA-AE0C-1F0BFF8BBE6D}">
      <text>
        <t>[Threaded comment]
Your version of Excel allows you to read this threaded comment; however, any edits to it will get removed if the file is opened in a newer version of Excel. Learn more: https://go.microsoft.com/fwlink/?linkid=870924
Comment:
    Do we truly need this or can we show shared from Adult GOP</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<sst xmlns="http://schemas.openxmlformats.org/spreadsheetml/2006/main" count="884" uniqueCount="223">
  <si>
    <t>Directions for workbook:</t>
  </si>
  <si>
    <t xml:space="preserve">1. Enter individual staff data into the corresponding staffing type tab. These staff types include:
ACT
ICTT
Healthy Transitions
All Emergency Services (Intake, Open Access, Emergency Services, Mobile Crisis)
Adult GOP
Child GOP
Adult High Acuity
Child High Acuity
Outreach and Engagement
SUD
Other Programs
</t>
  </si>
  <si>
    <r>
      <t xml:space="preserve">Notes for data entry:
</t>
    </r>
    <r>
      <rPr>
        <sz val="11"/>
        <color rgb="FF000000"/>
        <rFont val="Calibri"/>
        <family val="2"/>
        <scheme val="minor"/>
      </rPr>
      <t>A. Staff should be assigned a team ID in the Team column. It does not matter how you designate this ID (it can be numbers or words) as long as it is consistent.
B. The active column indicates if a staff position is filled.
C. If the position is vacant the row should indicate No in the Active column. Fill in the anticipated team for the position.
D. Any staff working 35 hours or more is considered FTE. Put percent of total time in the FTE Percent column (e.g., .5 for half of FTE time devoted to this program).
E. For Staff Start Date column: 
•	Enter the actual start date of employment for current staff hired after 10/1/2022,
•	The start date may be filled in or left blank for staff hired prior to 10/1/2022, 
•	Put the anticipated go-live date for those anticipated to be hired prior to go-live,  
•	“9/30/2025” to reflect those anticipated to be hired during SFY (July-June) 2025, and 
•	“10/1/2025” to reflect any remaining hires after SFY 2025 and needed to get to fully staffed assumption. 
F. The Cost Report Position Num column indicates the line number for the corresponding position in the Cost Report (1-16 and 17a-z).
G. Include any DCO Staff utilized within the program. Use the Agency column to indicate which organization the DCO staff works for.
H. All Emergency Services are in one tab. To differentiate between different types of Emergency Services, use the Type of Service column.
I. A description of all staff licenses is below the instructions. In addition you have the option for BA (Bachelor's), MA (Master's), PHD (Doctorate), and ASSOCIATE (Associate's Degree).
J. For the Adjust FTE column, we expect that for most positions this is 1.0 and equivalent to "FTE Percent" column. However, for grant-funded positions or staff also allocated to non-CCBHC programs (e.g., residential programs), report the percent of staff time covered by the CCBHC program.
For example, if 0.25 of a position is funded by a SAMSHA grant, then report 0.75 in new "CCBHC-Adjusted FTE" column. Or if a clinician is equally split between residential services and CCBHC outpatient services, report 0.50 in new "CCBHC-Adjusted FTE." Our expectation is that the FTEs assumed in your cost report reflect reasonable onboarding and vacancy assumptions.</t>
    </r>
  </si>
  <si>
    <r>
      <t xml:space="preserve">
</t>
    </r>
    <r>
      <rPr>
        <b/>
        <u/>
        <sz val="11"/>
        <color theme="1"/>
        <rFont val="Calibri"/>
        <family val="2"/>
        <scheme val="minor"/>
      </rPr>
      <t>You must enter all of your staff data before entering census data.</t>
    </r>
    <r>
      <rPr>
        <sz val="11"/>
        <color theme="1"/>
        <rFont val="Calibri"/>
        <family val="2"/>
        <scheme val="minor"/>
      </rPr>
      <t xml:space="preserve">
2. Enter the census information corresponding to the team ID in the Census tab for all staff except Emergency Services. Team IDs will pre-populate based on the staff data entered in step 1.
</t>
    </r>
    <r>
      <rPr>
        <b/>
        <sz val="11"/>
        <color theme="1"/>
        <rFont val="Calibri"/>
        <family val="2"/>
        <scheme val="minor"/>
      </rPr>
      <t xml:space="preserve">Notes for census:
-Only enter data into </t>
    </r>
    <r>
      <rPr>
        <b/>
        <sz val="11"/>
        <color rgb="FF00B0F0"/>
        <rFont val="Calibri"/>
        <family val="2"/>
        <scheme val="minor"/>
      </rPr>
      <t>blue cells</t>
    </r>
    <r>
      <rPr>
        <b/>
        <sz val="11"/>
        <color theme="1"/>
        <rFont val="Calibri"/>
        <family val="2"/>
        <scheme val="minor"/>
      </rPr>
      <t xml:space="preserve">. </t>
    </r>
    <r>
      <rPr>
        <b/>
        <sz val="11"/>
        <color theme="0" tint="-0.499984740745262"/>
        <rFont val="Calibri"/>
        <family val="2"/>
        <scheme val="minor"/>
      </rPr>
      <t>Gray cells</t>
    </r>
    <r>
      <rPr>
        <b/>
        <sz val="11"/>
        <color theme="1"/>
        <rFont val="Calibri"/>
        <family val="2"/>
        <scheme val="minor"/>
      </rPr>
      <t xml:space="preserve"> cannot be edited.</t>
    </r>
  </si>
  <si>
    <t>3. You can check your data entry with the staffing dashboard tab. Using the yellow cell drop-downs, you can see a summary of staff hours by team and census.</t>
  </si>
  <si>
    <t>Team</t>
  </si>
  <si>
    <t>Num. of  Required Teams</t>
  </si>
  <si>
    <t>Total Teams</t>
  </si>
  <si>
    <t>Num. of Required Teams</t>
  </si>
  <si>
    <t>Team Census:</t>
  </si>
  <si>
    <t>Staff</t>
  </si>
  <si>
    <t>Required Staff Hours</t>
  </si>
  <si>
    <t>Staff Hours by Team</t>
  </si>
  <si>
    <t>Clinician</t>
  </si>
  <si>
    <t>CPST Specialist</t>
  </si>
  <si>
    <t>Employment/Education Specialist</t>
  </si>
  <si>
    <t>Registered Nurse</t>
  </si>
  <si>
    <t>Substance Use Disorder Specialist</t>
  </si>
  <si>
    <t>Team Leader</t>
  </si>
  <si>
    <t>Total</t>
  </si>
  <si>
    <t>All Other Staff Ratios</t>
  </si>
  <si>
    <t>ACT</t>
  </si>
  <si>
    <t>Staff Category</t>
  </si>
  <si>
    <t>Census</t>
  </si>
  <si>
    <t>Active FTE Count</t>
  </si>
  <si>
    <t>Vacant FTE Count</t>
  </si>
  <si>
    <t>Ratio</t>
  </si>
  <si>
    <t>Ratio w/ Vacant and Active Positions</t>
  </si>
  <si>
    <t>Adult GOP</t>
  </si>
  <si>
    <t>Child GOP</t>
  </si>
  <si>
    <t>Child High Acuity</t>
  </si>
  <si>
    <t>CINT</t>
  </si>
  <si>
    <t>Outreach and Engagement</t>
  </si>
  <si>
    <t>CSP</t>
  </si>
  <si>
    <t>Rehabilitation Specialist</t>
  </si>
  <si>
    <t>SUD IOP</t>
  </si>
  <si>
    <t>IOP</t>
  </si>
  <si>
    <t>SUD PHP</t>
  </si>
  <si>
    <t>SUD SAOP</t>
  </si>
  <si>
    <t>SAOP</t>
  </si>
  <si>
    <t>SUD WM</t>
  </si>
  <si>
    <t>WM</t>
  </si>
  <si>
    <t>ICTT</t>
  </si>
  <si>
    <t>Healthy Transitions</t>
  </si>
  <si>
    <t>Emergency Services</t>
  </si>
  <si>
    <t>SUD</t>
  </si>
  <si>
    <t>Other</t>
  </si>
  <si>
    <t>Co-Occuring Clinician</t>
  </si>
  <si>
    <t>Co-Responder Clinician</t>
  </si>
  <si>
    <t>Housing Specialist</t>
  </si>
  <si>
    <t>Outreach Worker</t>
  </si>
  <si>
    <t>Peer Specialist</t>
  </si>
  <si>
    <t>Psychiatric Clinical Nurse Specialist</t>
  </si>
  <si>
    <t>Psychiatrist</t>
  </si>
  <si>
    <t>Substance Use Disorder Clinician</t>
  </si>
  <si>
    <t>On-Call</t>
  </si>
  <si>
    <t>Medical Assistant</t>
  </si>
  <si>
    <t>ACT Teams</t>
  </si>
  <si>
    <t>Adult GOP Teams</t>
  </si>
  <si>
    <t>Child GOP Teams</t>
  </si>
  <si>
    <t>Child High Acuity Teams</t>
  </si>
  <si>
    <t>Outreach and Engagement Teams</t>
  </si>
  <si>
    <t>SUD IOP Teams</t>
  </si>
  <si>
    <t>SUD PHP Teams</t>
  </si>
  <si>
    <t>SUD SAOP Teams</t>
  </si>
  <si>
    <t>SUD WM Teams</t>
  </si>
  <si>
    <t>Workweek hours</t>
  </si>
  <si>
    <t>Before 7/1/22</t>
  </si>
  <si>
    <t>Jul</t>
  </si>
  <si>
    <t>Aug</t>
  </si>
  <si>
    <t>Sep</t>
  </si>
  <si>
    <t>Oct</t>
  </si>
  <si>
    <t>Nov</t>
  </si>
  <si>
    <t>Dec</t>
  </si>
  <si>
    <t>Jan</t>
  </si>
  <si>
    <t>Feb</t>
  </si>
  <si>
    <t>Mar</t>
  </si>
  <si>
    <t>Apr</t>
  </si>
  <si>
    <t>May</t>
  </si>
  <si>
    <t>Jun</t>
  </si>
  <si>
    <t>Total by row</t>
  </si>
  <si>
    <t>Total by Time Period</t>
  </si>
  <si>
    <t>Total All Programs</t>
  </si>
  <si>
    <t>Agency</t>
  </si>
  <si>
    <t>Staff First Name</t>
  </si>
  <si>
    <t>Staff Last Name</t>
  </si>
  <si>
    <t>Active</t>
  </si>
  <si>
    <t>Position/Title</t>
  </si>
  <si>
    <t>Hours dedicated to ACT per week</t>
  </si>
  <si>
    <t>Staff Start Date</t>
  </si>
  <si>
    <t>Per Diem</t>
  </si>
  <si>
    <t>Year</t>
  </si>
  <si>
    <t>Month</t>
  </si>
  <si>
    <t>Adult Competent (Y/N) Optional for now</t>
  </si>
  <si>
    <t>Child Competent (Y/N)</t>
  </si>
  <si>
    <t>Type of Service</t>
  </si>
  <si>
    <t>Hours dedicated to Emerg Services</t>
  </si>
  <si>
    <t xml:space="preserve">Per Diem </t>
  </si>
  <si>
    <t>Hours dedicated to Adult GOP</t>
  </si>
  <si>
    <t>Hours dedicated to Child GOP</t>
  </si>
  <si>
    <t>Hours dedicated to Child High Acuity</t>
  </si>
  <si>
    <t>Hours dedicated to Outreach and Engagement</t>
  </si>
  <si>
    <t>Program</t>
  </si>
  <si>
    <t>Hours dedicated to SUD</t>
  </si>
  <si>
    <t>Hours dedicated to Program</t>
  </si>
  <si>
    <t>Type of Emerg. Services</t>
  </si>
  <si>
    <t>Age Range Served</t>
  </si>
  <si>
    <t>SUD Program List</t>
  </si>
  <si>
    <t xml:space="preserve">Positions </t>
  </si>
  <si>
    <t>ACT Positions</t>
  </si>
  <si>
    <t>Cost Report Position Line Num</t>
  </si>
  <si>
    <t>Hiring Dates</t>
  </si>
  <si>
    <t>Yes</t>
  </si>
  <si>
    <t>Child</t>
  </si>
  <si>
    <t>Intake</t>
  </si>
  <si>
    <t>No</t>
  </si>
  <si>
    <t>Adult</t>
  </si>
  <si>
    <t>PHP</t>
  </si>
  <si>
    <t>Mobile Crisis</t>
  </si>
  <si>
    <t>Both</t>
  </si>
  <si>
    <t>Seven Challenges</t>
  </si>
  <si>
    <t>MRSS</t>
  </si>
  <si>
    <t>Open Access</t>
  </si>
  <si>
    <t>CPRS</t>
  </si>
  <si>
    <t>LMFT</t>
  </si>
  <si>
    <t>LPN</t>
  </si>
  <si>
    <t>MD</t>
  </si>
  <si>
    <t>17a</t>
  </si>
  <si>
    <t>17b</t>
  </si>
  <si>
    <t>17c</t>
  </si>
  <si>
    <t>17d</t>
  </si>
  <si>
    <t>17e</t>
  </si>
  <si>
    <t>17f</t>
  </si>
  <si>
    <t>17g</t>
  </si>
  <si>
    <t>QMHP</t>
  </si>
  <si>
    <t>17h</t>
  </si>
  <si>
    <t>RN</t>
  </si>
  <si>
    <t>17i</t>
  </si>
  <si>
    <t>17j</t>
  </si>
  <si>
    <t>17k</t>
  </si>
  <si>
    <t>17l</t>
  </si>
  <si>
    <t>17m</t>
  </si>
  <si>
    <t>17n</t>
  </si>
  <si>
    <t>17o</t>
  </si>
  <si>
    <t>17p</t>
  </si>
  <si>
    <t>17q</t>
  </si>
  <si>
    <t>17r</t>
  </si>
  <si>
    <t>17s</t>
  </si>
  <si>
    <t>17t</t>
  </si>
  <si>
    <t>17u</t>
  </si>
  <si>
    <t>17v</t>
  </si>
  <si>
    <t>17w</t>
  </si>
  <si>
    <t>17x</t>
  </si>
  <si>
    <t>17y</t>
  </si>
  <si>
    <t>17z</t>
  </si>
  <si>
    <t>Required Staffing Model (per 100 clients):</t>
  </si>
  <si>
    <t>Title</t>
  </si>
  <si>
    <t>FTE</t>
  </si>
  <si>
    <t>Hours per week</t>
  </si>
  <si>
    <t>Baseline Staffing Model (per 200 clients):</t>
  </si>
  <si>
    <t>Baseline Staffing Model (per 50 clients):</t>
  </si>
  <si>
    <t>Team Lead</t>
  </si>
  <si>
    <t>CPST/Case Manager</t>
  </si>
  <si>
    <t>Flex Staff</t>
  </si>
  <si>
    <t>MD/APRN</t>
  </si>
  <si>
    <t>Vocational Specialist</t>
  </si>
  <si>
    <t>ACT II</t>
  </si>
  <si>
    <t>ACT - YA</t>
  </si>
  <si>
    <t>CPST/ Case Manager</t>
  </si>
  <si>
    <t>ACT II Teams List</t>
  </si>
  <si>
    <t>ACT - YA Teams List</t>
  </si>
  <si>
    <t>ACT II Team Staffing</t>
  </si>
  <si>
    <t>ACT - YA Team Staffing</t>
  </si>
  <si>
    <t>Hours dedicated to ACT II per week</t>
  </si>
  <si>
    <t>Hours dedicated to ACT - YA</t>
  </si>
  <si>
    <t xml:space="preserve"> ACT I Team Staffing</t>
  </si>
  <si>
    <t>Prescriber</t>
  </si>
  <si>
    <t>Nurse</t>
  </si>
  <si>
    <t>Nurse Care Manager</t>
  </si>
  <si>
    <t>Clinicial Supervisor</t>
  </si>
  <si>
    <t>Education Specialist</t>
  </si>
  <si>
    <t>Rehab Specialist</t>
  </si>
  <si>
    <t>Care Coordinator</t>
  </si>
  <si>
    <t>Case Manager</t>
  </si>
  <si>
    <t>CPST</t>
  </si>
  <si>
    <t>Veterans Coordinator</t>
  </si>
  <si>
    <t>Peer</t>
  </si>
  <si>
    <t>Peer Supervisor</t>
  </si>
  <si>
    <t>Supervisor</t>
  </si>
  <si>
    <t>Degree</t>
  </si>
  <si>
    <t>Billing Credential</t>
  </si>
  <si>
    <t>APRN</t>
  </si>
  <si>
    <t>CADC</t>
  </si>
  <si>
    <t>Family Partner</t>
  </si>
  <si>
    <t>LCDP</t>
  </si>
  <si>
    <t>LCSW</t>
  </si>
  <si>
    <t>Licensed Psychologist</t>
  </si>
  <si>
    <t>LICSW</t>
  </si>
  <si>
    <t>LMFT-A</t>
  </si>
  <si>
    <t>LMHC</t>
  </si>
  <si>
    <t>LMHC-A</t>
  </si>
  <si>
    <t>Youth Partner</t>
  </si>
  <si>
    <t>Billing Credentials</t>
  </si>
  <si>
    <t>Doctorate</t>
  </si>
  <si>
    <t>Masters</t>
  </si>
  <si>
    <t>Associates</t>
  </si>
  <si>
    <t>H.S. Diploma/GED</t>
  </si>
  <si>
    <t>Bachelors</t>
  </si>
  <si>
    <t>Service Category</t>
  </si>
  <si>
    <t>GOP Service Categories</t>
  </si>
  <si>
    <t>High Acuity Categories</t>
  </si>
  <si>
    <t>GOP 1</t>
  </si>
  <si>
    <t>GOP 2</t>
  </si>
  <si>
    <t>GOP 3</t>
  </si>
  <si>
    <t>GOP 4</t>
  </si>
  <si>
    <t>HA 1</t>
  </si>
  <si>
    <t>HA 2</t>
  </si>
  <si>
    <t>HA 3</t>
  </si>
  <si>
    <t>HA 4</t>
  </si>
  <si>
    <t>Child GOP Service Category</t>
  </si>
  <si>
    <t>Child High Acuity Service Category</t>
  </si>
  <si>
    <t>Child Sub Categories</t>
  </si>
  <si>
    <r>
      <rPr>
        <b/>
        <sz val="11"/>
        <color rgb="FFFF0000"/>
        <rFont val="Calibri"/>
        <family val="2"/>
        <scheme val="minor"/>
      </rPr>
      <t>This Section has been removed</t>
    </r>
    <r>
      <rPr>
        <b/>
        <sz val="11"/>
        <color rgb="FF000000"/>
        <rFont val="Calibri"/>
        <family val="2"/>
        <scheme val="minor"/>
      </rPr>
      <t xml:space="preserve">
</t>
    </r>
    <r>
      <rPr>
        <b/>
        <strike/>
        <sz val="11"/>
        <color rgb="FF000000"/>
        <rFont val="Calibri"/>
        <family val="2"/>
        <scheme val="minor"/>
      </rPr>
      <t xml:space="preserve">Monthly Billable Hours Tab Instructions:
</t>
    </r>
    <r>
      <rPr>
        <strike/>
        <sz val="11"/>
        <color rgb="FF000000"/>
        <rFont val="Calibri"/>
        <family val="2"/>
        <scheme val="minor"/>
      </rPr>
      <t xml:space="preserve">Monthly billable visits reported in the Staffing Report should align with those included in the Cost Report. While monthly billable visits in the Cost Report should reflect unduplicated monthly member-visit counts and the Staffing Report should reflect program-level monthly member-visit counts (that may be duplicated across programs), the state will review the reasonability of the reported values between sources.
- The combined total for ACT/ICTT/Healthy Transitions programs should align with the High Acuity Adult population monthly visits reported in the Cost Report. 
- Child/Youth EOS program should align with the High Acuity Children and Youth population monthly visits reported in the Cost Report. 
- The combined total for Adult SUD and Child/Youth SUD programs should be close to but greater than the SUD population monthly visits reported in the Cost Report (since these SUD programs may serve members in the high acuity adult or high acuity child populations). 
-The combined total for Adult GOP and Child/Youth GOP programs should be close to but less than the General population monthly visits reported in the Cost Report, since the General population may include members served by other programs as well (e.g. emergency services). 
- Monthly visits for other programs (e.g., Mobile Crisis, Daytime ES, Child/Youth ES) are requested to be provided in the staffing template but are an􀆟cipated to be duplicative to the above programs and/or reflect delivery of services that do not qualify as a visit for the purpose of monthly billing.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</si>
</sst>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b/>
      <sz val="10"/>
      <color theme="1"/>
      <name val="Arial Narrow"/>
      <family val="2"/>
    </font>
    <font>
      <b/>
      <sz val="14"/>
      <color theme="1"/>
      <name val="Arial"/>
      <family val="2"/>
    </font>
    <font>
      <b/>
      <sz val="14"/>
      <color theme="1"/>
      <name val="Calibri"/>
      <family val="2"/>
      <scheme val="minor"/>
    </font>
    <font>
      <u/>
      <sz val="12"/>
      <color rgb="FF000000"/>
      <name val="Times New Roman"/>
      <family val="1"/>
    </font>
    <font>
      <u/>
      <sz val="12"/>
      <color rgb="FF231F20"/>
      <name val="Times New Roman"/>
      <family val="1"/>
    </font>
    <font>
      <sz val="12"/>
      <color rgb="FF231F20"/>
      <name val="Times New Roman"/>
      <family val="1"/>
    </font>
    <font>
      <sz val="10"/>
      <color rgb="FF231F20"/>
      <name val="Arial"/>
      <family val="2"/>
    </font>
    <font>
      <sz val="10"/>
      <color theme="1"/>
      <name val="Arial"/>
      <family val="2"/>
    </font>
    <font>
      <sz val="12"/>
      <color rgb="FF000000"/>
      <name val="Times New Roman"/>
      <family val="1"/>
    </font>
    <font>
      <sz val="8"/>
      <name val="Calibri"/>
      <family val="2"/>
      <scheme val="minor"/>
    </font>
    <font>
      <b/>
      <sz val="10"/>
      <color theme="1"/>
      <name val="Arial"/>
      <family val="2"/>
    </font>
    <font>
      <sz val="11"/>
      <color theme="1"/>
      <name val="Arial"/>
      <family val="2"/>
    </font>
    <font>
      <sz val="16"/>
      <color theme="1"/>
      <name val="Arial"/>
      <family val="2"/>
    </font>
    <font>
      <b/>
      <sz val="11"/>
      <color theme="1"/>
      <name val="Arial"/>
      <family val="2"/>
    </font>
    <font>
      <sz val="12"/>
      <color rgb="FF000000"/>
      <name val="Arial"/>
      <family val="2"/>
    </font>
    <font>
      <b/>
      <sz val="12"/>
      <color rgb="FF000000"/>
      <name val="Arial"/>
      <family val="2"/>
    </font>
    <font>
      <sz val="12"/>
      <color rgb="FF231F20"/>
      <name val="Arial"/>
      <family val="2"/>
    </font>
    <font>
      <b/>
      <sz val="12"/>
      <color rgb="FF231F20"/>
      <name val="Arial"/>
      <family val="2"/>
    </font>
    <font>
      <b/>
      <sz val="11"/>
      <color rgb="FF000000"/>
      <name val="Arial"/>
      <family val="2"/>
    </font>
    <font>
      <b/>
      <u/>
      <sz val="11"/>
      <color theme="1"/>
      <name val="Calibri"/>
      <family val="2"/>
      <scheme val="minor"/>
    </font>
    <font>
      <b/>
      <sz val="11"/>
      <color rgb="FF00B0F0"/>
      <name val="Calibri"/>
      <family val="2"/>
      <scheme val="minor"/>
    </font>
    <font>
      <b/>
      <sz val="11"/>
      <color theme="0" tint="-0.499984740745262"/>
      <name val="Calibri"/>
      <family val="2"/>
      <scheme val="minor"/>
    </font>
    <font>
      <sz val="12"/>
      <color theme="1"/>
      <name val="Arial"/>
      <family val="2"/>
    </font>
    <font>
      <sz val="11"/>
      <name val="Arial"/>
      <family val="2"/>
    </font>
    <font>
      <b/>
      <sz val="11"/>
      <color rgb="FF000000"/>
      <name val="Calibri"/>
      <family val="2"/>
      <scheme val="minor"/>
    </font>
    <font>
      <sz val="11"/>
      <color rgb="FF000000"/>
      <name val="Calibri"/>
      <family val="2"/>
      <scheme val="minor"/>
    </font>
    <font>
      <sz val="16"/>
      <color theme="1"/>
      <name val="Calibri"/>
      <family val="2"/>
      <scheme val="minor"/>
    </font>
    <font>
      <b/>
      <sz val="12"/>
      <color theme="1"/>
      <name val="Arial"/>
      <family val="2"/>
    </font>
    <font>
      <b/>
      <sz val="11"/>
      <color rgb="FFFF0000"/>
      <name val="Calibri"/>
      <family val="2"/>
      <scheme val="minor"/>
    </font>
    <font>
      <b/>
      <strike/>
      <sz val="11"/>
      <color rgb="FF000000"/>
      <name val="Calibri"/>
      <family val="2"/>
      <scheme val="minor"/>
    </font>
    <font>
      <strike/>
      <sz val="11"/>
      <color rgb="FF000000"/>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00B0F0"/>
        <bgColor indexed="64"/>
      </patternFill>
    </fill>
    <fill>
      <patternFill patternType="solid">
        <fgColor rgb="FFFFFF00"/>
        <bgColor indexed="64"/>
      </patternFill>
    </fill>
    <fill>
      <patternFill patternType="solid">
        <fgColor theme="2" tint="-9.9978637043366805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0" fontId="3" fillId="0" borderId="0"/>
    <xf numFmtId="0" fontId="1" fillId="0" borderId="0"/>
  </cellStyleXfs>
  <cellXfs count="140">
    <xf numFmtId="0" fontId="0" fillId="0" borderId="0" xfId="0"/>
    <xf numFmtId="0" fontId="4" fillId="2" borderId="1" xfId="1" applyFont="1" applyFill="1" applyBorder="1"/>
    <xf numFmtId="0" fontId="2" fillId="0" borderId="2" xfId="0" applyFont="1" applyBorder="1"/>
    <xf numFmtId="0" fontId="0" fillId="0" borderId="4" xfId="0" applyBorder="1"/>
    <xf numFmtId="0" fontId="0" fillId="0" borderId="0" xfId="0" applyBorder="1"/>
    <xf numFmtId="0" fontId="6" fillId="0" borderId="0" xfId="0" applyFont="1" applyAlignment="1">
      <alignment horizontal="center"/>
    </xf>
    <xf numFmtId="0" fontId="15" fillId="0" borderId="0" xfId="0" applyFont="1" applyAlignment="1">
      <alignment horizontal="center"/>
    </xf>
    <xf numFmtId="0" fontId="4" fillId="2" borderId="10" xfId="1" applyFont="1" applyFill="1" applyBorder="1"/>
    <xf numFmtId="2" fontId="4" fillId="2" borderId="1" xfId="1" applyNumberFormat="1" applyFont="1" applyFill="1" applyBorder="1"/>
    <xf numFmtId="0" fontId="16" fillId="0" borderId="0" xfId="0" applyFont="1"/>
    <xf numFmtId="0" fontId="18" fillId="3" borderId="0" xfId="0" applyFont="1" applyFill="1" applyAlignment="1">
      <alignment horizontal="right"/>
    </xf>
    <xf numFmtId="2" fontId="3" fillId="0" borderId="0" xfId="1" applyNumberFormat="1" applyFont="1" applyAlignment="1" applyProtection="1">
      <alignment horizontal="right"/>
      <protection locked="0"/>
    </xf>
    <xf numFmtId="0" fontId="3" fillId="0" borderId="0" xfId="1" applyFont="1" applyProtection="1">
      <protection locked="0"/>
    </xf>
    <xf numFmtId="0" fontId="16" fillId="2" borderId="1" xfId="0" applyFont="1" applyFill="1" applyBorder="1"/>
    <xf numFmtId="0" fontId="18" fillId="2" borderId="1" xfId="0" applyFont="1" applyFill="1" applyBorder="1"/>
    <xf numFmtId="0" fontId="23" fillId="3" borderId="0" xfId="0" applyFont="1" applyFill="1" applyBorder="1" applyAlignment="1">
      <alignment horizontal="right" vertical="center" indent="1"/>
    </xf>
    <xf numFmtId="0" fontId="2" fillId="0" borderId="0" xfId="0" applyFont="1"/>
    <xf numFmtId="0" fontId="15" fillId="2" borderId="1" xfId="0" applyFont="1" applyFill="1" applyBorder="1"/>
    <xf numFmtId="0" fontId="3" fillId="4" borderId="4" xfId="1" applyFill="1" applyBorder="1" applyProtection="1">
      <protection locked="0"/>
    </xf>
    <xf numFmtId="0" fontId="3" fillId="4" borderId="1" xfId="1" applyFill="1" applyBorder="1" applyProtection="1">
      <protection locked="0"/>
    </xf>
    <xf numFmtId="2" fontId="3" fillId="4" borderId="2" xfId="1" applyNumberFormat="1" applyFill="1" applyBorder="1" applyAlignment="1" applyProtection="1">
      <alignment horizontal="right"/>
      <protection locked="0"/>
    </xf>
    <xf numFmtId="0" fontId="3" fillId="4" borderId="9" xfId="1" applyFill="1" applyBorder="1" applyProtection="1">
      <protection locked="0"/>
    </xf>
    <xf numFmtId="0" fontId="3" fillId="4" borderId="10" xfId="1" applyFill="1" applyBorder="1" applyProtection="1">
      <protection locked="0"/>
    </xf>
    <xf numFmtId="2" fontId="3" fillId="4" borderId="5" xfId="1" applyNumberFormat="1" applyFill="1" applyBorder="1" applyAlignment="1" applyProtection="1">
      <alignment horizontal="right"/>
      <protection locked="0"/>
    </xf>
    <xf numFmtId="0" fontId="3" fillId="4" borderId="7" xfId="1" applyFill="1" applyBorder="1" applyProtection="1">
      <protection locked="0"/>
    </xf>
    <xf numFmtId="0" fontId="3" fillId="4" borderId="8" xfId="1" applyFill="1" applyBorder="1" applyProtection="1">
      <protection locked="0"/>
    </xf>
    <xf numFmtId="2" fontId="3" fillId="4" borderId="6" xfId="1" applyNumberFormat="1" applyFill="1" applyBorder="1" applyAlignment="1" applyProtection="1">
      <alignment horizontal="right"/>
      <protection locked="0"/>
    </xf>
    <xf numFmtId="0" fontId="3" fillId="4" borderId="6" xfId="1" applyFill="1" applyBorder="1" applyAlignment="1" applyProtection="1">
      <alignment horizontal="left"/>
      <protection locked="0"/>
    </xf>
    <xf numFmtId="0" fontId="3" fillId="4" borderId="2" xfId="1" applyFill="1" applyBorder="1" applyAlignment="1" applyProtection="1">
      <alignment horizontal="left"/>
      <protection locked="0"/>
    </xf>
    <xf numFmtId="0" fontId="3" fillId="4" borderId="5" xfId="1" applyFill="1" applyBorder="1" applyAlignment="1" applyProtection="1">
      <alignment horizontal="left"/>
      <protection locked="0"/>
    </xf>
    <xf numFmtId="0" fontId="16" fillId="2" borderId="8" xfId="0" applyFont="1" applyFill="1" applyBorder="1" applyAlignment="1">
      <alignment horizontal="right"/>
    </xf>
    <xf numFmtId="0" fontId="16" fillId="2" borderId="1" xfId="0" applyFont="1" applyFill="1" applyBorder="1" applyAlignment="1">
      <alignment horizontal="right"/>
    </xf>
    <xf numFmtId="0" fontId="0" fillId="0" borderId="1" xfId="0" applyBorder="1" applyAlignment="1">
      <alignment wrapText="1"/>
    </xf>
    <xf numFmtId="0" fontId="16" fillId="5" borderId="1" xfId="0" applyFont="1" applyFill="1" applyBorder="1" applyAlignment="1" applyProtection="1">
      <alignment horizontal="right"/>
      <protection locked="0"/>
    </xf>
    <xf numFmtId="0" fontId="16" fillId="5" borderId="1" xfId="0" applyFont="1" applyFill="1" applyBorder="1" applyProtection="1">
      <protection locked="0"/>
    </xf>
    <xf numFmtId="0" fontId="16" fillId="5" borderId="0" xfId="0" applyFont="1" applyFill="1" applyProtection="1">
      <protection locked="0"/>
    </xf>
    <xf numFmtId="0" fontId="16" fillId="4" borderId="8" xfId="0" applyFont="1" applyFill="1" applyBorder="1" applyAlignment="1" applyProtection="1">
      <alignment horizontal="right"/>
      <protection locked="0"/>
    </xf>
    <xf numFmtId="0" fontId="16" fillId="4" borderId="1" xfId="0" applyFont="1" applyFill="1" applyBorder="1" applyAlignment="1" applyProtection="1">
      <alignment horizontal="right"/>
      <protection locked="0"/>
    </xf>
    <xf numFmtId="0" fontId="18" fillId="0" borderId="1" xfId="0" applyFont="1" applyFill="1" applyBorder="1" applyAlignment="1" applyProtection="1">
      <alignment horizontal="right"/>
    </xf>
    <xf numFmtId="0" fontId="0" fillId="0" borderId="0" xfId="0" applyProtection="1">
      <protection locked="0"/>
    </xf>
    <xf numFmtId="0" fontId="0" fillId="0" borderId="0" xfId="0" applyProtection="1"/>
    <xf numFmtId="0" fontId="7" fillId="0" borderId="0" xfId="0" applyFont="1" applyProtection="1"/>
    <xf numFmtId="0" fontId="4" fillId="2" borderId="2" xfId="1" applyFont="1" applyFill="1" applyBorder="1" applyProtection="1"/>
    <xf numFmtId="0" fontId="8" fillId="2" borderId="1" xfId="0" applyFont="1" applyFill="1" applyBorder="1" applyAlignment="1" applyProtection="1">
      <alignment horizontal="left" vertical="center" indent="1"/>
    </xf>
    <xf numFmtId="0" fontId="9" fillId="2" borderId="1" xfId="0" applyFont="1" applyFill="1" applyBorder="1" applyAlignment="1" applyProtection="1">
      <alignment horizontal="center" vertical="center"/>
    </xf>
    <xf numFmtId="0" fontId="10" fillId="2" borderId="1" xfId="0" applyFont="1" applyFill="1" applyBorder="1" applyAlignment="1" applyProtection="1">
      <alignment horizontal="left" vertical="center"/>
    </xf>
    <xf numFmtId="0" fontId="11" fillId="2" borderId="1" xfId="0" applyFont="1" applyFill="1" applyBorder="1" applyAlignment="1" applyProtection="1">
      <alignment horizontal="left" vertical="center" indent="3"/>
    </xf>
    <xf numFmtId="0" fontId="12" fillId="2" borderId="1" xfId="0" applyFont="1" applyFill="1" applyBorder="1" applyProtection="1"/>
    <xf numFmtId="0" fontId="0" fillId="2" borderId="1" xfId="0" applyFill="1" applyBorder="1" applyProtection="1"/>
    <xf numFmtId="0" fontId="11" fillId="2" borderId="1" xfId="0" applyFont="1" applyFill="1" applyBorder="1" applyAlignment="1" applyProtection="1">
      <alignment horizontal="center" vertical="center"/>
    </xf>
    <xf numFmtId="0" fontId="13" fillId="2" borderId="1" xfId="0" applyFont="1" applyFill="1" applyBorder="1" applyAlignment="1" applyProtection="1">
      <alignment horizontal="left" vertical="center" indent="1"/>
    </xf>
    <xf numFmtId="0" fontId="12" fillId="2" borderId="1" xfId="0" applyFont="1" applyFill="1" applyBorder="1" applyAlignment="1" applyProtection="1">
      <alignment horizontal="center"/>
    </xf>
    <xf numFmtId="0" fontId="16" fillId="0" borderId="0" xfId="0" applyFont="1" applyAlignment="1">
      <alignment horizontal="right"/>
    </xf>
    <xf numFmtId="0" fontId="16" fillId="0" borderId="0" xfId="0" applyFont="1" applyAlignment="1" applyProtection="1">
      <alignment horizontal="right"/>
      <protection locked="0"/>
    </xf>
    <xf numFmtId="0" fontId="4" fillId="2" borderId="9" xfId="1" applyFont="1" applyFill="1" applyBorder="1"/>
    <xf numFmtId="2" fontId="16" fillId="2" borderId="1" xfId="0" applyNumberFormat="1" applyFont="1" applyFill="1" applyBorder="1"/>
    <xf numFmtId="0" fontId="27" fillId="3" borderId="1" xfId="0" applyFont="1" applyFill="1" applyBorder="1"/>
    <xf numFmtId="0" fontId="16" fillId="0" borderId="0" xfId="0" applyFont="1" applyAlignment="1">
      <alignment wrapText="1"/>
    </xf>
    <xf numFmtId="0" fontId="6" fillId="0" borderId="0" xfId="0" applyFont="1" applyAlignment="1">
      <alignment horizontal="center" wrapText="1"/>
    </xf>
    <xf numFmtId="0" fontId="18" fillId="0" borderId="0" xfId="0" applyFont="1" applyAlignment="1">
      <alignment horizontal="right" wrapText="1"/>
    </xf>
    <xf numFmtId="0" fontId="16" fillId="0" borderId="0" xfId="0" applyFont="1" applyAlignment="1" applyProtection="1">
      <alignment wrapText="1"/>
      <protection locked="0"/>
    </xf>
    <xf numFmtId="0" fontId="16" fillId="0" borderId="0" xfId="0" applyFont="1" applyAlignment="1">
      <alignment horizontal="left" wrapText="1"/>
    </xf>
    <xf numFmtId="0" fontId="3" fillId="0" borderId="0" xfId="1" applyFont="1" applyAlignment="1" applyProtection="1">
      <alignment wrapText="1"/>
      <protection locked="0"/>
    </xf>
    <xf numFmtId="0" fontId="0" fillId="0" borderId="0" xfId="0" applyAlignment="1">
      <alignment horizontal="right"/>
    </xf>
    <xf numFmtId="0" fontId="28" fillId="2" borderId="1" xfId="1" applyFont="1" applyFill="1" applyBorder="1" applyProtection="1">
      <protection locked="0"/>
    </xf>
    <xf numFmtId="2" fontId="28" fillId="2" borderId="1" xfId="1" applyNumberFormat="1" applyFont="1" applyFill="1" applyBorder="1"/>
    <xf numFmtId="2" fontId="28" fillId="2" borderId="1" xfId="1" applyNumberFormat="1" applyFont="1" applyFill="1" applyBorder="1" applyAlignment="1">
      <alignment horizontal="right"/>
    </xf>
    <xf numFmtId="14" fontId="3" fillId="4" borderId="1" xfId="1" applyNumberFormat="1" applyFill="1" applyBorder="1" applyProtection="1">
      <protection locked="0"/>
    </xf>
    <xf numFmtId="14" fontId="3" fillId="4" borderId="8" xfId="1" applyNumberFormat="1" applyFill="1" applyBorder="1" applyProtection="1">
      <protection locked="0"/>
    </xf>
    <xf numFmtId="0" fontId="0" fillId="0" borderId="1" xfId="0" applyBorder="1" applyProtection="1">
      <protection locked="0"/>
    </xf>
    <xf numFmtId="0" fontId="18" fillId="0" borderId="1" xfId="0" applyFont="1" applyBorder="1" applyAlignment="1" applyProtection="1">
      <alignment horizontal="right"/>
      <protection locked="0"/>
    </xf>
    <xf numFmtId="0" fontId="16" fillId="6" borderId="1" xfId="0" applyFont="1" applyFill="1" applyBorder="1" applyAlignment="1" applyProtection="1">
      <alignment horizontal="right"/>
      <protection locked="0"/>
    </xf>
    <xf numFmtId="0" fontId="0" fillId="0" borderId="1" xfId="0" applyFont="1" applyBorder="1" applyAlignment="1">
      <alignment wrapText="1"/>
    </xf>
    <xf numFmtId="0" fontId="29" fillId="0" borderId="1" xfId="0" applyFont="1" applyBorder="1" applyAlignment="1">
      <alignment wrapText="1"/>
    </xf>
    <xf numFmtId="14" fontId="3" fillId="4" borderId="6" xfId="1" applyNumberFormat="1" applyFill="1" applyBorder="1" applyAlignment="1" applyProtection="1">
      <alignment horizontal="right"/>
      <protection locked="0"/>
    </xf>
    <xf numFmtId="14" fontId="3" fillId="4" borderId="2" xfId="1" applyNumberFormat="1" applyFill="1" applyBorder="1" applyAlignment="1" applyProtection="1">
      <alignment horizontal="right"/>
      <protection locked="0"/>
    </xf>
    <xf numFmtId="14" fontId="3" fillId="4" borderId="5" xfId="1" applyNumberFormat="1" applyFill="1" applyBorder="1" applyAlignment="1" applyProtection="1">
      <alignment horizontal="right"/>
      <protection locked="0"/>
    </xf>
    <xf numFmtId="14" fontId="0" fillId="0" borderId="0" xfId="0" applyNumberFormat="1" applyProtection="1">
      <protection locked="0"/>
    </xf>
    <xf numFmtId="14" fontId="3" fillId="4" borderId="10" xfId="1" applyNumberFormat="1" applyFill="1" applyBorder="1" applyProtection="1">
      <protection locked="0"/>
    </xf>
    <xf numFmtId="0" fontId="0" fillId="0" borderId="8" xfId="0" applyBorder="1" applyProtection="1">
      <protection locked="0"/>
    </xf>
    <xf numFmtId="0" fontId="4" fillId="2" borderId="7" xfId="1" applyFont="1" applyFill="1" applyBorder="1" applyProtection="1">
      <protection locked="0"/>
    </xf>
    <xf numFmtId="0" fontId="4" fillId="2" borderId="8" xfId="1" applyFont="1" applyFill="1" applyBorder="1" applyProtection="1">
      <protection locked="0"/>
    </xf>
    <xf numFmtId="0" fontId="4" fillId="2" borderId="8" xfId="1" applyFont="1" applyFill="1" applyBorder="1" applyAlignment="1" applyProtection="1">
      <alignment horizontal="center" wrapText="1"/>
      <protection locked="0"/>
    </xf>
    <xf numFmtId="0" fontId="4" fillId="2" borderId="8" xfId="1" applyFont="1" applyFill="1" applyBorder="1" applyAlignment="1" applyProtection="1">
      <alignment horizontal="center"/>
      <protection locked="0"/>
    </xf>
    <xf numFmtId="0" fontId="4" fillId="2" borderId="6" xfId="1" applyFont="1" applyFill="1" applyBorder="1" applyAlignment="1" applyProtection="1">
      <alignment horizontal="center"/>
      <protection locked="0"/>
    </xf>
    <xf numFmtId="2" fontId="16" fillId="2" borderId="1" xfId="0" applyNumberFormat="1" applyFont="1" applyFill="1" applyBorder="1" applyAlignment="1">
      <alignment horizontal="left"/>
    </xf>
    <xf numFmtId="14" fontId="16" fillId="0" borderId="0" xfId="0" applyNumberFormat="1" applyFont="1"/>
    <xf numFmtId="0" fontId="0" fillId="0" borderId="11" xfId="0" applyBorder="1"/>
    <xf numFmtId="0" fontId="0" fillId="0" borderId="9" xfId="0" applyBorder="1"/>
    <xf numFmtId="0" fontId="0" fillId="0" borderId="14" xfId="0" applyBorder="1"/>
    <xf numFmtId="0" fontId="0" fillId="0" borderId="5" xfId="0" applyBorder="1"/>
    <xf numFmtId="0" fontId="0" fillId="0" borderId="13" xfId="0" applyBorder="1"/>
    <xf numFmtId="0" fontId="0" fillId="5" borderId="0" xfId="0" applyFill="1"/>
    <xf numFmtId="0" fontId="2" fillId="0" borderId="12" xfId="0" applyFont="1" applyBorder="1"/>
    <xf numFmtId="0" fontId="2" fillId="0" borderId="7" xfId="0" applyFont="1" applyBorder="1"/>
    <xf numFmtId="0" fontId="2" fillId="0" borderId="6" xfId="0" applyFont="1" applyBorder="1"/>
    <xf numFmtId="0" fontId="31" fillId="0" borderId="0" xfId="0" applyFont="1"/>
    <xf numFmtId="0" fontId="3" fillId="6" borderId="1" xfId="1" applyFill="1" applyBorder="1" applyProtection="1"/>
    <xf numFmtId="0" fontId="0" fillId="6" borderId="0" xfId="0" applyFill="1" applyProtection="1"/>
    <xf numFmtId="0" fontId="0" fillId="6" borderId="12" xfId="0" applyFill="1" applyBorder="1" applyProtection="1">
      <protection locked="0"/>
    </xf>
    <xf numFmtId="0" fontId="3" fillId="6" borderId="1" xfId="1" applyFill="1" applyBorder="1" applyProtection="1">
      <protection locked="0"/>
    </xf>
    <xf numFmtId="0" fontId="0" fillId="6" borderId="0" xfId="0" applyFill="1" applyProtection="1">
      <protection locked="0"/>
    </xf>
    <xf numFmtId="2" fontId="4" fillId="2" borderId="11" xfId="1" applyNumberFormat="1" applyFont="1" applyFill="1" applyBorder="1"/>
    <xf numFmtId="0" fontId="4" fillId="0" borderId="11" xfId="1" applyFont="1" applyFill="1" applyBorder="1"/>
    <xf numFmtId="2" fontId="0" fillId="0" borderId="0" xfId="0" applyNumberFormat="1" applyFill="1"/>
    <xf numFmtId="0" fontId="18" fillId="0" borderId="0" xfId="0" applyFont="1" applyFill="1" applyBorder="1"/>
    <xf numFmtId="2" fontId="18" fillId="0" borderId="0" xfId="0" applyNumberFormat="1" applyFont="1" applyFill="1" applyBorder="1"/>
    <xf numFmtId="0" fontId="19" fillId="0" borderId="0" xfId="0" applyFont="1" applyFill="1" applyBorder="1" applyAlignment="1">
      <alignment horizontal="left" vertical="center"/>
    </xf>
    <xf numFmtId="2" fontId="4" fillId="0" borderId="0" xfId="1" applyNumberFormat="1" applyFont="1" applyFill="1" applyBorder="1"/>
    <xf numFmtId="0" fontId="16" fillId="0" borderId="0" xfId="0" applyFont="1" applyFill="1" applyBorder="1"/>
    <xf numFmtId="0" fontId="20" fillId="0" borderId="0" xfId="0" applyFont="1" applyFill="1" applyBorder="1" applyAlignment="1">
      <alignment horizontal="left" vertical="center" indent="1"/>
    </xf>
    <xf numFmtId="0" fontId="20" fillId="2" borderId="1" xfId="0" applyFont="1" applyFill="1" applyBorder="1" applyAlignment="1">
      <alignment horizontal="left" vertical="center" indent="1"/>
    </xf>
    <xf numFmtId="2" fontId="18" fillId="2" borderId="1" xfId="0" applyNumberFormat="1" applyFont="1" applyFill="1" applyBorder="1"/>
    <xf numFmtId="0" fontId="21" fillId="0" borderId="0" xfId="0" applyFont="1" applyFill="1" applyBorder="1" applyAlignment="1">
      <alignment horizontal="left" vertical="center"/>
    </xf>
    <xf numFmtId="0" fontId="22" fillId="0" borderId="0" xfId="0" applyFont="1" applyFill="1" applyBorder="1" applyAlignment="1">
      <alignment horizontal="left" vertical="center"/>
    </xf>
    <xf numFmtId="0" fontId="22" fillId="2" borderId="1" xfId="0" applyFont="1" applyFill="1" applyBorder="1" applyAlignment="1">
      <alignment horizontal="left" vertical="center"/>
    </xf>
    <xf numFmtId="0" fontId="17" fillId="0" borderId="0" xfId="0" applyFont="1" applyAlignment="1">
      <alignment horizontal="center"/>
    </xf>
    <xf numFmtId="0" fontId="17" fillId="0" borderId="0" xfId="0" applyFont="1" applyAlignment="1">
      <alignment horizontal="center"/>
    </xf>
    <xf numFmtId="0" fontId="4" fillId="2" borderId="1" xfId="1" applyFont="1" applyFill="1" applyBorder="1" applyProtection="1"/>
    <xf numFmtId="0" fontId="13" fillId="2" borderId="1" xfId="0" applyFont="1" applyFill="1" applyBorder="1" applyAlignment="1" applyProtection="1">
      <alignment horizontal="left" vertical="center"/>
    </xf>
    <xf numFmtId="0" fontId="17" fillId="0" borderId="0" xfId="0" applyFont="1" applyAlignment="1">
      <alignment horizontal="center"/>
    </xf>
    <xf numFmtId="0" fontId="4" fillId="0" borderId="0" xfId="1" applyFont="1" applyFill="1" applyBorder="1"/>
    <xf numFmtId="0" fontId="5" fillId="2" borderId="6" xfId="2" applyFont="1" applyFill="1" applyBorder="1" applyAlignment="1" applyProtection="1">
      <alignment horizontal="center" wrapText="1"/>
      <protection locked="0"/>
    </xf>
    <xf numFmtId="0" fontId="0" fillId="2" borderId="12" xfId="0" applyFill="1" applyBorder="1" applyAlignment="1" applyProtection="1">
      <alignment horizontal="center"/>
      <protection locked="0"/>
    </xf>
    <xf numFmtId="0" fontId="0" fillId="6" borderId="12" xfId="0" applyFill="1" applyBorder="1" applyAlignment="1" applyProtection="1">
      <alignment horizontal="center"/>
      <protection locked="0"/>
    </xf>
    <xf numFmtId="0" fontId="4" fillId="2" borderId="7" xfId="1" applyFont="1" applyFill="1" applyBorder="1" applyAlignment="1" applyProtection="1">
      <alignment horizontal="center"/>
      <protection locked="0"/>
    </xf>
    <xf numFmtId="0" fontId="0" fillId="0" borderId="12" xfId="0" applyBorder="1" applyAlignment="1" applyProtection="1">
      <alignment horizontal="center"/>
      <protection locked="0"/>
    </xf>
    <xf numFmtId="0" fontId="0" fillId="0" borderId="0" xfId="0" applyAlignment="1">
      <alignment horizontal="center"/>
    </xf>
    <xf numFmtId="0" fontId="0" fillId="0" borderId="0" xfId="0" applyAlignment="1" applyProtection="1">
      <alignment horizontal="center"/>
    </xf>
    <xf numFmtId="0" fontId="0" fillId="6" borderId="12" xfId="0" applyFill="1" applyBorder="1" applyAlignment="1" applyProtection="1">
      <alignment horizontal="center"/>
    </xf>
    <xf numFmtId="14" fontId="0" fillId="2" borderId="12" xfId="0" applyNumberFormat="1" applyFill="1" applyBorder="1" applyAlignment="1" applyProtection="1">
      <alignment horizontal="center"/>
      <protection locked="0"/>
    </xf>
    <xf numFmtId="0" fontId="5" fillId="2" borderId="12" xfId="2" applyFont="1" applyFill="1" applyBorder="1" applyAlignment="1" applyProtection="1">
      <alignment horizontal="center" wrapText="1"/>
      <protection locked="0"/>
    </xf>
    <xf numFmtId="0" fontId="17" fillId="0" borderId="0" xfId="0" applyFont="1" applyBorder="1" applyAlignment="1">
      <alignment horizontal="center"/>
    </xf>
    <xf numFmtId="0" fontId="0" fillId="5" borderId="1" xfId="0" applyFill="1" applyBorder="1"/>
    <xf numFmtId="0" fontId="32" fillId="2" borderId="1" xfId="0" applyFont="1" applyFill="1" applyBorder="1" applyAlignment="1">
      <alignment horizontal="left"/>
    </xf>
    <xf numFmtId="0" fontId="27" fillId="2" borderId="1" xfId="0" applyFont="1" applyFill="1" applyBorder="1"/>
    <xf numFmtId="0" fontId="17" fillId="0" borderId="0" xfId="0" applyFont="1" applyAlignment="1">
      <alignment horizontal="center"/>
    </xf>
    <xf numFmtId="0" fontId="13" fillId="0" borderId="2" xfId="0" applyFont="1" applyBorder="1" applyAlignment="1" applyProtection="1">
      <alignment horizontal="left" vertical="center" wrapText="1"/>
    </xf>
    <xf numFmtId="0" fontId="13" fillId="0" borderId="3" xfId="0" applyFont="1" applyBorder="1" applyAlignment="1" applyProtection="1">
      <alignment horizontal="left" vertical="center" wrapText="1"/>
    </xf>
    <xf numFmtId="0" fontId="0" fillId="4" borderId="1" xfId="0" applyFill="1" applyBorder="1" applyProtection="1">
      <protection locked="0"/>
    </xf>
  </cellXfs>
  <cellStyles count="3">
    <cellStyle name="Normal" xfId="0" builtinId="0"/>
    <cellStyle name="Normal 3" xfId="2" xr:uid="{83425CDD-D282-4C9A-AB12-D2002C70E0CF}"/>
    <cellStyle name="Normal 4" xfId="1" xr:uid="{02737324-9DEF-4250-BFEF-F85F53205BBB}"/>
  </cellStyles>
  <dxfs count="200">
    <dxf>
      <fill>
        <patternFill patternType="solid">
          <fgColor indexed="64"/>
          <bgColor rgb="FF00B0F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9" formatCode="m/d/yyyy"/>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numFmt numFmtId="2" formatCode="0.00"/>
      <fill>
        <patternFill patternType="solid">
          <fgColor indexed="64"/>
          <bgColor rgb="FF00B0F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right style="thin">
          <color indexed="64"/>
        </right>
        <top style="thin">
          <color indexed="64"/>
        </top>
        <bottom style="thin">
          <color indexed="64"/>
        </bottom>
      </border>
      <protection locked="0" hidden="0"/>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b/>
        <i/>
      </font>
      <fill>
        <patternFill>
          <bgColor rgb="FFFF0000"/>
        </patternFill>
      </fill>
    </dxf>
    <dxf>
      <fill>
        <patternFill>
          <bgColor rgb="FFFF0000"/>
        </patternFill>
      </fill>
    </dxf>
    <dxf>
      <fill>
        <patternFill patternType="solid">
          <fgColor indexed="64"/>
          <bgColor rgb="FF00B0F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9" formatCode="m/d/yyyy"/>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numFmt numFmtId="2" formatCode="0.00"/>
      <fill>
        <patternFill patternType="solid">
          <fgColor indexed="64"/>
          <bgColor rgb="FF00B0F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right style="thin">
          <color indexed="64"/>
        </right>
        <top style="thin">
          <color indexed="64"/>
        </top>
        <bottom style="thin">
          <color indexed="64"/>
        </bottom>
      </border>
      <protection locked="0" hidden="0"/>
    </dxf>
    <dxf>
      <border outline="0">
        <top style="thin">
          <color indexed="64"/>
        </top>
      </border>
    </dxf>
    <dxf>
      <border diagonalUp="0" diagonalDown="0">
        <left style="thin">
          <color indexed="64"/>
        </left>
        <right style="thin">
          <color indexed="64"/>
        </right>
        <top style="thin">
          <color indexed="64"/>
        </top>
        <bottom style="thin">
          <color indexed="64"/>
        </bottom>
      </border>
    </dxf>
    <dxf>
      <fill>
        <patternFill patternType="solid">
          <fgColor indexed="64"/>
          <bgColor rgb="FF00B0F0"/>
        </patternFill>
      </fill>
      <protection locked="0" hidden="0"/>
    </dxf>
    <dxf>
      <border outline="0">
        <bottom style="thin">
          <color indexed="64"/>
        </bottom>
      </border>
    </dxf>
    <dxf>
      <alignment horizontal="center" vertical="bottom" textRotation="0" indent="0" justifyLastLine="0" shrinkToFit="0" readingOrder="0"/>
      <protection locked="0" hidden="0"/>
    </dxf>
    <dxf>
      <numFmt numFmtId="0" formatCode="General"/>
      <fill>
        <patternFill patternType="solid">
          <fgColor indexed="64"/>
          <bgColor theme="2" tint="-9.9978637043366805E-2"/>
        </patternFill>
      </fill>
      <border diagonalUp="0" diagonalDown="0">
        <left style="thin">
          <color indexed="64"/>
        </left>
        <right style="thin">
          <color indexed="64"/>
        </right>
        <top style="thin">
          <color indexed="64"/>
        </top>
        <bottom style="thin">
          <color indexed="64"/>
        </bottom>
      </border>
      <protection locked="0" hidden="0"/>
    </dxf>
    <dxf>
      <numFmt numFmtId="0" formatCode="General"/>
      <fill>
        <patternFill patternType="solid">
          <fgColor indexed="64"/>
          <bgColor theme="2" tint="-9.9978637043366805E-2"/>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9" formatCode="m/d/yyyy"/>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numFmt numFmtId="2" formatCode="0.00"/>
      <fill>
        <patternFill patternType="solid">
          <fgColor indexed="64"/>
          <bgColor rgb="FF00B0F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right style="thin">
          <color indexed="64"/>
        </right>
        <top style="thin">
          <color indexed="64"/>
        </top>
        <bottom style="thin">
          <color indexed="64"/>
        </bottom>
      </border>
      <protection locked="0" hidden="0"/>
    </dxf>
    <dxf>
      <border outline="0">
        <top style="thin">
          <color indexed="64"/>
        </top>
      </border>
    </dxf>
    <dxf>
      <border diagonalUp="0" diagonalDown="0">
        <left style="thin">
          <color indexed="64"/>
        </left>
        <right style="thin">
          <color indexed="64"/>
        </right>
        <top style="thin">
          <color indexed="64"/>
        </top>
        <bottom style="thin">
          <color indexed="64"/>
        </bottom>
      </border>
    </dxf>
    <dxf>
      <fill>
        <patternFill patternType="solid">
          <fgColor indexed="64"/>
          <bgColor rgb="FF00B0F0"/>
        </patternFill>
      </fill>
      <protection locked="0" hidden="0"/>
    </dxf>
    <dxf>
      <border outline="0">
        <bottom style="thin">
          <color indexed="64"/>
        </bottom>
      </border>
    </dxf>
    <dxf>
      <alignment horizontal="center" vertical="bottom" textRotation="0" indent="0" justifyLastLine="0" shrinkToFit="0" readingOrder="0"/>
      <protection locked="0" hidden="0"/>
    </dxf>
    <dxf>
      <numFmt numFmtId="0" formatCode="General"/>
      <fill>
        <patternFill patternType="solid">
          <fgColor indexed="64"/>
          <bgColor theme="2" tint="-9.9978637043366805E-2"/>
        </patternFill>
      </fill>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2" tint="-9.9978637043366805E-2"/>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9" formatCode="m/d/yyyy"/>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numFmt numFmtId="2" formatCode="0.00"/>
      <fill>
        <patternFill patternType="solid">
          <fgColor indexed="64"/>
          <bgColor rgb="FF00B0F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right style="thin">
          <color indexed="64"/>
        </right>
        <top style="thin">
          <color indexed="64"/>
        </top>
        <bottom style="thin">
          <color indexed="64"/>
        </bottom>
      </border>
      <protection locked="0" hidden="0"/>
    </dxf>
    <dxf>
      <border outline="0">
        <top style="thin">
          <color indexed="64"/>
        </top>
      </border>
    </dxf>
    <dxf>
      <border diagonalUp="0" diagonalDown="0">
        <left style="thin">
          <color indexed="64"/>
        </left>
        <right style="thin">
          <color indexed="64"/>
        </right>
        <top style="thin">
          <color indexed="64"/>
        </top>
        <bottom style="thin">
          <color indexed="64"/>
        </bottom>
      </border>
    </dxf>
    <dxf>
      <fill>
        <patternFill patternType="solid">
          <fgColor indexed="64"/>
          <bgColor rgb="FF00B0F0"/>
        </patternFill>
      </fill>
      <protection locked="0" hidden="0"/>
    </dxf>
    <dxf>
      <border outline="0">
        <bottom style="thin">
          <color indexed="64"/>
        </bottom>
      </border>
    </dxf>
    <dxf>
      <alignment horizontal="center" vertical="bottom" textRotation="0" indent="0" justifyLastLine="0" shrinkToFit="0" readingOrder="0"/>
      <protection locked="0" hidden="0"/>
    </dxf>
    <dxf>
      <numFmt numFmtId="0" formatCode="General"/>
      <fill>
        <patternFill patternType="solid">
          <fgColor indexed="64"/>
          <bgColor theme="2" tint="-9.9978637043366805E-2"/>
        </patternFill>
      </fill>
      <border diagonalUp="0" diagonalDown="0">
        <left style="thin">
          <color indexed="64"/>
        </left>
        <right style="thin">
          <color indexed="64"/>
        </right>
        <top style="thin">
          <color indexed="64"/>
        </top>
        <bottom style="thin">
          <color indexed="64"/>
        </bottom>
      </border>
      <protection locked="0" hidden="0"/>
    </dxf>
    <dxf>
      <numFmt numFmtId="0" formatCode="General"/>
      <fill>
        <patternFill patternType="solid">
          <fgColor indexed="64"/>
          <bgColor theme="2" tint="-9.9978637043366805E-2"/>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9" formatCode="m/d/yyyy"/>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numFmt numFmtId="2" formatCode="0.00"/>
      <fill>
        <patternFill patternType="solid">
          <fgColor indexed="64"/>
          <bgColor rgb="FF00B0F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right style="thin">
          <color indexed="64"/>
        </right>
        <top style="thin">
          <color indexed="64"/>
        </top>
        <bottom style="thin">
          <color indexed="64"/>
        </bottom>
      </border>
      <protection locked="0" hidden="0"/>
    </dxf>
    <dxf>
      <border outline="0">
        <top style="thin">
          <color indexed="64"/>
        </top>
      </border>
    </dxf>
    <dxf>
      <border diagonalUp="0" diagonalDown="0">
        <left style="thin">
          <color indexed="64"/>
        </left>
        <right style="thin">
          <color indexed="64"/>
        </right>
        <top style="thin">
          <color indexed="64"/>
        </top>
        <bottom style="thin">
          <color indexed="64"/>
        </bottom>
      </border>
    </dxf>
    <dxf>
      <fill>
        <patternFill patternType="solid">
          <fgColor indexed="64"/>
          <bgColor rgb="FF00B0F0"/>
        </patternFill>
      </fill>
      <protection locked="0" hidden="0"/>
    </dxf>
    <dxf>
      <border outline="0">
        <bottom style="thin">
          <color indexed="64"/>
        </bottom>
      </border>
    </dxf>
    <dxf>
      <alignment horizontal="center" vertical="bottom" textRotation="0" indent="0" justifyLastLine="0" shrinkToFit="0" readingOrder="0"/>
      <protection locked="0" hidden="0"/>
    </dxf>
    <dxf>
      <numFmt numFmtId="0" formatCode="General"/>
      <fill>
        <patternFill patternType="solid">
          <fgColor indexed="64"/>
          <bgColor theme="2" tint="-9.9978637043366805E-2"/>
        </patternFill>
      </fill>
      <border diagonalUp="0" diagonalDown="0">
        <left style="thin">
          <color indexed="64"/>
        </left>
        <right style="thin">
          <color indexed="64"/>
        </right>
        <top style="thin">
          <color indexed="64"/>
        </top>
        <bottom style="thin">
          <color indexed="64"/>
        </bottom>
      </border>
      <protection locked="0" hidden="0"/>
    </dxf>
    <dxf>
      <numFmt numFmtId="0" formatCode="General"/>
      <fill>
        <patternFill patternType="solid">
          <fgColor indexed="64"/>
          <bgColor theme="2" tint="-9.9978637043366805E-2"/>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9" formatCode="m/d/yyyy"/>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numFmt numFmtId="2" formatCode="0.00"/>
      <fill>
        <patternFill patternType="solid">
          <fgColor indexed="64"/>
          <bgColor rgb="FF00B0F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right style="thin">
          <color indexed="64"/>
        </right>
        <top style="thin">
          <color indexed="64"/>
        </top>
        <bottom style="thin">
          <color indexed="64"/>
        </bottom>
      </border>
      <protection locked="0" hidden="0"/>
    </dxf>
    <dxf>
      <border outline="0">
        <top style="thin">
          <color indexed="64"/>
        </top>
      </border>
    </dxf>
    <dxf>
      <border diagonalUp="0" diagonalDown="0">
        <left style="thin">
          <color indexed="64"/>
        </left>
        <right style="thin">
          <color indexed="64"/>
        </right>
        <top style="thin">
          <color indexed="64"/>
        </top>
        <bottom style="thin">
          <color indexed="64"/>
        </bottom>
      </border>
    </dxf>
    <dxf>
      <fill>
        <patternFill patternType="solid">
          <fgColor indexed="64"/>
          <bgColor rgb="FF00B0F0"/>
        </patternFill>
      </fill>
      <protection locked="0" hidden="0"/>
    </dxf>
    <dxf>
      <border outline="0">
        <bottom style="thin">
          <color indexed="64"/>
        </bottom>
      </border>
    </dxf>
    <dxf>
      <alignment horizontal="center" vertical="bottom" textRotation="0" indent="0" justifyLastLine="0" shrinkToFit="0" readingOrder="0"/>
      <protection locked="0" hidden="0"/>
    </dxf>
    <dxf>
      <numFmt numFmtId="0" formatCode="General"/>
      <fill>
        <patternFill patternType="solid">
          <fgColor indexed="64"/>
          <bgColor theme="2" tint="-9.9978637043366805E-2"/>
        </patternFill>
      </fill>
      <border diagonalUp="0" diagonalDown="0">
        <left style="thin">
          <color indexed="64"/>
        </left>
        <right style="thin">
          <color indexed="64"/>
        </right>
        <top style="thin">
          <color indexed="64"/>
        </top>
        <bottom style="thin">
          <color indexed="64"/>
        </bottom>
      </border>
      <protection locked="0" hidden="0"/>
    </dxf>
    <dxf>
      <numFmt numFmtId="0" formatCode="General"/>
      <fill>
        <patternFill patternType="solid">
          <fgColor indexed="64"/>
          <bgColor theme="2" tint="-9.9978637043366805E-2"/>
        </patternFill>
      </fill>
      <border diagonalUp="0" diagonalDown="0">
        <left style="thin">
          <color indexed="64"/>
        </left>
        <right style="thin">
          <color indexed="64"/>
        </right>
        <top style="thin">
          <color indexed="64"/>
        </top>
        <bottom style="thin">
          <color indexed="64"/>
        </bottom>
      </border>
      <protection locked="0" hidden="0"/>
    </dxf>
    <dxf>
      <border outline="0">
        <top style="thin">
          <color indexed="64"/>
        </top>
      </border>
    </dxf>
    <dxf>
      <border diagonalUp="0" diagonalDown="0">
        <left style="thin">
          <color indexed="64"/>
        </left>
        <right style="thin">
          <color indexed="64"/>
        </right>
        <top style="thin">
          <color indexed="64"/>
        </top>
        <bottom style="thin">
          <color indexed="64"/>
        </bottom>
      </border>
    </dxf>
    <dxf>
      <fill>
        <patternFill patternType="solid">
          <fgColor indexed="64"/>
          <bgColor rgb="FF00B0F0"/>
        </patternFill>
      </fill>
      <protection locked="0" hidden="0"/>
    </dxf>
    <dxf>
      <border outline="0">
        <bottom style="thin">
          <color indexed="64"/>
        </bottom>
      </border>
    </dxf>
    <dxf>
      <alignment horizontal="center" vertical="bottom" textRotation="0" indent="0" justifyLastLine="0" shrinkToFit="0" readingOrder="0"/>
      <protection locked="0" hidden="0"/>
    </dxf>
    <dxf>
      <numFmt numFmtId="0" formatCode="General"/>
      <fill>
        <patternFill patternType="solid">
          <fgColor indexed="64"/>
          <bgColor theme="2" tint="-9.9978637043366805E-2"/>
        </patternFill>
      </fill>
      <border diagonalUp="0" diagonalDown="0">
        <left style="thin">
          <color indexed="64"/>
        </left>
        <right style="thin">
          <color indexed="64"/>
        </right>
        <top style="thin">
          <color indexed="64"/>
        </top>
        <bottom style="thin">
          <color indexed="64"/>
        </bottom>
      </border>
      <protection locked="0" hidden="0"/>
    </dxf>
    <dxf>
      <numFmt numFmtId="0" formatCode="General"/>
      <fill>
        <patternFill patternType="solid">
          <fgColor indexed="64"/>
          <bgColor theme="2" tint="-9.9978637043366805E-2"/>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9" formatCode="m/d/yyyy"/>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numFmt numFmtId="2" formatCode="0.00"/>
      <fill>
        <patternFill patternType="solid">
          <fgColor indexed="64"/>
          <bgColor rgb="FF00B0F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ill>
        <patternFill patternType="solid">
          <fgColor indexed="64"/>
          <bgColor rgb="FF00B0F0"/>
        </patternFill>
      </fill>
      <alignment horizontal="lef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right style="thin">
          <color indexed="64"/>
        </right>
        <top style="thin">
          <color indexed="64"/>
        </top>
        <bottom style="thin">
          <color indexed="64"/>
        </bottom>
      </border>
      <protection locked="0" hidden="0"/>
    </dxf>
    <dxf>
      <border outline="0">
        <top style="thin">
          <color indexed="64"/>
        </top>
      </border>
    </dxf>
    <dxf>
      <border diagonalUp="0" diagonalDown="0">
        <left style="thin">
          <color indexed="64"/>
        </left>
        <right style="thin">
          <color indexed="64"/>
        </right>
        <top style="thin">
          <color indexed="64"/>
        </top>
        <bottom style="thin">
          <color indexed="64"/>
        </bottom>
      </border>
    </dxf>
    <dxf>
      <fill>
        <patternFill patternType="solid">
          <fgColor indexed="64"/>
          <bgColor rgb="FF00B0F0"/>
        </patternFill>
      </fill>
      <protection locked="0" hidden="0"/>
    </dxf>
    <dxf>
      <border outline="0">
        <bottom style="thin">
          <color indexed="64"/>
        </bottom>
      </border>
    </dxf>
    <dxf>
      <protection locked="0" hidden="0"/>
    </dxf>
    <dxf>
      <numFmt numFmtId="0" formatCode="General"/>
      <fill>
        <patternFill patternType="solid">
          <fgColor indexed="64"/>
          <bgColor theme="2" tint="-9.9978637043366805E-2"/>
        </patternFill>
      </fill>
      <border diagonalUp="0" diagonalDown="0">
        <left style="thin">
          <color indexed="64"/>
        </left>
        <right style="thin">
          <color indexed="64"/>
        </right>
        <top style="thin">
          <color indexed="64"/>
        </top>
        <bottom style="thin">
          <color indexed="64"/>
        </bottom>
      </border>
      <protection locked="0" hidden="0"/>
    </dxf>
    <dxf>
      <numFmt numFmtId="0" formatCode="General"/>
      <fill>
        <patternFill patternType="solid">
          <fgColor indexed="64"/>
          <bgColor theme="2" tint="-9.9978637043366805E-2"/>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9" formatCode="m/d/yyyy"/>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numFmt numFmtId="2" formatCode="0.00"/>
      <fill>
        <patternFill patternType="solid">
          <fgColor indexed="64"/>
          <bgColor rgb="FF00B0F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right style="thin">
          <color indexed="64"/>
        </right>
        <top style="thin">
          <color indexed="64"/>
        </top>
        <bottom style="thin">
          <color indexed="64"/>
        </bottom>
      </border>
      <protection locked="0" hidden="0"/>
    </dxf>
    <dxf>
      <border outline="0">
        <top style="thin">
          <color indexed="64"/>
        </top>
      </border>
    </dxf>
    <dxf>
      <border diagonalUp="0" diagonalDown="0">
        <left style="thin">
          <color indexed="64"/>
        </left>
        <right style="thin">
          <color indexed="64"/>
        </right>
        <top style="thin">
          <color indexed="64"/>
        </top>
        <bottom style="thin">
          <color indexed="64"/>
        </bottom>
      </border>
    </dxf>
    <dxf>
      <fill>
        <patternFill patternType="solid">
          <fgColor indexed="64"/>
          <bgColor rgb="FF00B0F0"/>
        </patternFill>
      </fill>
      <protection locked="0" hidden="0"/>
    </dxf>
    <dxf>
      <border outline="0">
        <bottom style="thin">
          <color indexed="64"/>
        </bottom>
      </border>
    </dxf>
    <dxf>
      <alignment horizontal="center" vertical="bottom" textRotation="0" indent="0" justifyLastLine="0" shrinkToFit="0" readingOrder="0"/>
      <protection locked="0" hidden="0"/>
    </dxf>
    <dxf>
      <numFmt numFmtId="0" formatCode="General"/>
      <fill>
        <patternFill patternType="solid">
          <fgColor indexed="64"/>
          <bgColor theme="2" tint="-9.9978637043366805E-2"/>
        </patternFill>
      </fill>
      <border diagonalUp="0" diagonalDown="0">
        <left style="thin">
          <color indexed="64"/>
        </left>
        <right style="thin">
          <color indexed="64"/>
        </right>
        <top style="thin">
          <color indexed="64"/>
        </top>
        <bottom style="thin">
          <color indexed="64"/>
        </bottom>
      </border>
      <protection locked="0" hidden="0"/>
    </dxf>
    <dxf>
      <numFmt numFmtId="0" formatCode="General"/>
      <fill>
        <patternFill patternType="solid">
          <fgColor indexed="64"/>
          <bgColor theme="2" tint="-9.9978637043366805E-2"/>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9" formatCode="m/d/yyyy"/>
      <fill>
        <patternFill patternType="solid">
          <fgColor indexed="64"/>
          <bgColor rgb="FF00B0F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2" formatCode="0.00"/>
      <fill>
        <patternFill patternType="solid">
          <fgColor indexed="64"/>
          <bgColor rgb="FF00B0F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right style="thin">
          <color indexed="64"/>
        </right>
        <top style="thin">
          <color indexed="64"/>
        </top>
        <bottom style="thin">
          <color indexed="64"/>
        </bottom>
      </border>
      <protection locked="0" hidden="0"/>
    </dxf>
    <dxf>
      <border outline="0">
        <top style="thin">
          <color indexed="64"/>
        </top>
      </border>
    </dxf>
    <dxf>
      <border diagonalUp="0" diagonalDown="0">
        <left style="thin">
          <color indexed="64"/>
        </left>
        <right style="thin">
          <color indexed="64"/>
        </right>
        <top style="thin">
          <color indexed="64"/>
        </top>
        <bottom style="thin">
          <color indexed="64"/>
        </bottom>
      </border>
    </dxf>
    <dxf>
      <fill>
        <patternFill patternType="solid">
          <fgColor indexed="64"/>
          <bgColor rgb="FF00B0F0"/>
        </patternFill>
      </fill>
      <protection locked="0" hidden="0"/>
    </dxf>
    <dxf>
      <border outline="0">
        <bottom style="thin">
          <color indexed="64"/>
        </bottom>
      </border>
    </dxf>
    <dxf>
      <alignment horizontal="center" vertical="bottom" textRotation="0" indent="0" justifyLastLine="0" shrinkToFit="0" readingOrder="0"/>
      <protection locked="0" hidden="0"/>
    </dxf>
    <dxf>
      <numFmt numFmtId="0" formatCode="General"/>
      <fill>
        <patternFill patternType="solid">
          <fgColor indexed="64"/>
          <bgColor theme="2" tint="-9.9978637043366805E-2"/>
        </patternFill>
      </fill>
      <border diagonalUp="0" diagonalDown="0">
        <left style="thin">
          <color indexed="64"/>
        </left>
        <right style="thin">
          <color indexed="64"/>
        </right>
        <top style="thin">
          <color indexed="64"/>
        </top>
        <bottom style="thin">
          <color indexed="64"/>
        </bottom>
      </border>
      <protection locked="0" hidden="0"/>
    </dxf>
    <dxf>
      <numFmt numFmtId="0" formatCode="General"/>
      <fill>
        <patternFill patternType="solid">
          <fgColor indexed="64"/>
          <bgColor theme="2" tint="-9.9978637043366805E-2"/>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9" formatCode="m/d/yyyy"/>
      <fill>
        <patternFill patternType="solid">
          <fgColor indexed="64"/>
          <bgColor rgb="FF00B0F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2" formatCode="0.00"/>
      <fill>
        <patternFill patternType="solid">
          <fgColor indexed="64"/>
          <bgColor rgb="FF00B0F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B0F0"/>
        </patternFill>
      </fill>
      <border diagonalUp="0" diagonalDown="0">
        <left/>
        <right style="thin">
          <color indexed="64"/>
        </right>
        <top style="thin">
          <color indexed="64"/>
        </top>
        <bottom style="thin">
          <color indexed="64"/>
        </bottom>
      </border>
      <protection locked="0" hidden="0"/>
    </dxf>
    <dxf>
      <border outline="0">
        <top style="thin">
          <color indexed="64"/>
        </top>
      </border>
    </dxf>
    <dxf>
      <border diagonalUp="0" diagonalDown="0">
        <left style="thin">
          <color indexed="64"/>
        </left>
        <right style="thin">
          <color indexed="64"/>
        </right>
        <top style="thin">
          <color indexed="64"/>
        </top>
        <bottom style="thin">
          <color indexed="64"/>
        </bottom>
      </border>
    </dxf>
    <dxf>
      <fill>
        <patternFill patternType="solid">
          <fgColor indexed="64"/>
          <bgColor rgb="FF00B0F0"/>
        </patternFill>
      </fill>
      <protection locked="0" hidden="0"/>
    </dxf>
    <dxf>
      <border outline="0">
        <bottom style="thin">
          <color indexed="64"/>
        </bottom>
      </border>
    </dxf>
    <dxf>
      <alignment horizontal="center" vertical="bottom" textRotation="0"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openxmlformats.org/officeDocument/2006/relationships/customXml" Target="../customXml/item1.xml"/><Relationship Id="rId3" Type="http://schemas.openxmlformats.org/officeDocument/2006/relationships/worksheet" Target="worksheets/sheet3.xml"/><Relationship Id="rId21" Type="http://schemas.microsoft.com/office/2017/06/relationships/rdRichValue" Target="richData/rdrichvalu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Types" Target="richData/rdRichValueTyp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RichValueStructure" Target="richData/rdrichvaluestructure.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6</xdr:row>
      <xdr:rowOff>180975</xdr:rowOff>
    </xdr:from>
    <xdr:to>
      <xdr:col>0</xdr:col>
      <xdr:colOff>8207375</xdr:colOff>
      <xdr:row>45</xdr:row>
      <xdr:rowOff>28575</xdr:rowOff>
    </xdr:to>
    <xdr:pic>
      <xdr:nvPicPr>
        <xdr:cNvPr id="2" name="Picture 1">
          <a:extLst>
            <a:ext uri="{FF2B5EF4-FFF2-40B4-BE49-F238E27FC236}">
              <a16:creationId xmlns:a16="http://schemas.microsoft.com/office/drawing/2014/main" id="{9F17802B-E1B7-23E8-DAFE-8FFD142CC4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1468100"/>
          <a:ext cx="8188325" cy="7267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Jillian Roy" id="{806988F4-4782-481E-8DEE-CE96C23C2154}" userId="06b74e95f18ae834" providerId="Windows Live"/>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3</v>
  </rv>
  <rv s="1">
    <v>13</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FD608EF-AE83-465E-A922-9F1ECAADF168}" name="ACT" displayName="ACT" ref="A1:M1000" totalsRowShown="0" headerRowDxfId="199" dataDxfId="197" headerRowBorderDxfId="198" tableBorderDxfId="196" totalsRowBorderDxfId="195" dataCellStyle="Normal 4">
  <autoFilter ref="A1:M1000" xr:uid="{4FD608EF-AE83-465E-A922-9F1ECAADF168}"/>
  <tableColumns count="13">
    <tableColumn id="1" xr3:uid="{C1D378F5-9F12-4A1B-8549-08F5F5EE9DB3}" name="Agency" dataDxfId="194" dataCellStyle="Normal 4"/>
    <tableColumn id="2" xr3:uid="{0288486A-5FAF-4C51-BFEC-6F48141F8A29}" name="Staff First Name" dataDxfId="193" dataCellStyle="Normal 4"/>
    <tableColumn id="8" xr3:uid="{35B1FDF0-1DE0-4D1C-BC09-7E4B96BEAECC}" name="Staff Last Name" dataDxfId="192" dataCellStyle="Normal 4"/>
    <tableColumn id="3" xr3:uid="{382904FB-413A-4EC7-827E-3F289E32948C}" name="Active" dataDxfId="191" dataCellStyle="Normal 4"/>
    <tableColumn id="4" xr3:uid="{65399F07-1091-4696-B5D1-8F431D70D7DE}" name="Billing Credential" dataDxfId="190" dataCellStyle="Normal 4"/>
    <tableColumn id="5" xr3:uid="{B6639F82-9AAA-45E8-87F9-E4BB9207BD73}" name="Degree" dataDxfId="189" dataCellStyle="Normal 4"/>
    <tableColumn id="9" xr3:uid="{CEFCBC45-FDC7-429A-B3C7-D699A9834F16}" name="Team" dataDxfId="188" dataCellStyle="Normal 4"/>
    <tableColumn id="6" xr3:uid="{5BCFB774-79E0-4341-84FA-11DD43A0A848}" name="Position/Title" dataDxfId="187" dataCellStyle="Normal 4"/>
    <tableColumn id="7" xr3:uid="{D7F74DF9-E405-4E1A-A86B-5FB1E99961EA}" name="Hours dedicated to ACT per week" dataDxfId="186" dataCellStyle="Normal 4"/>
    <tableColumn id="13" xr3:uid="{C622F989-F6DD-46EB-8EB8-BFCFAEF35899}" name="Staff Start Date" dataDxfId="185" dataCellStyle="Normal 4"/>
    <tableColumn id="17" xr3:uid="{0E261EB3-A747-4DA4-A063-D44CB838C96E}" name="Per Diem" dataDxfId="184" dataCellStyle="Normal 4"/>
    <tableColumn id="15" xr3:uid="{C45C796E-E263-4221-948A-3EF628A6F4B3}" name="Year" dataDxfId="183" dataCellStyle="Normal 4">
      <calculatedColumnFormula>YEAR(ACT[[#This Row],[Staff Start Date]])</calculatedColumnFormula>
    </tableColumn>
    <tableColumn id="16" xr3:uid="{5365DCA5-F323-488F-B4FB-A0CFA36B9C74}" name="Month" dataDxfId="182" dataCellStyle="Normal 4">
      <calculatedColumnFormula>TEXT(ACT[[#This Row],[Staff Start Date]], "mmm")</calculatedColumnFormula>
    </tableColumn>
  </tableColumns>
  <tableStyleInfo name="TableStyleMedium2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B3BABAE-579A-4999-AE27-F52B77F36879}" name="ACTII" displayName="ACTII" ref="A1:M1000" totalsRowShown="0" headerRowDxfId="181" dataDxfId="179" headerRowBorderDxfId="180" tableBorderDxfId="178" totalsRowBorderDxfId="177" dataCellStyle="Normal 4">
  <autoFilter ref="A1:M1000" xr:uid="{2B3BABAE-579A-4999-AE27-F52B77F36879}"/>
  <tableColumns count="13">
    <tableColumn id="1" xr3:uid="{E577B918-9627-4AFA-90EC-5A871BFA5247}" name="Agency" dataDxfId="176" dataCellStyle="Normal 4"/>
    <tableColumn id="3" xr3:uid="{AF784B07-B1DE-4E5F-BEF5-813D87274134}" name="Staff First Name" dataDxfId="175" dataCellStyle="Normal 4"/>
    <tableColumn id="4" xr3:uid="{484E92D9-C106-4911-89E2-CD8CCAF1CF9F}" name="Staff Last Name" dataDxfId="174" dataCellStyle="Normal 4"/>
    <tableColumn id="5" xr3:uid="{51EA7C9E-9C23-4E71-BD28-BA1087B206D2}" name="Active" dataDxfId="173" dataCellStyle="Normal 4"/>
    <tableColumn id="6" xr3:uid="{0A802A5D-DD37-48F6-8583-40B5FD7EA2C4}" name="Billing Credential" dataDxfId="172" dataCellStyle="Normal 4"/>
    <tableColumn id="7" xr3:uid="{29E8A032-11C1-4DBE-9E8D-3C9F2314E5DA}" name="Degree" dataDxfId="171" dataCellStyle="Normal 4"/>
    <tableColumn id="10" xr3:uid="{064C1EC9-ECD9-4D4F-A65F-EEE7A2DCC01D}" name="Team" dataDxfId="170" dataCellStyle="Normal 4"/>
    <tableColumn id="8" xr3:uid="{F0542368-52D5-4AF9-A49F-B62297080CB4}" name="Position/Title" dataDxfId="169" dataCellStyle="Normal 4"/>
    <tableColumn id="9" xr3:uid="{E7F6976A-1FBE-4F6A-A550-7F421AD1E367}" name="Hours dedicated to ACT II per week" dataDxfId="168" dataCellStyle="Normal 4"/>
    <tableColumn id="13" xr3:uid="{6806DEF8-4F06-43F1-B3D0-05ED26D74E9A}" name="Staff Start Date" dataDxfId="167" dataCellStyle="Normal 4"/>
    <tableColumn id="15" xr3:uid="{9CB0C0F0-0CFB-416A-8E9A-8CA256465C0D}" name="Per Diem" dataDxfId="166" dataCellStyle="Normal 4"/>
    <tableColumn id="16" xr3:uid="{B1D4F1CA-C49E-4133-9ADF-6711D176B747}" name="Year" dataDxfId="165" dataCellStyle="Normal 4">
      <calculatedColumnFormula>YEAR(ACTII[[#This Row],[Staff Start Date]])</calculatedColumnFormula>
    </tableColumn>
    <tableColumn id="17" xr3:uid="{7F159181-48E4-405A-8371-82DBE49D6790}" name="Month" dataDxfId="164" dataCellStyle="Normal 4">
      <calculatedColumnFormula>TEXT(ACTII[[#This Row],[Staff Start Date]], "mmm")</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30A01C0-9ED8-48BD-99CD-6010BFEFE242}" name="ACTYA" displayName="ACTYA" ref="A1:M1000" totalsRowShown="0" headerRowDxfId="163" dataDxfId="161" headerRowBorderDxfId="162" tableBorderDxfId="160" totalsRowBorderDxfId="159" dataCellStyle="Normal 4">
  <autoFilter ref="A1:M1000" xr:uid="{130A01C0-9ED8-48BD-99CD-6010BFEFE242}"/>
  <tableColumns count="13">
    <tableColumn id="1" xr3:uid="{F9BB72C6-B624-40AE-B1B0-CE875A3C4FA8}" name="Agency" dataDxfId="158" dataCellStyle="Normal 4"/>
    <tableColumn id="2" xr3:uid="{7CA6966B-841C-400D-9E16-EDC06C29817C}" name="Staff First Name" dataDxfId="157" dataCellStyle="Normal 4"/>
    <tableColumn id="8" xr3:uid="{08E10B52-C856-4472-8150-A9C963C76086}" name="Staff Last Name" dataDxfId="156" dataCellStyle="Normal 4"/>
    <tableColumn id="3" xr3:uid="{994C49E1-BD10-43A7-88FA-720C61780F7D}" name="Active" dataDxfId="155" dataCellStyle="Normal 4"/>
    <tableColumn id="4" xr3:uid="{C987B0EC-1C1A-43DC-8EB7-50B3804AC35C}" name="Billing Credential" dataDxfId="154" dataCellStyle="Normal 4"/>
    <tableColumn id="5" xr3:uid="{6388B4F2-0DE9-4E12-AC8C-850E8DE4A7AB}" name="Degree" dataDxfId="153" dataCellStyle="Normal 4"/>
    <tableColumn id="9" xr3:uid="{EA34904B-5B1D-4239-BD34-FA66A0C8158E}" name="Team" dataDxfId="152" dataCellStyle="Normal 4"/>
    <tableColumn id="6" xr3:uid="{55F84DB2-994B-48D5-B2AF-4E492F3108A9}" name="Position/Title" dataDxfId="151" dataCellStyle="Normal 4"/>
    <tableColumn id="7" xr3:uid="{D886FA42-9690-4B07-870E-ECBA45EB8A7C}" name="Hours dedicated to ACT - YA" dataDxfId="150" dataCellStyle="Normal 4"/>
    <tableColumn id="11" xr3:uid="{22B5E652-C540-4512-9C72-F817AFF5C606}" name="Staff Start Date" dataDxfId="149" dataCellStyle="Normal 4"/>
    <tableColumn id="15" xr3:uid="{7B6C5FF6-2B51-46B1-8339-FD6CF871B902}" name="Per Diem" dataDxfId="148" dataCellStyle="Normal 4"/>
    <tableColumn id="16" xr3:uid="{1FC987E1-1E65-4E86-B9C4-5F6DF22ECF22}" name="Year" dataDxfId="147" dataCellStyle="Normal 4">
      <calculatedColumnFormula>YEAR(ACTYA[[#This Row],[Staff Start Date]])</calculatedColumnFormula>
    </tableColumn>
    <tableColumn id="17" xr3:uid="{4FB73881-D6A0-4BF0-AF8C-9715DE8CBC45}" name="Month" dataDxfId="146" dataCellStyle="Normal 4">
      <calculatedColumnFormula>TEXT(ACTYA[[#This Row],[Staff Start Date]], "mmm")</calculatedColumnFormula>
    </tableColumn>
  </tableColumns>
  <tableStyleInfo name="TableStyleMedium2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1EF39B3-3A68-4CDE-816F-81760DD8E212}" name="Emerg_Services" displayName="Emerg_Services" ref="A1:P1000" totalsRowShown="0" headerRowDxfId="145" dataDxfId="143" headerRowBorderDxfId="144" tableBorderDxfId="142" totalsRowBorderDxfId="141" dataCellStyle="Normal 4">
  <autoFilter ref="A1:P1000" xr:uid="{81EF39B3-3A68-4CDE-816F-81760DD8E212}"/>
  <tableColumns count="16">
    <tableColumn id="1" xr3:uid="{F5EE4496-8403-4F61-B007-1B8C4F177A3B}" name="Agency" dataDxfId="140" dataCellStyle="Normal 4"/>
    <tableColumn id="2" xr3:uid="{5859B80B-1C62-4360-A956-A250B4E7A7F5}" name="Staff First Name" dataDxfId="139" dataCellStyle="Normal 4"/>
    <tableColumn id="8" xr3:uid="{FC98385D-CEB3-4E12-AA93-7354110FADAC}" name="Staff Last Name" dataDxfId="138" dataCellStyle="Normal 4"/>
    <tableColumn id="3" xr3:uid="{62254584-5D13-46F1-98F4-EE92C9994887}" name="Active" dataDxfId="137" dataCellStyle="Normal 4"/>
    <tableColumn id="13" xr3:uid="{E9530441-C84C-4268-B7B5-45D9FE477E6A}" name="Adult Competent (Y/N) Optional for now" dataDxfId="136" dataCellStyle="Normal 4"/>
    <tableColumn id="12" xr3:uid="{623E2BF1-7D22-43DC-B07C-04C7AFF6F48F}" name="Child Competent (Y/N)" dataDxfId="135" dataCellStyle="Normal 4"/>
    <tableColumn id="10" xr3:uid="{9568E2A5-9254-4351-8CDD-6625ABDD2B9E}" name="QMHP" dataDxfId="134" dataCellStyle="Normal 4"/>
    <tableColumn id="4" xr3:uid="{ABE07ABA-1A74-4AF8-99B6-D72B401EFF70}" name="Billing Credential" dataDxfId="133" dataCellStyle="Normal 4"/>
    <tableColumn id="5" xr3:uid="{CB71D2C3-1972-4137-AA68-6A60436C64A7}" name="Degree" dataDxfId="132" dataCellStyle="Normal 4"/>
    <tableColumn id="6" xr3:uid="{05C8A03B-BAA5-468E-B94E-8E494BE12196}" name="Position/Title" dataDxfId="131" dataCellStyle="Normal 4"/>
    <tableColumn id="9" xr3:uid="{791AD726-05FE-4431-8AC0-E4B64ED216C7}" name="Type of Service" dataDxfId="130" dataCellStyle="Normal 4"/>
    <tableColumn id="7" xr3:uid="{33D16907-2FD6-429F-A1C5-B40ADD48EEDF}" name="Hours dedicated to Emerg Services" dataDxfId="129" dataCellStyle="Normal 4"/>
    <tableColumn id="11" xr3:uid="{B17CF42D-2ED6-45C8-9D27-EC1FDE7CE3FF}" name="Staff Start Date" dataDxfId="128" dataCellStyle="Normal 4"/>
    <tableColumn id="17" xr3:uid="{FF117355-A663-4566-AE51-73E7947292F0}" name="Per Diem " dataDxfId="127" dataCellStyle="Normal 4"/>
    <tableColumn id="18" xr3:uid="{9C9FB816-EFEA-46B3-A18F-F01FDF1D8D43}" name="Year" dataDxfId="126" dataCellStyle="Normal 4">
      <calculatedColumnFormula>YEAR(Emerg_Services[[#This Row],[Staff Start Date]])</calculatedColumnFormula>
    </tableColumn>
    <tableColumn id="19" xr3:uid="{E3512647-C06A-407B-8714-C21D9B5C697B}" name="Month" dataDxfId="125" dataCellStyle="Normal 4">
      <calculatedColumnFormula>TEXT(Emerg_Services[[#This Row],[Staff Start Date]],"mmm")</calculatedColumnFormula>
    </tableColumn>
  </tableColumns>
  <tableStyleInfo name="TableStyleMedium2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A2F16A7-761A-429E-B6F7-8ACED180455A}" name="Adult_GOP" displayName="Adult_GOP" ref="A1:M1000" totalsRowShown="0" headerRowDxfId="124" dataDxfId="122" headerRowBorderDxfId="123" tableBorderDxfId="121" totalsRowBorderDxfId="120" dataCellStyle="Normal 4">
  <autoFilter ref="A1:M1000" xr:uid="{4A2F16A7-761A-429E-B6F7-8ACED180455A}"/>
  <tableColumns count="13">
    <tableColumn id="1" xr3:uid="{0CF546C7-E2DD-4C6B-8ACB-D772747235AB}" name="Agency" dataDxfId="10" dataCellStyle="Normal 4"/>
    <tableColumn id="2" xr3:uid="{454A00A3-DA75-40D4-8959-EA190D167C46}" name="Staff First Name" dataDxfId="9" dataCellStyle="Normal 4"/>
    <tableColumn id="8" xr3:uid="{99EFF671-E7CA-4ED7-9CD1-9EA9845C3880}" name="Staff Last Name" dataDxfId="8" dataCellStyle="Normal 4"/>
    <tableColumn id="3" xr3:uid="{5272B385-6DD0-4BB3-B363-76E1D3A11310}" name="Active" dataDxfId="7" dataCellStyle="Normal 4"/>
    <tableColumn id="4" xr3:uid="{A7A730D3-6408-4BE1-B066-C9A426872B87}" name="Billing Credential" dataDxfId="6" dataCellStyle="Normal 4"/>
    <tableColumn id="5" xr3:uid="{B84F6A97-8650-4472-A67E-825B8C1060CA}" name="Degree" dataDxfId="5" dataCellStyle="Normal 4"/>
    <tableColumn id="11" xr3:uid="{CBDF009B-2772-44B4-9B49-8C4A56CFB099}" name="Team" dataDxfId="4" dataCellStyle="Normal 4"/>
    <tableColumn id="6" xr3:uid="{3AE059D6-92D2-4E15-804E-B7F81F160E78}" name="Position/Title" dataDxfId="3" dataCellStyle="Normal 4"/>
    <tableColumn id="7" xr3:uid="{428499CC-A99E-45FF-B1D7-F1EC4AE78F42}" name="Hours dedicated to Adult GOP" dataDxfId="2" dataCellStyle="Normal 4"/>
    <tableColumn id="9" xr3:uid="{DE462B0E-83FA-461D-885E-55B24DC2847F}" name="Staff Start Date" dataDxfId="1" dataCellStyle="Normal 4"/>
    <tableColumn id="15" xr3:uid="{15F9C9AA-AA4E-4BF5-A403-2202A1319DAE}" name="Per Diem" dataDxfId="0" dataCellStyle="Normal 4"/>
    <tableColumn id="16" xr3:uid="{6421ACEB-85CB-43AC-8011-80897630D942}" name="Year" dataDxfId="119" dataCellStyle="Normal 4">
      <calculatedColumnFormula>YEAR(Adult_GOP[[#This Row],[Staff Start Date]])</calculatedColumnFormula>
    </tableColumn>
    <tableColumn id="17" xr3:uid="{DF523A35-6D00-4C2B-BE29-899F3C1C7858}" name="Month" dataDxfId="118" dataCellStyle="Normal 4">
      <calculatedColumnFormula>TEXT(Adult_GOP[[#This Row],[Staff Start Date]], "mmm")</calculatedColumnFormula>
    </tableColumn>
  </tableColumns>
  <tableStyleInfo name="TableStyleMedium2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180C236-2C81-4223-818D-4F75E84F4156}" name="Child_GOP" displayName="Child_GOP" ref="A1:N1000" totalsRowShown="0" headerRowDxfId="117" dataDxfId="115" headerRowBorderDxfId="116" tableBorderDxfId="114" totalsRowBorderDxfId="113" dataCellStyle="Normal 4">
  <autoFilter ref="A1:N1000" xr:uid="{4180C236-2C81-4223-818D-4F75E84F4156}"/>
  <tableColumns count="14">
    <tableColumn id="1" xr3:uid="{93FC4A91-3495-4433-B565-5EF7CF38BA29}" name="Agency" dataDxfId="112" dataCellStyle="Normal 4"/>
    <tableColumn id="2" xr3:uid="{F1C55DCF-87D8-42D9-A525-65D4BD77A4B0}" name="Staff First Name" dataDxfId="111" dataCellStyle="Normal 4"/>
    <tableColumn id="8" xr3:uid="{7355C0F8-463D-445C-B2BB-EFD86B92A01B}" name="Staff Last Name" dataDxfId="110" dataCellStyle="Normal 4"/>
    <tableColumn id="3" xr3:uid="{F8DCB14E-88F3-4A68-8FF5-BF5DEC90FE5F}" name="Active" dataDxfId="109" dataCellStyle="Normal 4"/>
    <tableColumn id="4" xr3:uid="{956EB041-B24F-4A1C-9C5D-7D008E2D9F51}" name="Billing Credential" dataDxfId="108" dataCellStyle="Normal 4"/>
    <tableColumn id="5" xr3:uid="{EF53C26A-500B-4CD8-87EC-3C0F6B55496D}" name="Degree" dataDxfId="107" dataCellStyle="Normal 4"/>
    <tableColumn id="9" xr3:uid="{D367E352-AA64-4156-8724-0196FB0B03AC}" name="Team" dataDxfId="106" dataCellStyle="Normal 4"/>
    <tableColumn id="10" xr3:uid="{047417DD-22C9-4CBA-8350-85BA53C88A12}" name="Service Category" dataDxfId="105" dataCellStyle="Normal 4"/>
    <tableColumn id="6" xr3:uid="{B8C336C1-01B8-4889-B898-34ADDB13A9CF}" name="Position/Title" dataDxfId="104" dataCellStyle="Normal 4"/>
    <tableColumn id="7" xr3:uid="{FC7F175C-C9DA-4B11-8C3D-82C5442160DC}" name="Hours dedicated to Child GOP" dataDxfId="103" dataCellStyle="Normal 4"/>
    <tableColumn id="11" xr3:uid="{A39FFE58-CEFB-4497-A186-75E0CDAE002D}" name="Staff Start Date" dataDxfId="102" dataCellStyle="Normal 4"/>
    <tableColumn id="15" xr3:uid="{432B260A-3DEA-49B4-946F-65397D1C3FEE}" name="Per Diem" dataDxfId="101" dataCellStyle="Normal 4"/>
    <tableColumn id="16" xr3:uid="{75ACAB3B-DD81-4698-B0F4-F6F126D1B1C0}" name="Year" dataDxfId="100" dataCellStyle="Normal 4">
      <calculatedColumnFormula>YEAR(Child_GOP[[#This Row],[Staff Start Date]])</calculatedColumnFormula>
    </tableColumn>
    <tableColumn id="17" xr3:uid="{7045C784-040F-4F49-8BEA-7763A5807605}" name="Month" dataDxfId="99" dataCellStyle="Normal 4">
      <calculatedColumnFormula>TEXT(Child_GOP[[#This Row],[Staff Start Date]], "mmm")</calculatedColumnFormula>
    </tableColumn>
  </tableColumns>
  <tableStyleInfo name="TableStyleMedium2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D440B49-C380-4D37-ABE2-F799004804AC}" name="Child_High_Acuity" displayName="Child_High_Acuity" ref="A1:N1000" totalsRowShown="0" headerRowDxfId="98" dataDxfId="96" headerRowBorderDxfId="97" tableBorderDxfId="95" totalsRowBorderDxfId="94" dataCellStyle="Normal 4">
  <autoFilter ref="A1:N1000" xr:uid="{3D440B49-C380-4D37-ABE2-F799004804AC}"/>
  <tableColumns count="14">
    <tableColumn id="1" xr3:uid="{60CDC2DD-E44E-4BD5-97DC-2B6FCF98452F}" name="Agency" dataDxfId="93" dataCellStyle="Normal 4"/>
    <tableColumn id="2" xr3:uid="{18D8F0A4-6922-4085-9CD7-56329A3A6300}" name="Staff First Name" dataDxfId="92" dataCellStyle="Normal 4"/>
    <tableColumn id="8" xr3:uid="{621D7346-A042-4FFC-A6EF-ADC819E20754}" name="Staff Last Name" dataDxfId="91" dataCellStyle="Normal 4"/>
    <tableColumn id="3" xr3:uid="{B4A2AC7D-80C6-4BA6-963F-2D9471B5EEEF}" name="Active" dataDxfId="90" dataCellStyle="Normal 4"/>
    <tableColumn id="4" xr3:uid="{DBE506DD-357C-446B-A1B1-E11BB9E093C5}" name="Billing Credential" dataDxfId="89" dataCellStyle="Normal 4"/>
    <tableColumn id="5" xr3:uid="{E3D1528E-77CF-4AB2-97C3-23BE2DB33245}" name="Degree" dataDxfId="88" dataCellStyle="Normal 4"/>
    <tableColumn id="9" xr3:uid="{42DAD3EC-F469-4314-975C-CFB930397C33}" name="Team" dataDxfId="87" dataCellStyle="Normal 4"/>
    <tableColumn id="10" xr3:uid="{6B3394BA-FF09-49EF-8AD4-F38DE2AD9CAA}" name="Service Category" dataDxfId="86" dataCellStyle="Normal 4"/>
    <tableColumn id="6" xr3:uid="{97DBEA6D-C792-4C08-9CCA-61F09CEAD07E}" name="Position/Title" dataDxfId="85" dataCellStyle="Normal 4"/>
    <tableColumn id="7" xr3:uid="{D43FF896-8364-46F4-AB1B-EDE9EA72E4B2}" name="Hours dedicated to Child High Acuity" dataDxfId="84" dataCellStyle="Normal 4"/>
    <tableColumn id="11" xr3:uid="{FD098C69-EB40-407A-AC8D-A16B02492F43}" name="Staff Start Date" dataDxfId="83" dataCellStyle="Normal 4"/>
    <tableColumn id="15" xr3:uid="{F653E5AB-1450-44A1-ABAD-296A06B6B22B}" name="Per Diem" dataDxfId="82" dataCellStyle="Normal 4"/>
    <tableColumn id="16" xr3:uid="{4D3DCF76-2B28-4448-AEC8-4868538EF060}" name="Year" dataDxfId="81" dataCellStyle="Normal 4">
      <calculatedColumnFormula>YEAR(Child_High_Acuity[[#This Row],[Staff Start Date]])</calculatedColumnFormula>
    </tableColumn>
    <tableColumn id="17" xr3:uid="{3849073F-A7A4-4295-AD0E-C757FD3FE157}" name="Month" dataDxfId="80" dataCellStyle="Normal 4">
      <calculatedColumnFormula>TEXT(Child_High_Acuity[[#This Row],[Staff Start Date]], "mmm")</calculatedColumnFormula>
    </tableColumn>
  </tableColumns>
  <tableStyleInfo name="TableStyleMedium2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582B5C9-8EA5-453C-9A8D-6FD8B38B7715}" name="Out_and_Engage" displayName="Out_and_Engage" ref="A1:M1000" totalsRowShown="0" headerRowDxfId="79" dataDxfId="77" headerRowBorderDxfId="78" tableBorderDxfId="76" totalsRowBorderDxfId="75" dataCellStyle="Normal 4">
  <autoFilter ref="A1:M1000" xr:uid="{5582B5C9-8EA5-453C-9A8D-6FD8B38B7715}"/>
  <tableColumns count="13">
    <tableColumn id="1" xr3:uid="{4FCF967B-AB7C-4664-BFEF-8904A38E95E2}" name="Agency" dataDxfId="74" dataCellStyle="Normal 4"/>
    <tableColumn id="2" xr3:uid="{7F40D12A-E33C-4967-922A-CE6C17E4FF0A}" name="Staff First Name" dataDxfId="73" dataCellStyle="Normal 4"/>
    <tableColumn id="8" xr3:uid="{ED41A646-AD12-4BB6-B175-81A9DAE31B20}" name="Staff Last Name" dataDxfId="72" dataCellStyle="Normal 4"/>
    <tableColumn id="3" xr3:uid="{4E3787F3-DC8E-4749-99AF-E1359DFA8155}" name="Active" dataDxfId="71" dataCellStyle="Normal 4"/>
    <tableColumn id="4" xr3:uid="{D3B158E0-71E7-4265-B25A-F934546ED71A}" name="Billing Credential" dataDxfId="70" dataCellStyle="Normal 4"/>
    <tableColumn id="5" xr3:uid="{E70228F0-669D-41AB-ABEE-F94A89E5AE4D}" name="Degree" dataDxfId="69" dataCellStyle="Normal 4"/>
    <tableColumn id="9" xr3:uid="{59BA8543-77BF-4F8D-AF7E-28D300FB7D39}" name="Team" dataDxfId="68" dataCellStyle="Normal 4"/>
    <tableColumn id="6" xr3:uid="{27913E1C-B87F-47A9-B623-81DEB1830309}" name="Position/Title" dataDxfId="67" dataCellStyle="Normal 4"/>
    <tableColumn id="7" xr3:uid="{07722F9A-3368-4EF2-B3AC-15F3C6F85076}" name="Hours dedicated to Outreach and Engagement" dataDxfId="66" dataCellStyle="Normal 4"/>
    <tableColumn id="11" xr3:uid="{9FD0F280-BD76-4FA6-BAE9-B06E1C2D346A}" name="Staff Start Date" dataDxfId="65" dataCellStyle="Normal 4"/>
    <tableColumn id="15" xr3:uid="{30E73841-666D-49D7-A55A-B360987277D8}" name="Per Diem" dataDxfId="64" dataCellStyle="Normal 4"/>
    <tableColumn id="16" xr3:uid="{58152210-F25F-4E05-A4CB-6326ED4164A4}" name="Year" dataDxfId="63" dataCellStyle="Normal 4">
      <calculatedColumnFormula>YEAR(Out_and_Engage[[#This Row],[Staff Start Date]])</calculatedColumnFormula>
    </tableColumn>
    <tableColumn id="17" xr3:uid="{BADED997-2B71-4E64-B9B0-CDF03004EA49}" name="Month" dataDxfId="62" dataCellStyle="Normal 4">
      <calculatedColumnFormula>TEXT(Out_and_Engage[[#This Row],[Staff Start Date]], "mmm")</calculatedColumnFormula>
    </tableColumn>
  </tableColumns>
  <tableStyleInfo name="TableStyleMedium2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5156602-A18A-43BA-9E19-DDB74C70BB1A}" name="SUD" displayName="SUD" ref="A1:N1000" totalsRowShown="0" headerRowDxfId="61" dataDxfId="59" headerRowBorderDxfId="60" tableBorderDxfId="58" totalsRowBorderDxfId="57" dataCellStyle="Normal 4">
  <autoFilter ref="A1:N1000" xr:uid="{75156602-A18A-43BA-9E19-DDB74C70BB1A}"/>
  <tableColumns count="14">
    <tableColumn id="1" xr3:uid="{5466F4E9-5BD5-47D2-85E1-6F4CA58935CF}" name="Agency" dataDxfId="56" dataCellStyle="Normal 4"/>
    <tableColumn id="2" xr3:uid="{743E259F-5CFE-442C-879C-DBA1B0679F5C}" name="Staff First Name" dataDxfId="55" dataCellStyle="Normal 4"/>
    <tableColumn id="8" xr3:uid="{1226B233-E465-4635-AA5A-AC5F17F8B2D4}" name="Staff Last Name" dataDxfId="54" dataCellStyle="Normal 4"/>
    <tableColumn id="3" xr3:uid="{F6014B30-4DEB-4F28-A0AB-159FC390BCC4}" name="Active" dataDxfId="53" dataCellStyle="Normal 4"/>
    <tableColumn id="4" xr3:uid="{783A86F2-D834-407D-B7DA-2A7F0080A319}" name="Billing Credential" dataDxfId="52" dataCellStyle="Normal 4"/>
    <tableColumn id="5" xr3:uid="{41822773-A4FC-4415-9ADE-8BD4A2AB7621}" name="Degree" dataDxfId="51" dataCellStyle="Normal 4"/>
    <tableColumn id="9" xr3:uid="{10FE188F-5B66-4C2D-9D60-FE0BEE5B4071}" name="Program" dataDxfId="50" dataCellStyle="Normal 4"/>
    <tableColumn id="11" xr3:uid="{115529DF-D9CA-48FA-A958-683AA0579287}" name="Team" dataDxfId="49" dataCellStyle="Normal 4"/>
    <tableColumn id="6" xr3:uid="{D6F64982-5A57-4983-B659-699DE76E262E}" name="Position/Title" dataDxfId="48" dataCellStyle="Normal 4"/>
    <tableColumn id="7" xr3:uid="{C5E228A3-CB70-4256-B10F-096D017D3AF1}" name="Hours dedicated to SUD" dataDxfId="47" dataCellStyle="Normal 4"/>
    <tableColumn id="12" xr3:uid="{72701F64-A3AA-49E3-9E66-C4A1054F829E}" name="Staff Start Date" dataDxfId="46" dataCellStyle="Normal 4"/>
    <tableColumn id="16" xr3:uid="{0CF745C1-852B-4D48-9542-003B91695AF0}" name="Per Diem" dataDxfId="45" dataCellStyle="Normal 4"/>
    <tableColumn id="17" xr3:uid="{6EEED0E4-677C-4042-AA57-A1020C308EFB}" name="Year" dataDxfId="44" dataCellStyle="Normal 4">
      <calculatedColumnFormula>YEAR(SUD[[#This Row],[Staff Start Date]])</calculatedColumnFormula>
    </tableColumn>
    <tableColumn id="18" xr3:uid="{CF8639EF-6E57-4344-A92A-286A7A9182DC}" name="Month" dataDxfId="43" dataCellStyle="Normal 4">
      <calculatedColumnFormula>TEXT(SUD[[#This Row],[Staff Start Date]], "mmm")</calculatedColumnFormula>
    </tableColumn>
  </tableColumns>
  <tableStyleInfo name="TableStyleMedium2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5E08B07-1801-4427-B918-8AF89CD9C0F0}" name="Other" displayName="Other" ref="A1:L1000" totalsRowShown="0" headerRowDxfId="42" dataDxfId="40" headerRowBorderDxfId="41" tableBorderDxfId="39" totalsRowBorderDxfId="38" dataCellStyle="Normal 4">
  <autoFilter ref="A1:L1000" xr:uid="{05E08B07-1801-4427-B918-8AF89CD9C0F0}"/>
  <sortState xmlns:xlrd2="http://schemas.microsoft.com/office/spreadsheetml/2017/richdata2" ref="A2:L1000">
    <sortCondition ref="I1:I1000"/>
  </sortState>
  <tableColumns count="12">
    <tableColumn id="1" xr3:uid="{7D3975A2-5985-4756-BBB3-F5111599FC23}" name="Agency" dataDxfId="37" dataCellStyle="Normal 4"/>
    <tableColumn id="2" xr3:uid="{D0EA9FF2-0F23-465B-94D6-9993A3EF332A}" name="Staff First Name" dataDxfId="36" dataCellStyle="Normal 4"/>
    <tableColumn id="8" xr3:uid="{D802C41A-2460-417F-8800-24723259D124}" name="Staff Last Name" dataDxfId="35" dataCellStyle="Normal 4"/>
    <tableColumn id="3" xr3:uid="{62BFDCF8-047E-4A13-AC34-CAC49DF42CA1}" name="Active" dataDxfId="34" dataCellStyle="Normal 4"/>
    <tableColumn id="4" xr3:uid="{7093F067-F16D-445B-B460-1237DF0C691B}" name="Billing Credential" dataDxfId="33" dataCellStyle="Normal 4"/>
    <tableColumn id="5" xr3:uid="{B100467E-56E5-4CBC-8AC0-E3FC225661F7}" name="Degree" dataDxfId="32" dataCellStyle="Normal 4"/>
    <tableColumn id="9" xr3:uid="{14F2B690-31F7-459C-9C14-750DF2F1346B}" name="Program" dataDxfId="31" dataCellStyle="Normal 4"/>
    <tableColumn id="11" xr3:uid="{F147CED6-46F1-4640-91AB-174961469331}" name="Team" dataDxfId="30" dataCellStyle="Normal 4"/>
    <tableColumn id="6" xr3:uid="{C9DAA554-18EA-4CDC-92EB-E4C06D9E6CB9}" name="Position/Title" dataDxfId="29" dataCellStyle="Normal 4"/>
    <tableColumn id="7" xr3:uid="{FB63A814-DA10-46BF-BE44-C1026AE1B84C}" name="Hours dedicated to Program" dataDxfId="28" dataCellStyle="Normal 4"/>
    <tableColumn id="12" xr3:uid="{217B2413-D8BF-4B88-BCB0-EDBB260416F8}" name="Staff Start Date" dataDxfId="27" dataCellStyle="Normal 4"/>
    <tableColumn id="16" xr3:uid="{021D23D4-4399-4606-90D3-C4935E8A0155}" name="Per Diem" dataDxfId="26" dataCellStyle="Normal 4"/>
  </tableColumns>
  <tableStyleInfo name="TableStyleMedium23"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25" dT="2024-08-05T23:43:55.95" personId="{806988F4-4782-481E-8DEE-CE96C23C2154}" id="{C4E2E881-0065-4CF1-A284-848FA537DCE5}">
    <text xml:space="preserve">We are not hiring any full time peers...just stipends I thought… </text>
  </threadedComment>
  <threadedComment ref="K26" dT="2024-08-05T23:43:18.97" personId="{806988F4-4782-481E-8DEE-CE96C23C2154}" id="{2B7E63DE-3C30-4ADD-959A-BBFE4D7B643F}">
    <text>What are these peers for emergency services???</text>
  </threadedComment>
</ThreadedComments>
</file>

<file path=xl/threadedComments/threadedComment2.xml><?xml version="1.0" encoding="utf-8"?>
<ThreadedComments xmlns="http://schemas.microsoft.com/office/spreadsheetml/2018/threadedcomments" xmlns:x="http://schemas.openxmlformats.org/spreadsheetml/2006/main">
  <threadedComment ref="K18" dT="2024-08-05T23:50:34.54" personId="{806988F4-4782-481E-8DEE-CE96C23C2154}" id="{C522DF86-BFB2-40BA-AE0C-1F0BFF8BBE6D}">
    <text>Do we truly need this or can we show shared from Adult GOP</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4.xml"/><Relationship Id="rId1" Type="http://schemas.openxmlformats.org/officeDocument/2006/relationships/vmlDrawing" Target="../drawings/vmlDrawing1.vml"/><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9.xml"/><Relationship Id="rId1" Type="http://schemas.openxmlformats.org/officeDocument/2006/relationships/vmlDrawing" Target="../drawings/vmlDrawing2.vml"/><Relationship Id="rId4" Type="http://schemas.microsoft.com/office/2017/10/relationships/threadedComment" Target="../threadedComments/threadedComment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A3993-04D2-45BC-AD4F-DBDC3275E687}">
  <sheetPr codeName="Sheet1"/>
  <dimension ref="A1:O17"/>
  <sheetViews>
    <sheetView topLeftCell="A10" workbookViewId="0">
      <selection activeCell="A19" sqref="A19"/>
    </sheetView>
  </sheetViews>
  <sheetFormatPr defaultRowHeight="15" x14ac:dyDescent="0.25"/>
  <cols>
    <col min="1" max="1" width="188.7109375" customWidth="1"/>
  </cols>
  <sheetData>
    <row r="1" spans="1:15" x14ac:dyDescent="0.25">
      <c r="A1" s="2" t="s">
        <v>0</v>
      </c>
      <c r="B1" s="4"/>
      <c r="C1" s="4"/>
      <c r="D1" s="4"/>
      <c r="E1" s="4"/>
      <c r="F1" s="4"/>
      <c r="G1" s="4"/>
      <c r="H1" s="4"/>
      <c r="I1" s="4"/>
      <c r="J1" s="4"/>
      <c r="K1" s="4"/>
      <c r="L1" s="4"/>
      <c r="M1" s="4"/>
      <c r="N1" s="4"/>
      <c r="O1" s="3"/>
    </row>
    <row r="2" spans="1:15" ht="213" customHeight="1" x14ac:dyDescent="0.25">
      <c r="A2" s="72" t="s">
        <v>1</v>
      </c>
      <c r="B2" s="4"/>
      <c r="C2" s="4"/>
      <c r="D2" s="4"/>
      <c r="E2" s="4"/>
      <c r="F2" s="4"/>
      <c r="G2" s="4"/>
      <c r="H2" s="4"/>
      <c r="I2" s="4"/>
      <c r="J2" s="4"/>
      <c r="K2" s="4"/>
      <c r="L2" s="4"/>
      <c r="M2" s="4"/>
      <c r="N2" s="4"/>
      <c r="O2" s="3"/>
    </row>
    <row r="3" spans="1:15" ht="314.25" customHeight="1" x14ac:dyDescent="0.25">
      <c r="A3" s="73" t="s">
        <v>2</v>
      </c>
      <c r="B3" s="4"/>
      <c r="C3" s="4"/>
      <c r="D3" s="4"/>
      <c r="E3" s="4"/>
      <c r="F3" s="4"/>
      <c r="G3" s="4"/>
      <c r="H3" s="4"/>
      <c r="I3" s="4"/>
      <c r="J3" s="4"/>
      <c r="K3" s="4"/>
      <c r="L3" s="4"/>
      <c r="M3" s="4"/>
      <c r="N3" s="4"/>
      <c r="O3" s="3"/>
    </row>
    <row r="4" spans="1:15" ht="214.5" customHeight="1" x14ac:dyDescent="0.25">
      <c r="A4" s="73" t="s">
        <v>222</v>
      </c>
      <c r="B4" s="4"/>
      <c r="C4" s="4"/>
      <c r="D4" s="4"/>
      <c r="E4" s="4"/>
      <c r="F4" s="4"/>
      <c r="G4" s="4"/>
      <c r="H4" s="4"/>
      <c r="I4" s="4"/>
      <c r="J4" s="4"/>
      <c r="K4" s="4"/>
      <c r="L4" s="4"/>
      <c r="M4" s="4"/>
      <c r="N4" s="4"/>
      <c r="O4" s="3"/>
    </row>
    <row r="5" spans="1:15" ht="97.5" customHeight="1" x14ac:dyDescent="0.25">
      <c r="A5" s="32" t="s">
        <v>3</v>
      </c>
      <c r="B5" s="4"/>
      <c r="C5" s="4"/>
      <c r="D5" s="4"/>
      <c r="E5" s="4"/>
      <c r="F5" s="4"/>
      <c r="G5" s="4"/>
      <c r="H5" s="4"/>
      <c r="I5" s="4"/>
      <c r="J5" s="4"/>
      <c r="K5" s="4"/>
      <c r="L5" s="4"/>
      <c r="M5" s="4"/>
      <c r="N5" s="4"/>
      <c r="O5" s="3"/>
    </row>
    <row r="6" spans="1:15" ht="34.5" customHeight="1" x14ac:dyDescent="0.25">
      <c r="A6" s="32" t="s">
        <v>4</v>
      </c>
      <c r="B6" s="4"/>
      <c r="C6" s="4"/>
      <c r="D6" s="4"/>
      <c r="E6" s="4"/>
      <c r="F6" s="4"/>
      <c r="G6" s="4"/>
      <c r="H6" s="4"/>
      <c r="I6" s="4"/>
      <c r="J6" s="4"/>
      <c r="K6" s="4"/>
      <c r="L6" s="4"/>
      <c r="M6" s="4"/>
      <c r="N6" s="4"/>
      <c r="O6" s="3"/>
    </row>
    <row r="17" ht="14.45" customHeight="1" x14ac:dyDescent="0.25"/>
  </sheetData>
  <sheetProtection algorithmName="SHA-512" hashValue="8nzph08AFNJhRU54db6bDk4iCAy97w7n0OKYqWUEHwm1ngtp49dfhJ1NJE0Bxw1jUQC/35X3ICrz903gtsK+mA==" saltValue="0ft+td1eQJVjK1l8/eGk9Q=="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50355-39A2-4199-ADE2-AA4E8DDF4440}">
  <sheetPr codeName="Sheet2"/>
  <dimension ref="A2:N102"/>
  <sheetViews>
    <sheetView tabSelected="1" zoomScale="80" zoomScaleNormal="80" workbookViewId="0">
      <selection activeCell="E3" sqref="E3"/>
    </sheetView>
  </sheetViews>
  <sheetFormatPr defaultColWidth="8.7109375" defaultRowHeight="14.25" x14ac:dyDescent="0.2"/>
  <cols>
    <col min="1" max="1" width="11" style="57" customWidth="1"/>
    <col min="2" max="2" width="51" style="9" customWidth="1"/>
    <col min="3" max="3" width="25.28515625" style="9" customWidth="1"/>
    <col min="4" max="4" width="21.42578125" style="9" bestFit="1" customWidth="1"/>
    <col min="5" max="5" width="23.7109375" style="9" bestFit="1" customWidth="1"/>
    <col min="6" max="6" width="22.42578125" style="57" customWidth="1"/>
    <col min="7" max="7" width="51.140625" style="9" customWidth="1"/>
    <col min="8" max="8" width="23.85546875" style="9" bestFit="1" customWidth="1"/>
    <col min="9" max="9" width="21.42578125" style="9" bestFit="1" customWidth="1"/>
    <col min="10" max="10" width="21.42578125" style="9" customWidth="1"/>
    <col min="11" max="11" width="23.7109375" style="9" bestFit="1" customWidth="1"/>
    <col min="12" max="12" width="23.7109375" style="9" customWidth="1"/>
    <col min="13" max="13" width="9.140625" style="9" bestFit="1" customWidth="1"/>
    <col min="14" max="14" width="37.7109375" style="9" customWidth="1"/>
    <col min="15" max="16384" width="8.7109375" style="9"/>
  </cols>
  <sheetData>
    <row r="2" spans="1:12" ht="20.25" x14ac:dyDescent="0.3">
      <c r="A2" s="61"/>
      <c r="B2" s="136" t="s">
        <v>171</v>
      </c>
      <c r="C2" s="136"/>
      <c r="D2" s="136"/>
      <c r="E2" s="116"/>
      <c r="G2" s="136" t="s">
        <v>172</v>
      </c>
      <c r="H2" s="136"/>
      <c r="I2" s="136"/>
      <c r="J2" s="136"/>
      <c r="K2" s="136"/>
      <c r="L2" s="116"/>
    </row>
    <row r="3" spans="1:12" ht="15" x14ac:dyDescent="0.25">
      <c r="B3" s="10" t="s">
        <v>5</v>
      </c>
      <c r="C3" s="34">
        <v>2</v>
      </c>
      <c r="G3" s="10" t="s">
        <v>5</v>
      </c>
      <c r="H3" s="35">
        <v>2</v>
      </c>
    </row>
    <row r="4" spans="1:12" ht="18" x14ac:dyDescent="0.25">
      <c r="A4" s="58"/>
      <c r="B4" s="5"/>
      <c r="C4" s="6" t="s">
        <v>6</v>
      </c>
      <c r="D4" s="6" t="s">
        <v>7</v>
      </c>
      <c r="E4" s="6"/>
      <c r="F4" s="58"/>
      <c r="G4" s="5"/>
      <c r="H4" s="6" t="s">
        <v>8</v>
      </c>
      <c r="I4" s="6" t="s">
        <v>7</v>
      </c>
      <c r="J4" s="6"/>
    </row>
    <row r="5" spans="1:12" ht="30" x14ac:dyDescent="0.25">
      <c r="A5" s="59" t="s">
        <v>9</v>
      </c>
      <c r="B5" s="64" t="e">
        <f>VLOOKUP($C$3,Census!C2:D60,2)</f>
        <v>#N/A</v>
      </c>
      <c r="C5" s="65" t="e">
        <f>SUM(B5/'Team Composition'!C14)</f>
        <v>#N/A</v>
      </c>
      <c r="D5" s="66">
        <f>SUM(D16/'Team Composition'!C24)</f>
        <v>0</v>
      </c>
      <c r="E5"/>
      <c r="F5" s="59" t="s">
        <v>9</v>
      </c>
      <c r="G5" s="64" t="e">
        <f>VLOOKUP($H$3,Census!E2:F60,2)</f>
        <v>#N/A</v>
      </c>
      <c r="H5" s="65" t="e">
        <f>SUM(G5/'Team Composition'!C26)</f>
        <v>#N/A</v>
      </c>
      <c r="I5" s="66">
        <f>SUM(I14/'Team Composition'!C35)</f>
        <v>0</v>
      </c>
      <c r="J5"/>
    </row>
    <row r="6" spans="1:12" ht="15" x14ac:dyDescent="0.25">
      <c r="A6" s="60"/>
      <c r="B6" s="11"/>
      <c r="C6" s="11"/>
      <c r="D6" s="12"/>
      <c r="E6"/>
      <c r="F6" s="60"/>
      <c r="G6" s="11"/>
      <c r="H6" s="11"/>
      <c r="I6" s="12"/>
      <c r="J6"/>
      <c r="K6"/>
    </row>
    <row r="7" spans="1:12" ht="15" x14ac:dyDescent="0.25">
      <c r="A7" s="60"/>
      <c r="B7" s="1" t="s">
        <v>10</v>
      </c>
      <c r="C7" s="1" t="s">
        <v>11</v>
      </c>
      <c r="D7" s="1" t="s">
        <v>12</v>
      </c>
      <c r="E7"/>
      <c r="F7" s="60"/>
      <c r="G7" s="1" t="s">
        <v>10</v>
      </c>
      <c r="H7" s="7" t="s">
        <v>11</v>
      </c>
      <c r="I7" s="1" t="s">
        <v>12</v>
      </c>
      <c r="J7"/>
      <c r="K7"/>
      <c r="L7"/>
    </row>
    <row r="8" spans="1:12" ht="15.75" x14ac:dyDescent="0.25">
      <c r="A8" s="60"/>
      <c r="B8" s="119" t="s">
        <v>13</v>
      </c>
      <c r="C8" s="8" t="e">
        <f>SUM($C$5*'Team Composition'!C16)</f>
        <v>#N/A</v>
      </c>
      <c r="D8" s="55">
        <f>SUMIFS(ACTII[Hours dedicated to ACT II per week],ACTII[Position/Title],'Staffing Dashboards'!$B8,ACTII[Team],'Staffing Dashboards'!$C$3, ACTII[Active], "=Yes")</f>
        <v>0</v>
      </c>
      <c r="E8"/>
      <c r="F8" s="60"/>
      <c r="G8" s="50" t="s">
        <v>13</v>
      </c>
      <c r="H8" s="8" t="e">
        <f>$H$5*'Team Composition'!C28</f>
        <v>#N/A</v>
      </c>
      <c r="I8" s="55">
        <f>SUMIFS(ACTYA[Hours dedicated to ACT - YA],ACTYA[Position/Title],$G8,ACTYA[Team],'Staffing Dashboards'!$H$3, ACTYA[Active], "=Yes")</f>
        <v>0</v>
      </c>
      <c r="J8"/>
      <c r="K8"/>
      <c r="L8"/>
    </row>
    <row r="9" spans="1:12" ht="15.75" x14ac:dyDescent="0.25">
      <c r="A9" s="60"/>
      <c r="B9" s="119" t="s">
        <v>162</v>
      </c>
      <c r="C9" s="8" t="e">
        <f>SUM($C$5*'Team Composition'!C17)</f>
        <v>#N/A</v>
      </c>
      <c r="D9" s="55">
        <f>SUMIFS(ACTII[Hours dedicated to ACT II per week],ACTII[Position/Title],'Staffing Dashboards'!$B9,ACTII[Team],'Staffing Dashboards'!$C$3, ACTII[Active], "=Yes")</f>
        <v>0</v>
      </c>
      <c r="E9"/>
      <c r="F9" s="60"/>
      <c r="G9" s="50" t="s">
        <v>168</v>
      </c>
      <c r="H9" s="8" t="e">
        <f>$H$5*'Team Composition'!C29</f>
        <v>#N/A</v>
      </c>
      <c r="I9" s="55">
        <f>SUMIFS(ACTYA[Hours dedicated to ACT - YA],ACTYA[Position/Title],$G9,ACTYA[Team],'Staffing Dashboards'!$H$3, ACTYA[Active], "=Yes")</f>
        <v>0</v>
      </c>
      <c r="J9"/>
      <c r="K9"/>
      <c r="L9"/>
    </row>
    <row r="10" spans="1:12" ht="15.75" x14ac:dyDescent="0.25">
      <c r="A10" s="60"/>
      <c r="B10" s="119" t="s">
        <v>163</v>
      </c>
      <c r="C10" s="8" t="e">
        <f>SUM($C$5*'Team Composition'!C18)</f>
        <v>#N/A</v>
      </c>
      <c r="D10" s="55">
        <f>SUMIFS(ACTII[Hours dedicated to ACT II per week],ACTII[Position/Title],'Staffing Dashboards'!$B10,ACTII[Team],'Staffing Dashboards'!$C$3, ACTII[Active], "=Yes")</f>
        <v>0</v>
      </c>
      <c r="E10"/>
      <c r="F10" s="60"/>
      <c r="G10" s="50" t="s">
        <v>164</v>
      </c>
      <c r="H10" s="8" t="e">
        <f>$H$5*'Team Composition'!C30</f>
        <v>#N/A</v>
      </c>
      <c r="I10" s="55">
        <f>SUMIFS(ACTYA[Hours dedicated to ACT - YA],ACTYA[Position/Title],$G10,ACTYA[Team],'Staffing Dashboards'!$H$3, ACTYA[Active], "=Yes")</f>
        <v>0</v>
      </c>
      <c r="J10"/>
      <c r="K10"/>
      <c r="L10"/>
    </row>
    <row r="11" spans="1:12" ht="15.75" x14ac:dyDescent="0.25">
      <c r="A11" s="60"/>
      <c r="B11" s="45" t="s">
        <v>164</v>
      </c>
      <c r="C11" s="8" t="e">
        <f>SUM($C$5*'Team Composition'!C19)</f>
        <v>#N/A</v>
      </c>
      <c r="D11" s="55">
        <f>SUMIFS(ACTII[Hours dedicated to ACT II per week],ACTII[Position/Title],'Staffing Dashboards'!$B11,ACTII[Team],'Staffing Dashboards'!$C$3, ACTII[Active], "=Yes")</f>
        <v>0</v>
      </c>
      <c r="E11"/>
      <c r="F11" s="60"/>
      <c r="G11" s="50" t="s">
        <v>16</v>
      </c>
      <c r="H11" s="8" t="e">
        <f>$H$5*'Team Composition'!C31</f>
        <v>#N/A</v>
      </c>
      <c r="I11" s="55">
        <f>SUMIFS(ACTYA[Hours dedicated to ACT - YA],ACTYA[Position/Title],$G11,ACTYA[Team],'Staffing Dashboards'!$H$3, ACTYA[Active], "=Yes")</f>
        <v>0</v>
      </c>
      <c r="J11"/>
      <c r="K11"/>
      <c r="L11"/>
    </row>
    <row r="12" spans="1:12" ht="15.75" x14ac:dyDescent="0.25">
      <c r="A12" s="60"/>
      <c r="B12" s="119" t="s">
        <v>16</v>
      </c>
      <c r="C12" s="8" t="e">
        <f>SUM($C$5*'Team Composition'!C20)</f>
        <v>#N/A</v>
      </c>
      <c r="D12" s="55">
        <f>SUMIFS(ACTII[Hours dedicated to ACT II per week],ACTII[Position/Title],'Staffing Dashboards'!$B12,ACTII[Team],'Staffing Dashboards'!$C$3, ACTII[Active], "=Yes")</f>
        <v>0</v>
      </c>
      <c r="E12"/>
      <c r="F12" s="60"/>
      <c r="G12" s="50" t="s">
        <v>161</v>
      </c>
      <c r="H12" s="8" t="e">
        <f>$H$5*'Team Composition'!C32</f>
        <v>#N/A</v>
      </c>
      <c r="I12" s="55">
        <f>SUMIFS(ACTYA[Hours dedicated to ACT - YA],ACTYA[Position/Title],$G12,ACTYA[Team],'Staffing Dashboards'!$H$3, ACTYA[Active], "=Yes")</f>
        <v>0</v>
      </c>
      <c r="J12"/>
      <c r="K12"/>
      <c r="L12"/>
    </row>
    <row r="13" spans="1:12" ht="15.75" x14ac:dyDescent="0.25">
      <c r="A13" s="60"/>
      <c r="B13" s="119" t="s">
        <v>17</v>
      </c>
      <c r="C13" s="8" t="e">
        <f>SUM($C$5*'Team Composition'!C21)</f>
        <v>#N/A</v>
      </c>
      <c r="D13" s="55">
        <f>SUMIFS(ACTII[Hours dedicated to ACT II per week],ACTII[Position/Title],'Staffing Dashboards'!$B13,ACTII[Team],'Staffing Dashboards'!$C$3, ACTII[Active], "=Yes")</f>
        <v>0</v>
      </c>
      <c r="E13"/>
      <c r="F13" s="60"/>
      <c r="G13" s="50" t="s">
        <v>165</v>
      </c>
      <c r="H13" s="8" t="e">
        <f>$H$5*'Team Composition'!C33</f>
        <v>#N/A</v>
      </c>
      <c r="I13" s="55">
        <f>SUMIFS(ACTYA[Hours dedicated to ACT - YA],ACTYA[Position/Title],$G13,ACTYA[Team],'Staffing Dashboards'!$H$3, ACTYA[Active], "=Yes")</f>
        <v>0</v>
      </c>
      <c r="J13"/>
      <c r="K13"/>
      <c r="L13"/>
    </row>
    <row r="14" spans="1:12" ht="15.75" x14ac:dyDescent="0.25">
      <c r="A14" s="60"/>
      <c r="B14" s="119" t="s">
        <v>161</v>
      </c>
      <c r="C14" s="8" t="e">
        <f>SUM($C$5*'Team Composition'!C22)</f>
        <v>#N/A</v>
      </c>
      <c r="D14" s="55">
        <f>SUMIFS(ACTII[Hours dedicated to ACT II per week],ACTII[Position/Title],'Staffing Dashboards'!$B14,ACTII[Team],'Staffing Dashboards'!$C$3, ACTII[Active], "=Yes")</f>
        <v>0</v>
      </c>
      <c r="E14"/>
      <c r="F14" s="60"/>
      <c r="G14" s="54" t="s">
        <v>19</v>
      </c>
      <c r="H14" s="8" t="e">
        <f>SUM(H8:H13)</f>
        <v>#N/A</v>
      </c>
      <c r="I14" s="102">
        <f>SUM(I8:I13)</f>
        <v>0</v>
      </c>
      <c r="J14"/>
      <c r="K14"/>
      <c r="L14"/>
    </row>
    <row r="15" spans="1:12" ht="15.75" x14ac:dyDescent="0.25">
      <c r="A15" s="60"/>
      <c r="B15" s="119" t="s">
        <v>165</v>
      </c>
      <c r="C15" s="8" t="e">
        <f>SUM($C$5*'Team Composition'!C23)</f>
        <v>#N/A</v>
      </c>
      <c r="D15" s="55">
        <f>SUMIFS(ACTII[Hours dedicated to ACT II per week],ACTII[Position/Title],'Staffing Dashboards'!$B15,ACTII[Team],'Staffing Dashboards'!$C$3, ACTII[Active], "=Yes")</f>
        <v>0</v>
      </c>
      <c r="E15"/>
      <c r="F15" s="60"/>
      <c r="G15" s="103"/>
      <c r="H15" s="103"/>
      <c r="I15" s="103"/>
      <c r="J15" s="121"/>
      <c r="K15" s="104"/>
      <c r="L15"/>
    </row>
    <row r="16" spans="1:12" ht="15.75" x14ac:dyDescent="0.25">
      <c r="A16" s="60"/>
      <c r="B16" s="111" t="s">
        <v>19</v>
      </c>
      <c r="C16" s="112" t="e">
        <f>SUM(C8:C15)</f>
        <v>#N/A</v>
      </c>
      <c r="D16" s="112">
        <f>SUM(D8:D15)</f>
        <v>0</v>
      </c>
      <c r="E16"/>
      <c r="F16" s="60"/>
      <c r="G16"/>
      <c r="H16"/>
      <c r="I16"/>
      <c r="J16"/>
      <c r="K16"/>
      <c r="L16"/>
    </row>
    <row r="17" spans="1:14" ht="15" x14ac:dyDescent="0.25">
      <c r="A17" s="60"/>
      <c r="B17" s="107"/>
      <c r="C17" s="108"/>
      <c r="D17" s="109"/>
      <c r="E17" s="109"/>
      <c r="F17" s="60"/>
      <c r="L17"/>
    </row>
    <row r="18" spans="1:14" ht="15" x14ac:dyDescent="0.25">
      <c r="A18" s="60"/>
      <c r="B18" s="107"/>
      <c r="C18" s="108"/>
      <c r="D18" s="109"/>
      <c r="E18" s="109"/>
      <c r="F18" s="60"/>
      <c r="L18"/>
    </row>
    <row r="19" spans="1:14" ht="20.25" x14ac:dyDescent="0.3">
      <c r="B19" s="110"/>
      <c r="C19" s="106"/>
      <c r="D19" s="105"/>
      <c r="E19" s="106"/>
      <c r="G19" s="134" t="s">
        <v>221</v>
      </c>
      <c r="H19" s="132"/>
      <c r="I19" s="117"/>
      <c r="J19" s="120"/>
      <c r="K19" s="117"/>
    </row>
    <row r="20" spans="1:14" ht="17.25" customHeight="1" x14ac:dyDescent="0.25">
      <c r="G20" s="135" t="s">
        <v>219</v>
      </c>
      <c r="H20" s="133" t="s">
        <v>212</v>
      </c>
      <c r="I20"/>
      <c r="J20"/>
      <c r="K20"/>
    </row>
    <row r="21" spans="1:14" ht="20.25" x14ac:dyDescent="0.3">
      <c r="B21" s="136" t="s">
        <v>175</v>
      </c>
      <c r="C21" s="136"/>
      <c r="D21" s="136"/>
      <c r="E21" s="116"/>
      <c r="G21" s="135" t="s">
        <v>220</v>
      </c>
      <c r="H21" s="133" t="s">
        <v>215</v>
      </c>
      <c r="I21"/>
      <c r="J21"/>
      <c r="K21"/>
      <c r="L21" s="117"/>
      <c r="M21" s="117"/>
    </row>
    <row r="22" spans="1:14" ht="15" x14ac:dyDescent="0.25">
      <c r="B22" s="15" t="s">
        <v>5</v>
      </c>
      <c r="C22" s="34">
        <v>1</v>
      </c>
      <c r="L22"/>
    </row>
    <row r="23" spans="1:14" ht="18" x14ac:dyDescent="0.25">
      <c r="A23" s="58"/>
      <c r="B23" s="5"/>
      <c r="C23" s="6" t="s">
        <v>8</v>
      </c>
      <c r="D23" s="6" t="s">
        <v>7</v>
      </c>
      <c r="E23" s="6"/>
      <c r="L23"/>
    </row>
    <row r="24" spans="1:14" ht="30.75" x14ac:dyDescent="0.3">
      <c r="A24" s="59" t="s">
        <v>9</v>
      </c>
      <c r="B24" s="64" t="e">
        <f>VLOOKUP($C$22,Census!A2:B60,2)</f>
        <v>#N/A</v>
      </c>
      <c r="C24" s="65" t="e">
        <f>SUM(B24/'Team Composition'!C2)</f>
        <v>#N/A</v>
      </c>
      <c r="D24" s="66">
        <f>SUM(D35/'Team Composition'!C12)</f>
        <v>0</v>
      </c>
      <c r="E24"/>
      <c r="G24" s="117" t="s">
        <v>20</v>
      </c>
    </row>
    <row r="25" spans="1:14" ht="15" x14ac:dyDescent="0.25">
      <c r="A25" s="60"/>
      <c r="B25" s="11"/>
      <c r="C25" s="11"/>
      <c r="D25" s="12"/>
      <c r="E25"/>
    </row>
    <row r="26" spans="1:14" ht="15" x14ac:dyDescent="0.25">
      <c r="A26" s="60"/>
      <c r="B26" s="1" t="s">
        <v>10</v>
      </c>
      <c r="C26" s="1" t="s">
        <v>11</v>
      </c>
      <c r="D26" s="17" t="s">
        <v>12</v>
      </c>
      <c r="E26"/>
      <c r="G26" s="17" t="s">
        <v>22</v>
      </c>
      <c r="H26" s="17" t="s">
        <v>5</v>
      </c>
      <c r="I26" s="17" t="s">
        <v>23</v>
      </c>
      <c r="J26" s="17" t="s">
        <v>87</v>
      </c>
      <c r="K26" s="17" t="s">
        <v>24</v>
      </c>
      <c r="L26" s="17" t="s">
        <v>25</v>
      </c>
      <c r="M26" s="17" t="s">
        <v>26</v>
      </c>
      <c r="N26" s="14" t="s">
        <v>27</v>
      </c>
    </row>
    <row r="27" spans="1:14" ht="15.75" x14ac:dyDescent="0.25">
      <c r="A27" s="60"/>
      <c r="B27" s="45" t="s">
        <v>13</v>
      </c>
      <c r="C27" s="112" t="e">
        <f>SUM($C$24*'Team Composition'!C4)</f>
        <v>#N/A</v>
      </c>
      <c r="D27" s="55">
        <f>SUMIFS(ACT[Hours dedicated to ACT per week],ACT[Position/Title],'Drop Downs'!$M$2,ACT[Team],'Staffing Dashboards'!$C$22, ACT[Active], "=Yes") + SUMIFS(ACT[Hours dedicated to ACT per week],ACT[Position/Title],'Drop Downs'!$M$3,ACT[Team],'Staffing Dashboards'!$C$22, ACT[Active], "=Yes")</f>
        <v>0</v>
      </c>
      <c r="E27"/>
      <c r="G27" s="56" t="s">
        <v>28</v>
      </c>
      <c r="H27" s="33">
        <v>3</v>
      </c>
      <c r="I27" s="31" t="e">
        <f>VLOOKUP(H27,Census!G2:H60,2)</f>
        <v>#N/A</v>
      </c>
      <c r="J27" s="31" t="s">
        <v>187</v>
      </c>
      <c r="K27" s="55">
        <f>SUMIFS(Adult_GOP[Hours dedicated to Adult GOP],Adult_GOP[Team], 'Staffing Dashboards'!$H27, Adult_GOP[Active],"=Yes",Adult_GOP[Position/Title],'Staffing Dashboards'!$J27)/35</f>
        <v>0</v>
      </c>
      <c r="L27" s="55">
        <f>SUMIFS(Adult_GOP[Hours dedicated to Adult GOP],Adult_GOP[Team], 'Staffing Dashboards'!$H27, Adult_GOP[Active],"=No",Adult_GOP[Position/Title],'Staffing Dashboards'!$J27)/35</f>
        <v>0</v>
      </c>
      <c r="M27" s="13" t="e">
        <f t="shared" ref="M27:M34" si="0">I27/K27</f>
        <v>#N/A</v>
      </c>
      <c r="N27" s="85" t="e">
        <f t="shared" ref="N27:N34" si="1">I27/(K27+L27)</f>
        <v>#N/A</v>
      </c>
    </row>
    <row r="28" spans="1:14" ht="15.75" x14ac:dyDescent="0.25">
      <c r="A28" s="60"/>
      <c r="B28" s="45" t="s">
        <v>162</v>
      </c>
      <c r="C28" s="112" t="e">
        <f>SUM($C$24*'Team Composition'!C5)</f>
        <v>#N/A</v>
      </c>
      <c r="D28" s="55">
        <f>SUMIFS(ACT[Hours dedicated to ACT per week],ACT[Position/Title],$B28,ACT[Team],'Staffing Dashboards'!$C$22, ACT[Active], "=Yes")</f>
        <v>0</v>
      </c>
      <c r="E28"/>
      <c r="G28" s="56" t="s">
        <v>29</v>
      </c>
      <c r="H28" s="33">
        <v>1</v>
      </c>
      <c r="I28" s="31" t="e">
        <f>VLOOKUP(H28,Census!I2:J60,2)</f>
        <v>#N/A</v>
      </c>
      <c r="J28" s="31" t="s">
        <v>182</v>
      </c>
      <c r="K28" s="55">
        <f>SUMIFS(Child_GOP[Hours dedicated to Child GOP],Child_GOP[Team], 'Staffing Dashboards'!$H28, Adult_GOP[Active],"=Yes",Child_GOP[Position/Title],'Staffing Dashboards'!$J28,  Child_GOP[Service Category], H20)/35</f>
        <v>0</v>
      </c>
      <c r="L28" s="55">
        <f>SUMIFS(Child_GOP[Hours dedicated to Child GOP],Child_GOP[Team], 'Staffing Dashboards'!$H28, Child_GOP[Active],"=No",Child_GOP[Position/Title],'Staffing Dashboards'!$J28)/35</f>
        <v>0</v>
      </c>
      <c r="M28" s="13" t="e">
        <f t="shared" si="0"/>
        <v>#N/A</v>
      </c>
      <c r="N28" s="85" t="e">
        <f t="shared" si="1"/>
        <v>#N/A</v>
      </c>
    </row>
    <row r="29" spans="1:14" ht="15.75" x14ac:dyDescent="0.25">
      <c r="A29" s="60"/>
      <c r="B29" s="45" t="s">
        <v>163</v>
      </c>
      <c r="C29" s="112" t="e">
        <f>SUM($C$24*'Team Composition'!C6)</f>
        <v>#N/A</v>
      </c>
      <c r="D29" s="55">
        <f>SUMIFS(ACT[Hours dedicated to ACT per week],ACT[Position/Title],$B29,ACT[Team],'Staffing Dashboards'!$C$22, ACT[Active], "=Yes")</f>
        <v>0</v>
      </c>
      <c r="E29"/>
      <c r="G29" s="56" t="s">
        <v>30</v>
      </c>
      <c r="H29" s="33" t="s">
        <v>31</v>
      </c>
      <c r="I29" s="31" t="e">
        <f>VLOOKUP(H29,Census!K2:L60,2)</f>
        <v>#N/A</v>
      </c>
      <c r="J29" s="31"/>
      <c r="K29" s="55">
        <f>SUMIFS(Child_High_Acuity[Hours dedicated to Child High Acuity],Child_High_Acuity[Team], 'Staffing Dashboards'!$H29, Child_High_Acuity[Active],"=Yes",Child_High_Acuity[Position/Title],'Staffing Dashboards'!$J29, Child_High_Acuity[Service Category], 'Staffing Dashboards'!H21)/35</f>
        <v>0</v>
      </c>
      <c r="L29" s="55">
        <f>SUMIFS(Child_High_Acuity[Hours dedicated to Child High Acuity],Child_High_Acuity[Team], 'Staffing Dashboards'!$H29, Child_High_Acuity[Active],"=No",Child_High_Acuity[Position/Title],'Staffing Dashboards'!$J29)/35</f>
        <v>0</v>
      </c>
      <c r="M29" s="13" t="e">
        <f t="shared" si="0"/>
        <v>#N/A</v>
      </c>
      <c r="N29" s="85" t="e">
        <f t="shared" si="1"/>
        <v>#N/A</v>
      </c>
    </row>
    <row r="30" spans="1:14" ht="15.75" x14ac:dyDescent="0.25">
      <c r="A30" s="60"/>
      <c r="B30" s="45" t="s">
        <v>164</v>
      </c>
      <c r="C30" s="112" t="e">
        <f>SUM($C$24*'Team Composition'!C7)</f>
        <v>#N/A</v>
      </c>
      <c r="D30" s="55">
        <f>SUMIFS(ACT[Hours dedicated to ACT per week],ACT[Position/Title],$B30,ACT[Team],'Staffing Dashboards'!$C$22, ACT[Active], "=Yes")</f>
        <v>0</v>
      </c>
      <c r="E30"/>
      <c r="G30" s="56" t="s">
        <v>32</v>
      </c>
      <c r="H30" s="33" t="s">
        <v>33</v>
      </c>
      <c r="I30" s="31" t="e">
        <f>VLOOKUP(H30,Census!M2:N60,2)</f>
        <v>#N/A</v>
      </c>
      <c r="J30" s="31"/>
      <c r="K30" s="55">
        <f>SUMIFS(Out_and_Engage[Hours dedicated to Outreach and Engagement],Out_and_Engage[Team], 'Staffing Dashboards'!$H30, Out_and_Engage[Active],"=Yes",Out_and_Engage[Position/Title],'Staffing Dashboards'!$J30)/35</f>
        <v>0</v>
      </c>
      <c r="L30" s="55">
        <f>SUMIFS(Out_and_Engage[Hours dedicated to Outreach and Engagement],Out_and_Engage[Team], 'Staffing Dashboards'!$H30, Out_and_Engage[Active],"=No",Out_and_Engage[Position/Title],'Staffing Dashboards'!$J30)/35</f>
        <v>0</v>
      </c>
      <c r="M30" s="13" t="e">
        <f t="shared" si="0"/>
        <v>#N/A</v>
      </c>
      <c r="N30" s="85" t="e">
        <f t="shared" si="1"/>
        <v>#N/A</v>
      </c>
    </row>
    <row r="31" spans="1:14" ht="15.75" x14ac:dyDescent="0.25">
      <c r="A31" s="62"/>
      <c r="B31" s="45" t="s">
        <v>16</v>
      </c>
      <c r="C31" s="112" t="e">
        <f>SUM($C$24*'Team Composition'!C8)</f>
        <v>#N/A</v>
      </c>
      <c r="D31" s="55">
        <f>SUMIFS(ACT[Hours dedicated to ACT per week],ACT[Position/Title],$B31,ACT[Team],'Staffing Dashboards'!$C$22, ACT[Active], "=Yes")</f>
        <v>0</v>
      </c>
      <c r="E31"/>
      <c r="G31" s="56" t="s">
        <v>35</v>
      </c>
      <c r="H31" s="33" t="s">
        <v>36</v>
      </c>
      <c r="I31" s="31" t="e">
        <f>VLOOKUP(H31,Census!O2:P60,2)</f>
        <v>#N/A</v>
      </c>
      <c r="J31" s="31"/>
      <c r="K31" s="55">
        <f>SUMIFS(SUD[Hours dedicated to SUD],SUD[Team], 'Staffing Dashboards'!$H31, SUD[Active],"=Yes",SUD[Position/Title],'Staffing Dashboards'!$J31, SUD[Program], "=IOP")/35</f>
        <v>0</v>
      </c>
      <c r="L31" s="55">
        <f>SUMIFS(SUD[Staff Start Date],SUD[Position/Title], 'Staffing Dashboards'!$H31, SUD[Active],"=No",SUD[Hours dedicated to SUD],'Staffing Dashboards'!$J31, SUD[Team], "=IOP")/35</f>
        <v>0</v>
      </c>
      <c r="M31" s="13" t="e">
        <f t="shared" si="0"/>
        <v>#N/A</v>
      </c>
      <c r="N31" s="85" t="e">
        <f t="shared" si="1"/>
        <v>#N/A</v>
      </c>
    </row>
    <row r="32" spans="1:14" ht="15.75" x14ac:dyDescent="0.25">
      <c r="A32" s="62"/>
      <c r="B32" s="45" t="s">
        <v>17</v>
      </c>
      <c r="C32" s="112" t="e">
        <f>SUM($C$24*'Team Composition'!C9)</f>
        <v>#N/A</v>
      </c>
      <c r="D32" s="55">
        <f>SUMIFS(ACT[Hours dedicated to ACT per week],ACT[Position/Title],$B32,ACT[Team],'Staffing Dashboards'!$C$22, ACT[Active], "=Yes")</f>
        <v>0</v>
      </c>
      <c r="E32"/>
      <c r="G32" s="56" t="s">
        <v>37</v>
      </c>
      <c r="H32" s="33" t="e" vm="1">
        <v>#VALUE!</v>
      </c>
      <c r="I32" s="31" t="e" vm="2">
        <f>VLOOKUP(H32,Census!Q2:R60,2)</f>
        <v>#VALUE!</v>
      </c>
      <c r="J32" s="31"/>
      <c r="K32" s="55">
        <f>SUMIFS(SUD[Hours dedicated to SUD],SUD[Team], 'Staffing Dashboards'!$H32, SUD[Active],"=Yes",SUD[Position/Title],'Staffing Dashboards'!$J32, SUD[Program], "=PHP")/35</f>
        <v>0</v>
      </c>
      <c r="L32" s="55">
        <f>SUMIFS(SUD[Staff Start Date],SUD[Position/Title], 'Staffing Dashboards'!$H32, SUD[Active],"=No",SUD[Hours dedicated to SUD],'Staffing Dashboards'!$J32, SUD[Team], "=PHP")/35</f>
        <v>0</v>
      </c>
      <c r="M32" s="13" t="e" vm="2">
        <f t="shared" si="0"/>
        <v>#VALUE!</v>
      </c>
      <c r="N32" s="85" t="e" vm="2">
        <f t="shared" si="1"/>
        <v>#VALUE!</v>
      </c>
    </row>
    <row r="33" spans="1:14" ht="15.75" x14ac:dyDescent="0.25">
      <c r="A33" s="62"/>
      <c r="B33" s="45" t="s">
        <v>161</v>
      </c>
      <c r="C33" s="112" t="e">
        <f>SUM($C$24*'Team Composition'!C10)</f>
        <v>#N/A</v>
      </c>
      <c r="D33" s="55">
        <f>SUMIFS(ACT[Hours dedicated to ACT per week],ACT[Position/Title],$B33,ACT[Team],'Staffing Dashboards'!$C$22, ACT[Active], "=Yes")</f>
        <v>0</v>
      </c>
      <c r="E33"/>
      <c r="G33" s="56" t="s">
        <v>38</v>
      </c>
      <c r="H33" s="33" t="s">
        <v>39</v>
      </c>
      <c r="I33" s="31" t="e">
        <f>VLOOKUP(H33,Census!S2:T60,2)</f>
        <v>#N/A</v>
      </c>
      <c r="J33" s="31"/>
      <c r="K33" s="55">
        <f>SUMIFS(SUD[Hours dedicated to SUD],SUD[Team], 'Staffing Dashboards'!$H33, SUD[Active],"=Yes",SUD[Position/Title],'Staffing Dashboards'!$J33, SUD[Program], "=SAOP")/35</f>
        <v>0</v>
      </c>
      <c r="L33" s="55">
        <f>SUMIFS(SUD[Staff Start Date],SUD[Position/Title], 'Staffing Dashboards'!$H33, SUD[Active],"=Yes",SUD[Hours dedicated to SUD],'Staffing Dashboards'!$J33, SUD[Team], "=SAOP")/35</f>
        <v>0</v>
      </c>
      <c r="M33" s="13" t="e">
        <f t="shared" si="0"/>
        <v>#N/A</v>
      </c>
      <c r="N33" s="85" t="e">
        <f t="shared" si="1"/>
        <v>#N/A</v>
      </c>
    </row>
    <row r="34" spans="1:14" ht="15.75" x14ac:dyDescent="0.25">
      <c r="A34" s="62"/>
      <c r="B34" s="45" t="s">
        <v>165</v>
      </c>
      <c r="C34" s="112" t="e">
        <f>SUM($C$24*'Team Composition'!C11)</f>
        <v>#N/A</v>
      </c>
      <c r="D34" s="55">
        <f>SUMIFS(ACT[Hours dedicated to ACT per week],ACT[Position/Title],$B34,ACT[Team],'Staffing Dashboards'!$C$22, ACT[Active], "=Yes")</f>
        <v>0</v>
      </c>
      <c r="E34"/>
      <c r="G34" s="56" t="s">
        <v>40</v>
      </c>
      <c r="H34" s="33" t="s">
        <v>41</v>
      </c>
      <c r="I34" s="31" t="e">
        <f>VLOOKUP(H34,Census!U2:V60,2)</f>
        <v>#N/A</v>
      </c>
      <c r="J34" s="31"/>
      <c r="K34" s="55">
        <f>SUMIFS(SUD[Hours dedicated to SUD],SUD[Team], 'Staffing Dashboards'!$H34, SUD[Active],"=Yes",SUD[Position/Title],'Staffing Dashboards'!$J34, SUD[Program], "=WM")/35</f>
        <v>0</v>
      </c>
      <c r="L34" s="55">
        <f>SUMIFS(SUD[Staff Start Date],SUD[Position/Title], 'Staffing Dashboards'!$H34, SUD[Active],"=Yes",SUD[Hours dedicated to SUD],'Staffing Dashboards'!$J34, SUD[Team], "=WM")/35</f>
        <v>0</v>
      </c>
      <c r="M34" s="13" t="e">
        <f t="shared" si="0"/>
        <v>#N/A</v>
      </c>
      <c r="N34" s="85" t="e">
        <f t="shared" si="1"/>
        <v>#N/A</v>
      </c>
    </row>
    <row r="35" spans="1:14" ht="15.75" x14ac:dyDescent="0.25">
      <c r="B35" s="115" t="s">
        <v>19</v>
      </c>
      <c r="C35" s="112" t="e">
        <f>SUM(C27:C33)</f>
        <v>#N/A</v>
      </c>
      <c r="D35" s="112">
        <f>SUM(D27:D33)</f>
        <v>0</v>
      </c>
      <c r="E35"/>
    </row>
    <row r="36" spans="1:14" ht="15" x14ac:dyDescent="0.25">
      <c r="B36" s="113"/>
      <c r="C36" s="105"/>
      <c r="D36" s="109"/>
      <c r="E36" s="109"/>
    </row>
    <row r="37" spans="1:14" ht="15.75" x14ac:dyDescent="0.25">
      <c r="B37" s="114"/>
      <c r="C37" s="105"/>
      <c r="D37" s="105"/>
      <c r="E37" s="106"/>
    </row>
    <row r="39" spans="1:14" ht="15" x14ac:dyDescent="0.25">
      <c r="B39"/>
      <c r="C39"/>
      <c r="D39"/>
      <c r="E39"/>
      <c r="F39"/>
      <c r="G39"/>
      <c r="H39"/>
      <c r="I39"/>
      <c r="J39"/>
      <c r="K39"/>
      <c r="L39"/>
      <c r="M39"/>
    </row>
    <row r="40" spans="1:14" ht="15" customHeight="1" x14ac:dyDescent="0.25">
      <c r="B40"/>
      <c r="C40"/>
      <c r="D40"/>
      <c r="E40"/>
      <c r="F40"/>
      <c r="G40"/>
      <c r="H40"/>
      <c r="I40"/>
      <c r="J40"/>
      <c r="K40"/>
      <c r="L40"/>
      <c r="M40"/>
    </row>
    <row r="41" spans="1:14" ht="15" x14ac:dyDescent="0.25">
      <c r="B41"/>
      <c r="C41"/>
      <c r="D41"/>
      <c r="E41"/>
      <c r="F41"/>
      <c r="G41"/>
      <c r="H41"/>
      <c r="I41"/>
      <c r="J41"/>
      <c r="K41"/>
      <c r="L41"/>
      <c r="M41"/>
    </row>
    <row r="42" spans="1:14" ht="15" x14ac:dyDescent="0.25">
      <c r="B42"/>
      <c r="C42"/>
      <c r="D42"/>
      <c r="E42"/>
      <c r="F42"/>
      <c r="G42"/>
      <c r="H42"/>
      <c r="I42"/>
      <c r="J42"/>
      <c r="K42"/>
      <c r="L42"/>
      <c r="M42"/>
    </row>
    <row r="43" spans="1:14" ht="15" x14ac:dyDescent="0.25">
      <c r="B43"/>
      <c r="C43"/>
      <c r="D43"/>
      <c r="E43"/>
      <c r="F43"/>
      <c r="G43"/>
      <c r="H43"/>
      <c r="I43"/>
      <c r="J43"/>
      <c r="K43"/>
      <c r="L43"/>
      <c r="M43"/>
    </row>
    <row r="44" spans="1:14" ht="15" x14ac:dyDescent="0.25">
      <c r="B44"/>
      <c r="C44"/>
      <c r="D44"/>
      <c r="E44"/>
      <c r="F44"/>
      <c r="G44"/>
      <c r="H44"/>
      <c r="I44"/>
      <c r="J44"/>
      <c r="K44"/>
      <c r="L44"/>
      <c r="M44"/>
    </row>
    <row r="45" spans="1:14" ht="15" x14ac:dyDescent="0.25">
      <c r="B45"/>
      <c r="C45"/>
      <c r="D45"/>
      <c r="E45"/>
      <c r="F45"/>
      <c r="G45"/>
      <c r="H45"/>
      <c r="I45"/>
      <c r="J45"/>
      <c r="K45"/>
      <c r="L45"/>
      <c r="M45"/>
    </row>
    <row r="46" spans="1:14" ht="15" x14ac:dyDescent="0.25">
      <c r="B46"/>
      <c r="C46"/>
      <c r="D46"/>
      <c r="E46"/>
      <c r="F46"/>
      <c r="G46"/>
      <c r="H46"/>
      <c r="I46"/>
      <c r="J46"/>
      <c r="K46"/>
      <c r="L46"/>
      <c r="M46"/>
    </row>
    <row r="47" spans="1:14" ht="15" x14ac:dyDescent="0.25">
      <c r="B47"/>
      <c r="C47"/>
      <c r="D47"/>
      <c r="E47"/>
      <c r="F47"/>
      <c r="G47"/>
      <c r="H47"/>
      <c r="I47"/>
      <c r="J47"/>
      <c r="K47"/>
      <c r="L47"/>
      <c r="M47"/>
    </row>
    <row r="48" spans="1:14" ht="15" x14ac:dyDescent="0.25">
      <c r="B48"/>
      <c r="C48"/>
      <c r="D48"/>
      <c r="E48"/>
      <c r="F48"/>
      <c r="G48"/>
      <c r="H48"/>
      <c r="I48"/>
      <c r="J48"/>
      <c r="K48"/>
      <c r="L48"/>
      <c r="M48"/>
    </row>
    <row r="49" spans="2:13" ht="15" x14ac:dyDescent="0.25">
      <c r="B49"/>
      <c r="C49"/>
      <c r="D49"/>
      <c r="E49"/>
      <c r="F49"/>
      <c r="G49"/>
      <c r="H49"/>
      <c r="I49"/>
      <c r="J49"/>
      <c r="K49"/>
      <c r="L49"/>
      <c r="M49"/>
    </row>
    <row r="50" spans="2:13" ht="15" x14ac:dyDescent="0.25">
      <c r="B50"/>
      <c r="C50"/>
      <c r="D50"/>
      <c r="E50"/>
      <c r="F50"/>
      <c r="G50"/>
      <c r="H50"/>
      <c r="I50"/>
      <c r="J50"/>
      <c r="K50"/>
      <c r="L50"/>
      <c r="M50"/>
    </row>
    <row r="51" spans="2:13" ht="15" x14ac:dyDescent="0.25">
      <c r="B51"/>
      <c r="C51"/>
      <c r="D51"/>
      <c r="E51"/>
      <c r="F51"/>
      <c r="G51"/>
      <c r="H51"/>
      <c r="I51"/>
      <c r="J51"/>
      <c r="K51"/>
      <c r="L51"/>
      <c r="M51"/>
    </row>
    <row r="52" spans="2:13" ht="15" x14ac:dyDescent="0.25">
      <c r="B52"/>
      <c r="C52"/>
      <c r="D52"/>
      <c r="E52"/>
      <c r="F52"/>
      <c r="G52"/>
      <c r="H52"/>
      <c r="I52"/>
      <c r="J52"/>
      <c r="K52"/>
      <c r="L52"/>
      <c r="M52"/>
    </row>
    <row r="53" spans="2:13" ht="15" x14ac:dyDescent="0.25">
      <c r="B53"/>
      <c r="C53"/>
      <c r="D53"/>
      <c r="E53"/>
      <c r="F53"/>
      <c r="G53"/>
      <c r="H53"/>
      <c r="I53"/>
      <c r="J53"/>
      <c r="K53"/>
      <c r="L53"/>
      <c r="M53"/>
    </row>
    <row r="54" spans="2:13" ht="15" x14ac:dyDescent="0.25">
      <c r="B54"/>
      <c r="C54"/>
      <c r="D54"/>
      <c r="E54"/>
      <c r="F54"/>
      <c r="G54"/>
      <c r="H54"/>
      <c r="I54"/>
      <c r="J54"/>
      <c r="K54"/>
      <c r="L54"/>
      <c r="M54"/>
    </row>
    <row r="55" spans="2:13" ht="15" x14ac:dyDescent="0.25">
      <c r="B55"/>
      <c r="C55"/>
      <c r="D55"/>
      <c r="E55"/>
      <c r="F55"/>
      <c r="G55"/>
      <c r="H55"/>
      <c r="I55"/>
      <c r="J55"/>
      <c r="K55"/>
      <c r="L55"/>
      <c r="M55"/>
    </row>
    <row r="56" spans="2:13" ht="15" x14ac:dyDescent="0.25">
      <c r="B56"/>
      <c r="C56"/>
      <c r="D56"/>
      <c r="E56"/>
      <c r="F56"/>
      <c r="G56"/>
      <c r="H56"/>
      <c r="I56"/>
      <c r="J56"/>
      <c r="K56"/>
      <c r="L56"/>
      <c r="M56"/>
    </row>
    <row r="57" spans="2:13" ht="15" x14ac:dyDescent="0.25">
      <c r="B57"/>
      <c r="C57"/>
      <c r="D57"/>
      <c r="E57"/>
      <c r="F57"/>
      <c r="G57"/>
      <c r="H57"/>
      <c r="I57"/>
      <c r="J57"/>
      <c r="K57"/>
      <c r="L57"/>
      <c r="M57"/>
    </row>
    <row r="58" spans="2:13" ht="15" x14ac:dyDescent="0.25">
      <c r="B58"/>
      <c r="C58"/>
      <c r="D58"/>
      <c r="E58"/>
      <c r="F58"/>
      <c r="G58"/>
      <c r="H58"/>
      <c r="I58"/>
      <c r="J58"/>
      <c r="K58"/>
      <c r="L58"/>
      <c r="M58"/>
    </row>
    <row r="59" spans="2:13" ht="15" x14ac:dyDescent="0.25">
      <c r="B59"/>
      <c r="C59"/>
      <c r="D59"/>
      <c r="E59"/>
      <c r="F59"/>
      <c r="G59"/>
      <c r="H59"/>
      <c r="I59"/>
      <c r="J59"/>
      <c r="K59"/>
      <c r="L59"/>
      <c r="M59"/>
    </row>
    <row r="60" spans="2:13" ht="15" x14ac:dyDescent="0.25">
      <c r="B60"/>
      <c r="C60"/>
      <c r="D60"/>
      <c r="E60"/>
      <c r="F60"/>
      <c r="G60"/>
      <c r="H60"/>
      <c r="I60"/>
      <c r="J60"/>
      <c r="K60"/>
      <c r="L60"/>
      <c r="M60"/>
    </row>
    <row r="61" spans="2:13" ht="15" x14ac:dyDescent="0.25">
      <c r="B61"/>
      <c r="C61"/>
      <c r="D61"/>
      <c r="E61"/>
      <c r="F61"/>
      <c r="G61"/>
      <c r="H61"/>
      <c r="I61"/>
      <c r="J61"/>
      <c r="K61"/>
      <c r="L61"/>
      <c r="M61"/>
    </row>
    <row r="62" spans="2:13" ht="15" x14ac:dyDescent="0.25">
      <c r="B62"/>
      <c r="C62"/>
      <c r="D62"/>
      <c r="E62"/>
      <c r="F62"/>
      <c r="G62"/>
      <c r="H62"/>
      <c r="I62"/>
      <c r="J62"/>
      <c r="K62"/>
      <c r="L62"/>
      <c r="M62"/>
    </row>
    <row r="63" spans="2:13" ht="15" x14ac:dyDescent="0.25">
      <c r="B63"/>
      <c r="C63"/>
      <c r="D63"/>
      <c r="E63"/>
      <c r="F63"/>
      <c r="G63"/>
      <c r="H63"/>
      <c r="I63"/>
      <c r="J63"/>
      <c r="K63"/>
      <c r="L63"/>
      <c r="M63"/>
    </row>
    <row r="64" spans="2:13" ht="15" x14ac:dyDescent="0.25">
      <c r="B64"/>
      <c r="C64"/>
      <c r="D64"/>
      <c r="E64"/>
      <c r="F64"/>
      <c r="G64"/>
      <c r="H64"/>
      <c r="I64"/>
      <c r="J64"/>
      <c r="K64"/>
      <c r="L64"/>
      <c r="M64"/>
    </row>
    <row r="65" spans="2:13" ht="15" x14ac:dyDescent="0.25">
      <c r="B65"/>
      <c r="C65"/>
      <c r="D65"/>
      <c r="E65"/>
      <c r="F65"/>
      <c r="G65"/>
      <c r="H65"/>
      <c r="I65"/>
      <c r="J65"/>
      <c r="K65"/>
      <c r="L65"/>
      <c r="M65"/>
    </row>
    <row r="66" spans="2:13" ht="15" x14ac:dyDescent="0.25">
      <c r="B66"/>
      <c r="C66"/>
      <c r="D66"/>
      <c r="E66"/>
      <c r="F66"/>
      <c r="G66"/>
      <c r="H66"/>
      <c r="I66"/>
      <c r="J66"/>
      <c r="K66"/>
      <c r="L66"/>
      <c r="M66"/>
    </row>
    <row r="67" spans="2:13" ht="15" x14ac:dyDescent="0.25">
      <c r="B67"/>
      <c r="C67"/>
      <c r="D67"/>
      <c r="E67"/>
      <c r="F67"/>
      <c r="G67"/>
      <c r="H67"/>
      <c r="I67"/>
      <c r="J67"/>
      <c r="K67"/>
      <c r="L67"/>
      <c r="M67"/>
    </row>
    <row r="68" spans="2:13" ht="15" x14ac:dyDescent="0.25">
      <c r="B68"/>
      <c r="C68"/>
      <c r="D68"/>
      <c r="E68"/>
      <c r="F68"/>
      <c r="G68"/>
      <c r="H68"/>
      <c r="I68"/>
      <c r="J68"/>
      <c r="K68"/>
      <c r="L68"/>
      <c r="M68"/>
    </row>
    <row r="69" spans="2:13" ht="15" x14ac:dyDescent="0.25">
      <c r="B69"/>
      <c r="C69"/>
      <c r="D69"/>
      <c r="E69"/>
      <c r="F69"/>
      <c r="G69"/>
      <c r="H69"/>
      <c r="I69"/>
      <c r="J69"/>
      <c r="K69"/>
      <c r="L69"/>
      <c r="M69"/>
    </row>
    <row r="70" spans="2:13" ht="15" x14ac:dyDescent="0.25">
      <c r="B70"/>
      <c r="C70"/>
      <c r="D70"/>
      <c r="E70"/>
      <c r="F70"/>
      <c r="G70"/>
      <c r="H70"/>
      <c r="I70"/>
      <c r="J70"/>
      <c r="K70"/>
      <c r="L70"/>
      <c r="M70"/>
    </row>
    <row r="71" spans="2:13" ht="15" x14ac:dyDescent="0.25">
      <c r="B71"/>
      <c r="C71"/>
      <c r="D71"/>
      <c r="E71"/>
      <c r="F71"/>
      <c r="G71"/>
      <c r="H71"/>
      <c r="I71"/>
      <c r="J71"/>
      <c r="K71"/>
      <c r="L71"/>
      <c r="M71"/>
    </row>
    <row r="72" spans="2:13" ht="15" x14ac:dyDescent="0.25">
      <c r="B72"/>
      <c r="C72"/>
      <c r="D72"/>
      <c r="E72"/>
      <c r="F72"/>
      <c r="G72"/>
      <c r="H72"/>
      <c r="I72"/>
      <c r="J72"/>
      <c r="K72"/>
      <c r="L72"/>
      <c r="M72"/>
    </row>
    <row r="73" spans="2:13" ht="15" x14ac:dyDescent="0.25">
      <c r="B73"/>
      <c r="C73"/>
      <c r="D73"/>
      <c r="E73"/>
      <c r="F73"/>
      <c r="G73"/>
      <c r="H73"/>
      <c r="I73"/>
      <c r="J73"/>
      <c r="K73"/>
      <c r="L73"/>
      <c r="M73"/>
    </row>
    <row r="74" spans="2:13" ht="15" x14ac:dyDescent="0.25">
      <c r="B74"/>
      <c r="C74"/>
      <c r="D74"/>
      <c r="E74"/>
      <c r="F74"/>
      <c r="G74"/>
      <c r="H74"/>
      <c r="I74"/>
      <c r="J74"/>
      <c r="K74"/>
      <c r="L74"/>
      <c r="M74"/>
    </row>
    <row r="75" spans="2:13" ht="15" x14ac:dyDescent="0.25">
      <c r="B75"/>
      <c r="C75"/>
      <c r="D75"/>
      <c r="E75"/>
      <c r="F75"/>
      <c r="G75"/>
      <c r="H75"/>
      <c r="I75"/>
      <c r="J75"/>
      <c r="K75"/>
      <c r="L75"/>
      <c r="M75"/>
    </row>
    <row r="76" spans="2:13" ht="15" x14ac:dyDescent="0.25">
      <c r="B76"/>
      <c r="C76"/>
      <c r="D76"/>
      <c r="E76"/>
      <c r="F76"/>
      <c r="G76"/>
      <c r="H76"/>
      <c r="I76"/>
      <c r="J76"/>
      <c r="K76"/>
      <c r="L76"/>
      <c r="M76"/>
    </row>
    <row r="77" spans="2:13" ht="15" x14ac:dyDescent="0.25">
      <c r="B77"/>
      <c r="C77"/>
      <c r="D77"/>
      <c r="E77"/>
      <c r="F77"/>
      <c r="G77"/>
      <c r="H77"/>
      <c r="I77"/>
      <c r="J77"/>
      <c r="K77"/>
      <c r="L77"/>
      <c r="M77"/>
    </row>
    <row r="78" spans="2:13" ht="15" x14ac:dyDescent="0.25">
      <c r="B78"/>
      <c r="C78"/>
      <c r="D78"/>
      <c r="E78"/>
      <c r="F78"/>
      <c r="G78"/>
      <c r="H78"/>
      <c r="I78"/>
      <c r="J78"/>
      <c r="K78"/>
      <c r="L78"/>
      <c r="M78"/>
    </row>
    <row r="79" spans="2:13" ht="15" x14ac:dyDescent="0.25">
      <c r="B79"/>
      <c r="C79"/>
      <c r="D79"/>
      <c r="E79"/>
      <c r="F79"/>
      <c r="G79"/>
      <c r="H79"/>
      <c r="I79"/>
      <c r="J79"/>
      <c r="K79"/>
      <c r="L79"/>
      <c r="M79"/>
    </row>
    <row r="80" spans="2:13" ht="15" x14ac:dyDescent="0.25">
      <c r="B80"/>
      <c r="C80"/>
      <c r="D80"/>
      <c r="E80"/>
      <c r="F80"/>
      <c r="G80"/>
      <c r="H80"/>
      <c r="I80"/>
      <c r="J80"/>
      <c r="K80"/>
      <c r="L80"/>
      <c r="M80"/>
    </row>
    <row r="81" spans="2:13" ht="15" x14ac:dyDescent="0.25">
      <c r="B81"/>
      <c r="C81"/>
      <c r="D81"/>
      <c r="E81"/>
      <c r="F81"/>
      <c r="G81"/>
      <c r="H81"/>
      <c r="I81"/>
      <c r="J81"/>
      <c r="K81"/>
      <c r="L81"/>
      <c r="M81"/>
    </row>
    <row r="82" spans="2:13" ht="15" x14ac:dyDescent="0.25">
      <c r="B82"/>
      <c r="C82"/>
      <c r="D82"/>
      <c r="E82"/>
      <c r="F82"/>
      <c r="G82"/>
      <c r="H82"/>
      <c r="I82"/>
      <c r="J82"/>
      <c r="K82"/>
      <c r="L82"/>
      <c r="M82"/>
    </row>
    <row r="83" spans="2:13" ht="15" x14ac:dyDescent="0.25">
      <c r="B83"/>
      <c r="C83"/>
      <c r="D83"/>
      <c r="E83"/>
      <c r="F83"/>
      <c r="G83"/>
      <c r="H83"/>
      <c r="I83"/>
      <c r="J83"/>
      <c r="K83"/>
      <c r="L83"/>
      <c r="M83"/>
    </row>
    <row r="84" spans="2:13" ht="15" x14ac:dyDescent="0.25">
      <c r="B84"/>
      <c r="C84"/>
      <c r="D84"/>
      <c r="E84"/>
      <c r="F84"/>
      <c r="G84"/>
      <c r="H84"/>
      <c r="I84"/>
      <c r="J84"/>
      <c r="K84"/>
      <c r="L84"/>
      <c r="M84"/>
    </row>
    <row r="85" spans="2:13" ht="15" x14ac:dyDescent="0.25">
      <c r="B85"/>
      <c r="C85"/>
      <c r="D85"/>
      <c r="E85"/>
      <c r="F85"/>
      <c r="G85"/>
      <c r="H85"/>
      <c r="I85"/>
      <c r="J85"/>
      <c r="K85"/>
      <c r="L85"/>
      <c r="M85"/>
    </row>
    <row r="86" spans="2:13" ht="15" x14ac:dyDescent="0.25">
      <c r="B86"/>
      <c r="C86"/>
      <c r="D86"/>
      <c r="E86"/>
      <c r="F86"/>
      <c r="G86"/>
      <c r="H86"/>
      <c r="I86"/>
      <c r="J86"/>
      <c r="K86"/>
      <c r="L86"/>
      <c r="M86"/>
    </row>
    <row r="87" spans="2:13" ht="15" x14ac:dyDescent="0.25">
      <c r="B87"/>
      <c r="C87"/>
      <c r="D87"/>
      <c r="E87"/>
      <c r="F87"/>
      <c r="G87"/>
      <c r="H87"/>
      <c r="I87"/>
      <c r="J87"/>
      <c r="K87"/>
      <c r="L87"/>
      <c r="M87"/>
    </row>
    <row r="88" spans="2:13" ht="15" x14ac:dyDescent="0.25">
      <c r="B88"/>
      <c r="C88"/>
      <c r="D88"/>
      <c r="E88"/>
      <c r="F88"/>
      <c r="G88"/>
      <c r="H88"/>
      <c r="I88"/>
      <c r="J88"/>
      <c r="K88"/>
      <c r="L88"/>
      <c r="M88"/>
    </row>
    <row r="89" spans="2:13" ht="15" x14ac:dyDescent="0.25">
      <c r="B89"/>
      <c r="C89"/>
      <c r="D89"/>
      <c r="E89"/>
      <c r="F89"/>
      <c r="G89"/>
      <c r="H89"/>
      <c r="I89"/>
      <c r="J89"/>
      <c r="K89"/>
      <c r="L89"/>
      <c r="M89"/>
    </row>
    <row r="90" spans="2:13" ht="15" x14ac:dyDescent="0.25">
      <c r="B90"/>
      <c r="C90"/>
      <c r="D90"/>
      <c r="E90"/>
      <c r="F90"/>
      <c r="G90"/>
      <c r="H90"/>
      <c r="I90"/>
      <c r="J90"/>
      <c r="K90"/>
      <c r="L90"/>
      <c r="M90"/>
    </row>
    <row r="91" spans="2:13" ht="15" x14ac:dyDescent="0.25">
      <c r="B91"/>
      <c r="C91"/>
      <c r="D91"/>
      <c r="E91"/>
      <c r="F91"/>
      <c r="G91"/>
      <c r="H91"/>
      <c r="I91"/>
      <c r="J91"/>
      <c r="K91"/>
      <c r="L91"/>
      <c r="M91"/>
    </row>
    <row r="92" spans="2:13" ht="15" x14ac:dyDescent="0.25">
      <c r="B92"/>
      <c r="C92"/>
      <c r="D92"/>
      <c r="E92"/>
      <c r="F92"/>
      <c r="G92"/>
      <c r="H92"/>
      <c r="I92"/>
      <c r="J92"/>
      <c r="K92"/>
      <c r="L92"/>
      <c r="M92"/>
    </row>
    <row r="93" spans="2:13" ht="15" x14ac:dyDescent="0.25">
      <c r="B93"/>
      <c r="C93"/>
      <c r="D93"/>
      <c r="E93"/>
      <c r="F93"/>
      <c r="G93"/>
      <c r="H93"/>
      <c r="I93"/>
      <c r="J93"/>
      <c r="K93"/>
      <c r="L93"/>
      <c r="M93"/>
    </row>
    <row r="94" spans="2:13" ht="15" x14ac:dyDescent="0.25">
      <c r="B94"/>
      <c r="C94"/>
      <c r="D94"/>
      <c r="E94"/>
      <c r="F94"/>
      <c r="G94"/>
      <c r="H94"/>
      <c r="I94"/>
      <c r="J94"/>
      <c r="K94"/>
      <c r="L94"/>
      <c r="M94"/>
    </row>
    <row r="95" spans="2:13" ht="15" x14ac:dyDescent="0.25">
      <c r="B95"/>
      <c r="C95"/>
      <c r="D95"/>
      <c r="E95"/>
      <c r="F95"/>
      <c r="G95"/>
      <c r="H95"/>
      <c r="I95"/>
      <c r="J95"/>
      <c r="K95"/>
      <c r="L95"/>
      <c r="M95"/>
    </row>
    <row r="96" spans="2:13" ht="15" x14ac:dyDescent="0.25">
      <c r="B96"/>
      <c r="C96"/>
      <c r="D96"/>
      <c r="E96"/>
      <c r="F96"/>
      <c r="G96"/>
      <c r="H96"/>
      <c r="I96"/>
      <c r="J96"/>
      <c r="K96"/>
      <c r="L96"/>
      <c r="M96"/>
    </row>
    <row r="97" spans="2:13" ht="15" x14ac:dyDescent="0.25">
      <c r="B97"/>
      <c r="C97"/>
      <c r="D97"/>
      <c r="E97"/>
      <c r="F97"/>
      <c r="G97"/>
      <c r="H97"/>
      <c r="I97"/>
      <c r="J97"/>
      <c r="K97"/>
      <c r="L97"/>
      <c r="M97"/>
    </row>
    <row r="98" spans="2:13" ht="15" x14ac:dyDescent="0.25">
      <c r="B98"/>
      <c r="C98"/>
      <c r="D98"/>
      <c r="E98"/>
      <c r="F98"/>
      <c r="G98"/>
      <c r="H98"/>
      <c r="I98"/>
      <c r="J98"/>
      <c r="K98"/>
      <c r="L98"/>
      <c r="M98"/>
    </row>
    <row r="99" spans="2:13" ht="15" x14ac:dyDescent="0.25">
      <c r="B99"/>
      <c r="C99"/>
      <c r="D99"/>
      <c r="E99"/>
      <c r="F99"/>
      <c r="G99"/>
      <c r="H99"/>
      <c r="I99"/>
      <c r="J99"/>
      <c r="K99"/>
      <c r="L99"/>
      <c r="M99"/>
    </row>
    <row r="100" spans="2:13" ht="15" x14ac:dyDescent="0.25">
      <c r="B100"/>
      <c r="C100"/>
      <c r="D100"/>
      <c r="E100"/>
      <c r="F100"/>
      <c r="G100"/>
      <c r="H100"/>
      <c r="I100"/>
      <c r="J100"/>
      <c r="K100"/>
      <c r="L100"/>
      <c r="M100"/>
    </row>
    <row r="101" spans="2:13" ht="15" x14ac:dyDescent="0.25">
      <c r="B101"/>
      <c r="C101"/>
      <c r="D101"/>
      <c r="E101"/>
      <c r="F101"/>
      <c r="G101"/>
      <c r="H101"/>
      <c r="I101"/>
      <c r="J101"/>
      <c r="K101"/>
      <c r="L101"/>
      <c r="M101"/>
    </row>
    <row r="102" spans="2:13" ht="15" x14ac:dyDescent="0.25">
      <c r="B102"/>
      <c r="C102"/>
      <c r="D102"/>
      <c r="E102"/>
      <c r="F102"/>
      <c r="G102"/>
      <c r="H102"/>
      <c r="I102"/>
      <c r="J102"/>
      <c r="K102"/>
      <c r="L102"/>
      <c r="M102"/>
    </row>
  </sheetData>
  <sheetProtection algorithmName="SHA-512" hashValue="i5eCRAPcfcX0bwL9dWUfMxEOeV81MqOzenpqDT4jvdPmwkFJPTziO21j0CkSuHl0Sz7IcFtrd1ig7MXsJ1QDog==" saltValue="M6ecNfzbZb1sIH1vMJBf5g==" spinCount="100000" sheet="1" autoFilter="0"/>
  <sortState xmlns:xlrd2="http://schemas.microsoft.com/office/spreadsheetml/2017/richdata2" ref="B9:D17">
    <sortCondition ref="B8:B17"/>
  </sortState>
  <mergeCells count="3">
    <mergeCell ref="B2:D2"/>
    <mergeCell ref="B21:D21"/>
    <mergeCell ref="G2:K2"/>
  </mergeCells>
  <conditionalFormatting sqref="D5">
    <cfRule type="expression" dxfId="25" priority="2">
      <formula>D5 &lt; C5</formula>
    </cfRule>
  </conditionalFormatting>
  <conditionalFormatting sqref="D24:D25">
    <cfRule type="expression" dxfId="24" priority="3">
      <formula>D24 &lt; C24</formula>
    </cfRule>
  </conditionalFormatting>
  <conditionalFormatting sqref="D27:D34 D36">
    <cfRule type="expression" dxfId="23" priority="10">
      <formula>C27 &gt; D27</formula>
    </cfRule>
  </conditionalFormatting>
  <conditionalFormatting sqref="I5">
    <cfRule type="expression" dxfId="22" priority="1">
      <formula>I5 &lt; H5</formula>
    </cfRule>
  </conditionalFormatting>
  <conditionalFormatting sqref="I8:I13 D8:D15 D17:D18">
    <cfRule type="expression" dxfId="21" priority="11">
      <formula>C8 &gt; D8</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F87CCB8-4384-4835-8570-5A559EF8E03E}">
          <x14:formula1>
            <xm:f>_xlfn.ANCHORARRAY(Census!$C$2)</xm:f>
          </x14:formula1>
          <xm:sqref>C3</xm:sqref>
        </x14:dataValidation>
        <x14:dataValidation type="list" allowBlank="1" showInputMessage="1" showErrorMessage="1" xr:uid="{CF9E9DAE-E00D-4B7E-919A-1378D3DD08EA}">
          <x14:formula1>
            <xm:f>_xlfn.ANCHORARRAY(Census!$A$2)</xm:f>
          </x14:formula1>
          <xm:sqref>C22</xm:sqref>
        </x14:dataValidation>
        <x14:dataValidation type="list" allowBlank="1" showInputMessage="1" showErrorMessage="1" xr:uid="{032761BB-4AEE-4165-9EBC-B53C3C230890}">
          <x14:formula1>
            <xm:f>_xlfn.ANCHORARRAY(Census!$E$2)</xm:f>
          </x14:formula1>
          <xm:sqref>H3</xm:sqref>
        </x14:dataValidation>
        <x14:dataValidation type="list" allowBlank="1" showInputMessage="1" showErrorMessage="1" xr:uid="{62D2EB9B-1061-47F2-AFF3-5232C1BA7DB1}">
          <x14:formula1>
            <xm:f>_xlfn.ANCHORARRAY(Census!$G$2)</xm:f>
          </x14:formula1>
          <xm:sqref>H27</xm:sqref>
        </x14:dataValidation>
        <x14:dataValidation type="list" allowBlank="1" showInputMessage="1" showErrorMessage="1" xr:uid="{2EBCBF18-4D59-40BA-8E17-96C84A4342F9}">
          <x14:formula1>
            <xm:f>_xlfn.ANCHORARRAY(Census!$I$2)</xm:f>
          </x14:formula1>
          <xm:sqref>H28</xm:sqref>
        </x14:dataValidation>
        <x14:dataValidation type="list" allowBlank="1" showInputMessage="1" showErrorMessage="1" xr:uid="{F5BD7B0C-F1E4-460D-8A58-AB8FBC6C0718}">
          <x14:formula1>
            <xm:f>_xlfn.ANCHORARRAY(Census!$K$2)</xm:f>
          </x14:formula1>
          <xm:sqref>H29</xm:sqref>
        </x14:dataValidation>
        <x14:dataValidation type="list" allowBlank="1" showInputMessage="1" showErrorMessage="1" xr:uid="{080692F6-8334-4218-90E9-585512F05436}">
          <x14:formula1>
            <xm:f>_xlfn.ANCHORARRAY(Census!$M$2)</xm:f>
          </x14:formula1>
          <xm:sqref>H30</xm:sqref>
        </x14:dataValidation>
        <x14:dataValidation type="list" allowBlank="1" showInputMessage="1" showErrorMessage="1" xr:uid="{D67E4C12-D9B1-4BB8-9620-C649E06DAC73}">
          <x14:formula1>
            <xm:f>_xlfn.ANCHORARRAY(Census!$O$2)</xm:f>
          </x14:formula1>
          <xm:sqref>H31</xm:sqref>
        </x14:dataValidation>
        <x14:dataValidation type="list" allowBlank="1" showInputMessage="1" showErrorMessage="1" xr:uid="{6088C087-7318-4693-96DC-24CB21ED1747}">
          <x14:formula1>
            <xm:f>_xlfn.ANCHORARRAY(Census!$Q$2)</xm:f>
          </x14:formula1>
          <xm:sqref>H32</xm:sqref>
        </x14:dataValidation>
        <x14:dataValidation type="list" allowBlank="1" showInputMessage="1" showErrorMessage="1" xr:uid="{9E961A92-48B3-4457-A8BF-C2857D71B3AE}">
          <x14:formula1>
            <xm:f>_xlfn.ANCHORARRAY(Census!$S$2)</xm:f>
          </x14:formula1>
          <xm:sqref>H33</xm:sqref>
        </x14:dataValidation>
        <x14:dataValidation type="list" allowBlank="1" showInputMessage="1" showErrorMessage="1" xr:uid="{14575F12-DC89-43D6-A689-510C40C7A753}">
          <x14:formula1>
            <xm:f>_xlfn.ANCHORARRAY(Census!$U$2)</xm:f>
          </x14:formula1>
          <xm:sqref>H34</xm:sqref>
        </x14:dataValidation>
        <x14:dataValidation type="list" allowBlank="1" showInputMessage="1" showErrorMessage="1" xr:uid="{CA1CE335-B59C-4C45-BB70-658EC75A392B}">
          <x14:formula1>
            <xm:f>'Drop Downs'!$K$2:$K$16</xm:f>
          </x14:formula1>
          <xm:sqref>J27:J34</xm:sqref>
        </x14:dataValidation>
        <x14:dataValidation type="list" allowBlank="1" showInputMessage="1" showErrorMessage="1" xr:uid="{70A7C788-FE75-449F-A5E0-BE4410E0A6E6}">
          <x14:formula1>
            <xm:f>'Drop Downs'!$AA$2:$AA$5</xm:f>
          </x14:formula1>
          <xm:sqref>H20</xm:sqref>
        </x14:dataValidation>
        <x14:dataValidation type="list" allowBlank="1" showInputMessage="1" showErrorMessage="1" xr:uid="{430C7A64-672C-4CA8-BF41-D7695ABB0566}">
          <x14:formula1>
            <xm:f>'Drop Downs'!$AC$2:$AC$5</xm:f>
          </x14:formula1>
          <xm:sqref>H21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B89F3-BB95-45AC-8EB0-44BA61DC8368}">
  <sheetPr codeName="Sheet3"/>
  <dimension ref="A1:X60"/>
  <sheetViews>
    <sheetView zoomScale="90" zoomScaleNormal="90" workbookViewId="0">
      <pane ySplit="1" topLeftCell="A2" activePane="bottomLeft" state="frozen"/>
      <selection pane="bottomLeft" activeCell="F19" sqref="F19"/>
    </sheetView>
  </sheetViews>
  <sheetFormatPr defaultColWidth="9.140625" defaultRowHeight="14.25" x14ac:dyDescent="0.2"/>
  <cols>
    <col min="1" max="1" width="12.5703125" style="52" bestFit="1" customWidth="1"/>
    <col min="2" max="2" width="8.7109375" style="53" bestFit="1" customWidth="1"/>
    <col min="3" max="3" width="23" style="52" customWidth="1"/>
    <col min="4" max="4" width="8.7109375" style="53" bestFit="1" customWidth="1"/>
    <col min="5" max="5" width="28.28515625" style="52" customWidth="1"/>
    <col min="6" max="6" width="8.7109375" style="53" bestFit="1" customWidth="1"/>
    <col min="7" max="7" width="19.140625" style="52" bestFit="1" customWidth="1"/>
    <col min="8" max="8" width="8.7109375" style="53" bestFit="1" customWidth="1"/>
    <col min="9" max="9" width="19.28515625" style="52" bestFit="1" customWidth="1"/>
    <col min="10" max="10" width="8.7109375" style="53" bestFit="1" customWidth="1"/>
    <col min="11" max="11" width="26" style="52" bestFit="1" customWidth="1"/>
    <col min="12" max="12" width="8.7109375" style="53" bestFit="1" customWidth="1"/>
    <col min="13" max="13" width="36.140625" style="52" bestFit="1" customWidth="1"/>
    <col min="14" max="14" width="8.7109375" style="53" bestFit="1" customWidth="1"/>
    <col min="15" max="15" width="17.42578125" style="52" bestFit="1" customWidth="1"/>
    <col min="16" max="16" width="8.7109375" style="53" bestFit="1" customWidth="1"/>
    <col min="17" max="17" width="18.140625" style="52" bestFit="1" customWidth="1"/>
    <col min="18" max="18" width="8.7109375" style="53" bestFit="1" customWidth="1"/>
    <col min="19" max="19" width="19.5703125" style="52" bestFit="1" customWidth="1"/>
    <col min="20" max="20" width="8.7109375" style="53" bestFit="1" customWidth="1"/>
    <col min="21" max="21" width="17.42578125" style="52" bestFit="1" customWidth="1"/>
    <col min="22" max="22" width="8.7109375" style="53" bestFit="1" customWidth="1"/>
    <col min="23" max="24" width="9.140625" style="53"/>
    <col min="25" max="16384" width="9.140625" style="52"/>
  </cols>
  <sheetData>
    <row r="1" spans="1:24" s="38" customFormat="1" ht="15" x14ac:dyDescent="0.25">
      <c r="A1" s="38" t="s">
        <v>57</v>
      </c>
      <c r="B1" s="38" t="s">
        <v>23</v>
      </c>
      <c r="C1" s="38" t="s">
        <v>169</v>
      </c>
      <c r="D1" s="38" t="s">
        <v>23</v>
      </c>
      <c r="E1" s="38" t="s">
        <v>170</v>
      </c>
      <c r="F1" s="38" t="s">
        <v>23</v>
      </c>
      <c r="G1" s="38" t="s">
        <v>58</v>
      </c>
      <c r="H1" s="38" t="s">
        <v>23</v>
      </c>
      <c r="I1" s="38" t="s">
        <v>59</v>
      </c>
      <c r="J1" s="38" t="s">
        <v>23</v>
      </c>
      <c r="K1" s="38" t="s">
        <v>60</v>
      </c>
      <c r="L1" s="38" t="s">
        <v>23</v>
      </c>
      <c r="M1" s="38" t="s">
        <v>61</v>
      </c>
      <c r="N1" s="38" t="s">
        <v>23</v>
      </c>
      <c r="O1" s="38" t="s">
        <v>62</v>
      </c>
      <c r="P1" s="38" t="s">
        <v>23</v>
      </c>
      <c r="Q1" s="38" t="s">
        <v>63</v>
      </c>
      <c r="R1" s="38" t="s">
        <v>23</v>
      </c>
      <c r="S1" s="38" t="s">
        <v>64</v>
      </c>
      <c r="T1" s="38" t="s">
        <v>23</v>
      </c>
      <c r="U1" s="38" t="s">
        <v>65</v>
      </c>
      <c r="V1" s="38" t="s">
        <v>23</v>
      </c>
      <c r="W1" s="70" t="s">
        <v>46</v>
      </c>
      <c r="X1" s="70" t="s">
        <v>23</v>
      </c>
    </row>
    <row r="2" spans="1:24" x14ac:dyDescent="0.2">
      <c r="A2" s="30" t="e" cm="1" vm="1">
        <f t="array" ref="A2">_xlfn._xlws.SORT(_xlfn.UNIQUE(_xlfn._xlws.FILTER(ACT[Team],ACT[Team]&lt;&gt;0)))</f>
        <v>#VALUE!</v>
      </c>
      <c r="B2" s="36"/>
      <c r="C2" s="30" t="e" cm="1" vm="1">
        <f t="array" ref="C2">_xlfn._xlws.SORT(_xlfn.UNIQUE(_xlfn._xlws.FILTER(ACTII[Team],ACTII[Team]&lt;&gt;0)))</f>
        <v>#VALUE!</v>
      </c>
      <c r="D2" s="36"/>
      <c r="E2" s="30" t="e" cm="1" vm="1">
        <f t="array" ref="E2">_xlfn._xlws.SORT(_xlfn.UNIQUE(_xlfn._xlws.FILTER(ACTYA[Team],ACTYA[Team] &lt;&gt; 0)))</f>
        <v>#VALUE!</v>
      </c>
      <c r="F2" s="36"/>
      <c r="G2" s="30" t="e" cm="1" vm="1">
        <f t="array" ref="G2">_xlfn._xlws.SORT(_xlfn.UNIQUE(_xlfn._xlws.FILTER(Adult_GOP[Team], Adult_GOP[Team] &lt;&gt; 0)))</f>
        <v>#VALUE!</v>
      </c>
      <c r="H2" s="36"/>
      <c r="I2" s="30" t="e" cm="1" vm="1">
        <f t="array" ref="I2">_xlfn._xlws.SORT(_xlfn.UNIQUE(_xlfn._xlws.FILTER(Child_GOP[Team], Child_GOP[Team] &lt;&gt; 0)))</f>
        <v>#VALUE!</v>
      </c>
      <c r="J2" s="36"/>
      <c r="K2" s="30" t="e" cm="1" vm="1">
        <f t="array" ref="K2">_xlfn._xlws.SORT(_xlfn.UNIQUE(_xlfn._xlws.FILTER(Child_High_Acuity[Team], Child_High_Acuity[Team] &lt;&gt; 0)))</f>
        <v>#VALUE!</v>
      </c>
      <c r="L2" s="36"/>
      <c r="M2" s="30" t="e" cm="1" vm="1">
        <f t="array" ref="M2">_xlfn._xlws.SORT(_xlfn.UNIQUE(_xlfn._xlws.FILTER(Out_and_Engage[Team], Out_and_Engage[Team] &lt;&gt; 0)))</f>
        <v>#VALUE!</v>
      </c>
      <c r="N2" s="36"/>
      <c r="O2" s="30" t="e" cm="1" vm="1">
        <f t="array" ref="O2">_xlfn._xlws.SORT(_xlfn.UNIQUE(_xlfn._xlws.FILTER(SUD!H2:H1000,SUD!G2:G1000 = "IOP")))</f>
        <v>#VALUE!</v>
      </c>
      <c r="P2" s="36"/>
      <c r="Q2" s="30" t="e" cm="1" vm="1">
        <f t="array" ref="Q2">_xlfn._xlws.SORT(_xlfn.UNIQUE(_xlfn._xlws.FILTER(SUD!H2:H1000,SUD!G2:G1000 = "PHP")))</f>
        <v>#VALUE!</v>
      </c>
      <c r="R2" s="36"/>
      <c r="S2" s="30" t="e" cm="1" vm="1">
        <f t="array" ref="S2">_xlfn._xlws.SORT(_xlfn.UNIQUE(_xlfn._xlws.FILTER(SUD!H2:H1000,SUD!G2:G1000 = "SAOP")))</f>
        <v>#VALUE!</v>
      </c>
      <c r="T2" s="36"/>
      <c r="U2" s="30" t="e" cm="1" vm="1">
        <f t="array" ref="U2">_xlfn._xlws.SORT(_xlfn.UNIQUE(_xlfn._xlws.FILTER(SUD!H2:H1000,SUD!G2:G1000 = "WM")))</f>
        <v>#VALUE!</v>
      </c>
      <c r="V2" s="36"/>
      <c r="W2" s="71" t="e" cm="1" vm="1">
        <f t="array" ref="W2">_xlfn._xlws.SORT(_xlfn.UNIQUE(_xlfn._xlws.FILTER(Other[Team], Other[Team] &lt;&gt; 0)))</f>
        <v>#VALUE!</v>
      </c>
      <c r="X2" s="37"/>
    </row>
    <row r="3" spans="1:24" x14ac:dyDescent="0.2">
      <c r="A3" s="31"/>
      <c r="B3" s="37"/>
      <c r="C3" s="31"/>
      <c r="D3" s="37"/>
      <c r="E3" s="31"/>
      <c r="F3" s="37"/>
      <c r="G3" s="31"/>
      <c r="H3" s="37"/>
      <c r="I3" s="31"/>
      <c r="J3" s="37"/>
      <c r="K3" s="31"/>
      <c r="L3" s="37"/>
      <c r="M3" s="31"/>
      <c r="N3" s="37"/>
      <c r="O3" s="31"/>
      <c r="P3" s="37"/>
      <c r="Q3" s="31"/>
      <c r="R3" s="37"/>
      <c r="S3" s="31"/>
      <c r="T3" s="37"/>
      <c r="U3" s="31"/>
      <c r="V3" s="37"/>
      <c r="W3" s="71"/>
      <c r="X3" s="37"/>
    </row>
    <row r="4" spans="1:24" x14ac:dyDescent="0.2">
      <c r="A4" s="31"/>
      <c r="B4" s="37"/>
      <c r="C4" s="31"/>
      <c r="D4" s="37"/>
      <c r="E4" s="31"/>
      <c r="F4" s="37"/>
      <c r="G4" s="31"/>
      <c r="H4" s="37"/>
      <c r="I4" s="31"/>
      <c r="J4" s="37"/>
      <c r="K4" s="31"/>
      <c r="L4" s="37"/>
      <c r="M4" s="31"/>
      <c r="N4" s="37"/>
      <c r="O4" s="31"/>
      <c r="P4" s="37"/>
      <c r="Q4" s="31"/>
      <c r="R4" s="37"/>
      <c r="S4" s="31"/>
      <c r="T4" s="37"/>
      <c r="U4" s="31"/>
      <c r="V4" s="37"/>
      <c r="W4" s="71"/>
      <c r="X4" s="37"/>
    </row>
    <row r="5" spans="1:24" x14ac:dyDescent="0.2">
      <c r="A5" s="31"/>
      <c r="B5" s="37"/>
      <c r="C5" s="31"/>
      <c r="D5" s="37"/>
      <c r="E5" s="31"/>
      <c r="F5" s="37"/>
      <c r="G5" s="31"/>
      <c r="H5" s="37"/>
      <c r="I5" s="31"/>
      <c r="J5" s="37"/>
      <c r="K5" s="31"/>
      <c r="L5" s="37"/>
      <c r="M5" s="31"/>
      <c r="N5" s="37"/>
      <c r="O5" s="31"/>
      <c r="P5" s="37"/>
      <c r="Q5" s="31"/>
      <c r="R5" s="37"/>
      <c r="S5" s="31"/>
      <c r="T5" s="37"/>
      <c r="U5" s="31"/>
      <c r="V5" s="37"/>
      <c r="W5" s="71"/>
      <c r="X5" s="37"/>
    </row>
    <row r="6" spans="1:24" x14ac:dyDescent="0.2">
      <c r="A6" s="31"/>
      <c r="B6" s="37"/>
      <c r="C6" s="31"/>
      <c r="D6" s="37"/>
      <c r="E6" s="31"/>
      <c r="F6" s="37"/>
      <c r="G6" s="31"/>
      <c r="H6" s="37"/>
      <c r="I6" s="31"/>
      <c r="J6" s="37"/>
      <c r="K6" s="31"/>
      <c r="L6" s="37"/>
      <c r="M6" s="31"/>
      <c r="N6" s="37"/>
      <c r="O6" s="31"/>
      <c r="P6" s="37"/>
      <c r="Q6" s="31"/>
      <c r="R6" s="37"/>
      <c r="S6" s="31"/>
      <c r="T6" s="37"/>
      <c r="U6" s="31"/>
      <c r="V6" s="37"/>
      <c r="W6" s="71"/>
      <c r="X6" s="37"/>
    </row>
    <row r="7" spans="1:24" x14ac:dyDescent="0.2">
      <c r="A7" s="31"/>
      <c r="B7" s="37"/>
      <c r="C7" s="31"/>
      <c r="D7" s="37"/>
      <c r="E7" s="31"/>
      <c r="F7" s="37"/>
      <c r="G7" s="31"/>
      <c r="H7" s="37"/>
      <c r="I7" s="31"/>
      <c r="J7" s="37"/>
      <c r="K7" s="31"/>
      <c r="L7" s="37"/>
      <c r="M7" s="31"/>
      <c r="N7" s="37"/>
      <c r="O7" s="31"/>
      <c r="P7" s="37"/>
      <c r="Q7" s="31"/>
      <c r="R7" s="37"/>
      <c r="S7" s="31"/>
      <c r="T7" s="37"/>
      <c r="U7" s="31"/>
      <c r="V7" s="37"/>
      <c r="W7" s="71"/>
      <c r="X7" s="37"/>
    </row>
    <row r="8" spans="1:24" x14ac:dyDescent="0.2">
      <c r="A8" s="31"/>
      <c r="B8" s="37"/>
      <c r="C8" s="31"/>
      <c r="D8" s="37"/>
      <c r="E8" s="31"/>
      <c r="F8" s="37"/>
      <c r="G8" s="31"/>
      <c r="H8" s="37"/>
      <c r="I8" s="31"/>
      <c r="J8" s="37"/>
      <c r="K8" s="31"/>
      <c r="L8" s="37"/>
      <c r="M8" s="31"/>
      <c r="N8" s="37"/>
      <c r="O8" s="31"/>
      <c r="P8" s="37"/>
      <c r="Q8" s="31"/>
      <c r="R8" s="37"/>
      <c r="S8" s="31"/>
      <c r="T8" s="37"/>
      <c r="U8" s="31"/>
      <c r="V8" s="37"/>
      <c r="W8" s="71"/>
      <c r="X8" s="37"/>
    </row>
    <row r="9" spans="1:24" x14ac:dyDescent="0.2">
      <c r="A9" s="31"/>
      <c r="B9" s="37"/>
      <c r="C9" s="31"/>
      <c r="D9" s="37"/>
      <c r="E9" s="31"/>
      <c r="F9" s="37"/>
      <c r="G9" s="31"/>
      <c r="H9" s="37"/>
      <c r="I9" s="31"/>
      <c r="J9" s="37"/>
      <c r="K9" s="31"/>
      <c r="L9" s="37"/>
      <c r="M9" s="31"/>
      <c r="N9" s="37"/>
      <c r="O9" s="31"/>
      <c r="P9" s="37"/>
      <c r="Q9" s="31"/>
      <c r="R9" s="37"/>
      <c r="S9" s="31"/>
      <c r="T9" s="37"/>
      <c r="U9" s="31"/>
      <c r="V9" s="37"/>
      <c r="W9" s="71"/>
      <c r="X9" s="37"/>
    </row>
    <row r="10" spans="1:24" x14ac:dyDescent="0.2">
      <c r="A10" s="31"/>
      <c r="B10" s="37"/>
      <c r="C10" s="31"/>
      <c r="D10" s="37"/>
      <c r="E10" s="31"/>
      <c r="F10" s="37"/>
      <c r="G10" s="31"/>
      <c r="H10" s="37"/>
      <c r="I10" s="31"/>
      <c r="J10" s="37"/>
      <c r="K10" s="31"/>
      <c r="L10" s="37"/>
      <c r="M10" s="31"/>
      <c r="N10" s="37"/>
      <c r="O10" s="31"/>
      <c r="P10" s="37"/>
      <c r="Q10" s="31"/>
      <c r="R10" s="37"/>
      <c r="S10" s="31"/>
      <c r="T10" s="37"/>
      <c r="U10" s="31"/>
      <c r="V10" s="37"/>
      <c r="W10" s="71"/>
      <c r="X10" s="37"/>
    </row>
    <row r="11" spans="1:24" x14ac:dyDescent="0.2">
      <c r="A11" s="31"/>
      <c r="B11" s="37"/>
      <c r="C11" s="31"/>
      <c r="D11" s="37"/>
      <c r="E11" s="31"/>
      <c r="F11" s="37"/>
      <c r="G11" s="31"/>
      <c r="H11" s="37"/>
      <c r="I11" s="31"/>
      <c r="J11" s="37"/>
      <c r="K11" s="31"/>
      <c r="L11" s="37"/>
      <c r="M11" s="31"/>
      <c r="N11" s="37"/>
      <c r="O11" s="31"/>
      <c r="P11" s="37"/>
      <c r="Q11" s="31"/>
      <c r="R11" s="37"/>
      <c r="S11" s="31"/>
      <c r="T11" s="37"/>
      <c r="U11" s="31"/>
      <c r="V11" s="37"/>
      <c r="W11" s="71"/>
      <c r="X11" s="37"/>
    </row>
    <row r="12" spans="1:24" x14ac:dyDescent="0.2">
      <c r="A12" s="31"/>
      <c r="B12" s="37"/>
      <c r="C12" s="31"/>
      <c r="D12" s="37"/>
      <c r="E12" s="31"/>
      <c r="F12" s="37"/>
      <c r="G12" s="31"/>
      <c r="H12" s="37"/>
      <c r="I12" s="31"/>
      <c r="J12" s="37"/>
      <c r="K12" s="31"/>
      <c r="L12" s="37"/>
      <c r="M12" s="31"/>
      <c r="N12" s="37"/>
      <c r="O12" s="31"/>
      <c r="P12" s="37"/>
      <c r="Q12" s="31"/>
      <c r="R12" s="37"/>
      <c r="S12" s="31"/>
      <c r="T12" s="37"/>
      <c r="U12" s="31"/>
      <c r="V12" s="37"/>
      <c r="W12" s="71"/>
      <c r="X12" s="37"/>
    </row>
    <row r="13" spans="1:24" x14ac:dyDescent="0.2">
      <c r="A13" s="31"/>
      <c r="B13" s="37"/>
      <c r="C13" s="31"/>
      <c r="D13" s="37"/>
      <c r="E13" s="31"/>
      <c r="F13" s="37"/>
      <c r="G13" s="31"/>
      <c r="H13" s="37"/>
      <c r="I13" s="31"/>
      <c r="J13" s="37"/>
      <c r="K13" s="31"/>
      <c r="L13" s="37"/>
      <c r="M13" s="31"/>
      <c r="N13" s="37"/>
      <c r="O13" s="31"/>
      <c r="P13" s="37"/>
      <c r="Q13" s="31"/>
      <c r="R13" s="37"/>
      <c r="S13" s="31"/>
      <c r="T13" s="37"/>
      <c r="U13" s="31"/>
      <c r="V13" s="37"/>
      <c r="W13" s="71"/>
      <c r="X13" s="37"/>
    </row>
    <row r="14" spans="1:24" x14ac:dyDescent="0.2">
      <c r="A14" s="31"/>
      <c r="B14" s="37"/>
      <c r="C14" s="31"/>
      <c r="D14" s="37"/>
      <c r="E14" s="31"/>
      <c r="F14" s="37"/>
      <c r="G14" s="31"/>
      <c r="H14" s="37"/>
      <c r="I14" s="31"/>
      <c r="J14" s="37"/>
      <c r="K14" s="31"/>
      <c r="L14" s="37"/>
      <c r="M14" s="31"/>
      <c r="N14" s="37"/>
      <c r="O14" s="31"/>
      <c r="P14" s="37"/>
      <c r="Q14" s="31"/>
      <c r="R14" s="37"/>
      <c r="S14" s="31"/>
      <c r="T14" s="37"/>
      <c r="U14" s="31"/>
      <c r="V14" s="37"/>
      <c r="W14" s="71"/>
      <c r="X14" s="37"/>
    </row>
    <row r="15" spans="1:24" x14ac:dyDescent="0.2">
      <c r="A15" s="31"/>
      <c r="B15" s="37"/>
      <c r="C15" s="31"/>
      <c r="D15" s="37"/>
      <c r="E15" s="31"/>
      <c r="F15" s="37"/>
      <c r="G15" s="31"/>
      <c r="H15" s="37"/>
      <c r="I15" s="31"/>
      <c r="J15" s="37"/>
      <c r="K15" s="31"/>
      <c r="L15" s="37"/>
      <c r="M15" s="31"/>
      <c r="N15" s="37"/>
      <c r="O15" s="31"/>
      <c r="P15" s="37"/>
      <c r="Q15" s="31"/>
      <c r="R15" s="37"/>
      <c r="S15" s="31"/>
      <c r="T15" s="37"/>
      <c r="U15" s="31"/>
      <c r="V15" s="37"/>
      <c r="W15" s="71"/>
      <c r="X15" s="37"/>
    </row>
    <row r="16" spans="1:24" x14ac:dyDescent="0.2">
      <c r="A16" s="31"/>
      <c r="B16" s="37"/>
      <c r="C16" s="31"/>
      <c r="D16" s="37"/>
      <c r="E16" s="31"/>
      <c r="F16" s="37"/>
      <c r="G16" s="31"/>
      <c r="H16" s="37"/>
      <c r="I16" s="31"/>
      <c r="J16" s="37"/>
      <c r="K16" s="31"/>
      <c r="L16" s="37"/>
      <c r="M16" s="31"/>
      <c r="N16" s="37"/>
      <c r="O16" s="31"/>
      <c r="P16" s="37"/>
      <c r="Q16" s="31"/>
      <c r="R16" s="37"/>
      <c r="S16" s="31"/>
      <c r="T16" s="37"/>
      <c r="U16" s="31"/>
      <c r="V16" s="37"/>
      <c r="W16" s="71"/>
      <c r="X16" s="37"/>
    </row>
    <row r="17" spans="1:24" x14ac:dyDescent="0.2">
      <c r="A17" s="31"/>
      <c r="B17" s="37"/>
      <c r="C17" s="31"/>
      <c r="D17" s="37"/>
      <c r="E17" s="31"/>
      <c r="F17" s="37"/>
      <c r="G17" s="31"/>
      <c r="H17" s="37"/>
      <c r="I17" s="31"/>
      <c r="J17" s="37"/>
      <c r="K17" s="31"/>
      <c r="L17" s="37"/>
      <c r="M17" s="31"/>
      <c r="N17" s="37"/>
      <c r="O17" s="31"/>
      <c r="P17" s="37"/>
      <c r="Q17" s="31"/>
      <c r="R17" s="37"/>
      <c r="S17" s="31"/>
      <c r="T17" s="37"/>
      <c r="U17" s="31"/>
      <c r="V17" s="37"/>
      <c r="W17" s="71"/>
      <c r="X17" s="37"/>
    </row>
    <row r="18" spans="1:24" x14ac:dyDescent="0.2">
      <c r="A18" s="31"/>
      <c r="B18" s="37"/>
      <c r="C18" s="31"/>
      <c r="D18" s="37"/>
      <c r="E18" s="31"/>
      <c r="F18" s="37"/>
      <c r="G18" s="31"/>
      <c r="H18" s="37"/>
      <c r="I18" s="31"/>
      <c r="J18" s="37"/>
      <c r="K18" s="31"/>
      <c r="L18" s="37"/>
      <c r="M18" s="31"/>
      <c r="N18" s="37"/>
      <c r="O18" s="31"/>
      <c r="P18" s="37"/>
      <c r="Q18" s="31"/>
      <c r="R18" s="37"/>
      <c r="S18" s="31"/>
      <c r="T18" s="37"/>
      <c r="U18" s="31"/>
      <c r="V18" s="37"/>
      <c r="W18" s="71"/>
      <c r="X18" s="37"/>
    </row>
    <row r="19" spans="1:24" x14ac:dyDescent="0.2">
      <c r="A19" s="31"/>
      <c r="B19" s="37"/>
      <c r="C19" s="31"/>
      <c r="D19" s="37"/>
      <c r="E19" s="31"/>
      <c r="F19" s="37"/>
      <c r="G19" s="31"/>
      <c r="H19" s="37"/>
      <c r="I19" s="31"/>
      <c r="J19" s="37"/>
      <c r="K19" s="31"/>
      <c r="L19" s="37"/>
      <c r="M19" s="31"/>
      <c r="N19" s="37"/>
      <c r="O19" s="31"/>
      <c r="P19" s="37"/>
      <c r="Q19" s="31"/>
      <c r="R19" s="37"/>
      <c r="S19" s="31"/>
      <c r="T19" s="37"/>
      <c r="U19" s="31"/>
      <c r="V19" s="37"/>
      <c r="W19" s="71"/>
      <c r="X19" s="37"/>
    </row>
    <row r="20" spans="1:24" x14ac:dyDescent="0.2">
      <c r="A20" s="31"/>
      <c r="B20" s="37"/>
      <c r="C20" s="31"/>
      <c r="D20" s="37"/>
      <c r="E20" s="31"/>
      <c r="F20" s="37"/>
      <c r="G20" s="31"/>
      <c r="H20" s="37"/>
      <c r="I20" s="31"/>
      <c r="J20" s="37"/>
      <c r="K20" s="31"/>
      <c r="L20" s="37"/>
      <c r="M20" s="31"/>
      <c r="N20" s="37"/>
      <c r="O20" s="31"/>
      <c r="P20" s="37"/>
      <c r="Q20" s="31"/>
      <c r="R20" s="37"/>
      <c r="S20" s="31"/>
      <c r="T20" s="37"/>
      <c r="U20" s="31"/>
      <c r="V20" s="37"/>
      <c r="W20" s="71"/>
      <c r="X20" s="37"/>
    </row>
    <row r="21" spans="1:24" x14ac:dyDescent="0.2">
      <c r="A21" s="31"/>
      <c r="B21" s="37"/>
      <c r="C21" s="31"/>
      <c r="D21" s="37"/>
      <c r="E21" s="31"/>
      <c r="F21" s="37"/>
      <c r="G21" s="31"/>
      <c r="H21" s="37"/>
      <c r="I21" s="31"/>
      <c r="J21" s="37"/>
      <c r="K21" s="31"/>
      <c r="L21" s="37"/>
      <c r="M21" s="31"/>
      <c r="N21" s="37"/>
      <c r="O21" s="31"/>
      <c r="P21" s="37"/>
      <c r="Q21" s="31"/>
      <c r="R21" s="37"/>
      <c r="S21" s="31"/>
      <c r="T21" s="37"/>
      <c r="U21" s="31"/>
      <c r="V21" s="37"/>
      <c r="W21" s="71"/>
      <c r="X21" s="37"/>
    </row>
    <row r="22" spans="1:24" x14ac:dyDescent="0.2">
      <c r="A22" s="31"/>
      <c r="B22" s="37"/>
      <c r="C22" s="31"/>
      <c r="D22" s="37"/>
      <c r="E22" s="31"/>
      <c r="F22" s="37"/>
      <c r="G22" s="31"/>
      <c r="H22" s="37"/>
      <c r="I22" s="31"/>
      <c r="J22" s="37"/>
      <c r="K22" s="31"/>
      <c r="L22" s="37"/>
      <c r="M22" s="31"/>
      <c r="N22" s="37"/>
      <c r="O22" s="31"/>
      <c r="P22" s="37"/>
      <c r="Q22" s="31"/>
      <c r="R22" s="37"/>
      <c r="S22" s="31"/>
      <c r="T22" s="37"/>
      <c r="U22" s="31"/>
      <c r="V22" s="37"/>
      <c r="W22" s="71"/>
      <c r="X22" s="37"/>
    </row>
    <row r="23" spans="1:24" x14ac:dyDescent="0.2">
      <c r="A23" s="31"/>
      <c r="B23" s="37"/>
      <c r="C23" s="31"/>
      <c r="D23" s="37"/>
      <c r="E23" s="31"/>
      <c r="F23" s="37"/>
      <c r="G23" s="31"/>
      <c r="H23" s="37"/>
      <c r="I23" s="31"/>
      <c r="J23" s="37"/>
      <c r="K23" s="31"/>
      <c r="L23" s="37"/>
      <c r="M23" s="31"/>
      <c r="N23" s="37"/>
      <c r="O23" s="31"/>
      <c r="P23" s="37"/>
      <c r="Q23" s="31"/>
      <c r="R23" s="37"/>
      <c r="S23" s="31"/>
      <c r="T23" s="37"/>
      <c r="U23" s="31"/>
      <c r="V23" s="37"/>
      <c r="W23" s="71"/>
      <c r="X23" s="37"/>
    </row>
    <row r="24" spans="1:24" x14ac:dyDescent="0.2">
      <c r="A24" s="31"/>
      <c r="B24" s="37"/>
      <c r="C24" s="31"/>
      <c r="D24" s="37"/>
      <c r="E24" s="31"/>
      <c r="F24" s="37"/>
      <c r="G24" s="31"/>
      <c r="H24" s="37"/>
      <c r="I24" s="31"/>
      <c r="J24" s="37"/>
      <c r="K24" s="31"/>
      <c r="L24" s="37"/>
      <c r="M24" s="31"/>
      <c r="N24" s="37"/>
      <c r="O24" s="31"/>
      <c r="P24" s="37"/>
      <c r="Q24" s="31"/>
      <c r="R24" s="37"/>
      <c r="S24" s="31"/>
      <c r="T24" s="37"/>
      <c r="U24" s="31"/>
      <c r="V24" s="37"/>
      <c r="W24" s="71"/>
      <c r="X24" s="37"/>
    </row>
    <row r="25" spans="1:24" x14ac:dyDescent="0.2">
      <c r="A25" s="31"/>
      <c r="B25" s="37"/>
      <c r="C25" s="31"/>
      <c r="D25" s="37"/>
      <c r="E25" s="31"/>
      <c r="F25" s="37"/>
      <c r="G25" s="31"/>
      <c r="H25" s="37"/>
      <c r="I25" s="31"/>
      <c r="J25" s="37"/>
      <c r="K25" s="31"/>
      <c r="L25" s="37"/>
      <c r="M25" s="31"/>
      <c r="N25" s="37"/>
      <c r="O25" s="31"/>
      <c r="P25" s="37"/>
      <c r="Q25" s="31"/>
      <c r="R25" s="37"/>
      <c r="S25" s="31"/>
      <c r="T25" s="37"/>
      <c r="U25" s="31"/>
      <c r="V25" s="37"/>
      <c r="W25" s="71"/>
      <c r="X25" s="37"/>
    </row>
    <row r="26" spans="1:24" x14ac:dyDescent="0.2">
      <c r="A26" s="31"/>
      <c r="B26" s="37"/>
      <c r="C26" s="31"/>
      <c r="D26" s="37"/>
      <c r="E26" s="31"/>
      <c r="F26" s="37"/>
      <c r="G26" s="31"/>
      <c r="H26" s="37"/>
      <c r="I26" s="31"/>
      <c r="J26" s="37"/>
      <c r="K26" s="31"/>
      <c r="L26" s="37"/>
      <c r="M26" s="31"/>
      <c r="N26" s="37"/>
      <c r="O26" s="31"/>
      <c r="P26" s="37"/>
      <c r="Q26" s="31"/>
      <c r="R26" s="37"/>
      <c r="S26" s="31"/>
      <c r="T26" s="37"/>
      <c r="U26" s="31"/>
      <c r="V26" s="37"/>
      <c r="W26" s="71"/>
      <c r="X26" s="37"/>
    </row>
    <row r="27" spans="1:24" x14ac:dyDescent="0.2">
      <c r="A27" s="31"/>
      <c r="B27" s="37"/>
      <c r="C27" s="31"/>
      <c r="D27" s="37"/>
      <c r="E27" s="31"/>
      <c r="F27" s="37"/>
      <c r="G27" s="31"/>
      <c r="H27" s="37"/>
      <c r="I27" s="31"/>
      <c r="J27" s="37"/>
      <c r="K27" s="31"/>
      <c r="L27" s="37"/>
      <c r="M27" s="31"/>
      <c r="N27" s="37"/>
      <c r="O27" s="31"/>
      <c r="P27" s="37"/>
      <c r="Q27" s="31"/>
      <c r="R27" s="37"/>
      <c r="S27" s="31"/>
      <c r="T27" s="37"/>
      <c r="U27" s="31"/>
      <c r="V27" s="37"/>
      <c r="W27" s="71"/>
      <c r="X27" s="37"/>
    </row>
    <row r="28" spans="1:24" x14ac:dyDescent="0.2">
      <c r="A28" s="31"/>
      <c r="B28" s="37"/>
      <c r="C28" s="31"/>
      <c r="D28" s="37"/>
      <c r="E28" s="31"/>
      <c r="F28" s="37"/>
      <c r="G28" s="31"/>
      <c r="H28" s="37"/>
      <c r="I28" s="31"/>
      <c r="J28" s="37"/>
      <c r="K28" s="31"/>
      <c r="L28" s="37"/>
      <c r="M28" s="31"/>
      <c r="N28" s="37"/>
      <c r="O28" s="31"/>
      <c r="P28" s="37"/>
      <c r="Q28" s="31"/>
      <c r="R28" s="37"/>
      <c r="S28" s="31"/>
      <c r="T28" s="37"/>
      <c r="U28" s="31"/>
      <c r="V28" s="37"/>
      <c r="W28" s="71"/>
      <c r="X28" s="37"/>
    </row>
    <row r="29" spans="1:24" x14ac:dyDescent="0.2">
      <c r="A29" s="31"/>
      <c r="B29" s="37"/>
      <c r="C29" s="31"/>
      <c r="D29" s="37"/>
      <c r="E29" s="31"/>
      <c r="F29" s="37"/>
      <c r="G29" s="31"/>
      <c r="H29" s="37"/>
      <c r="I29" s="31"/>
      <c r="J29" s="37"/>
      <c r="K29" s="31"/>
      <c r="L29" s="37"/>
      <c r="M29" s="31"/>
      <c r="N29" s="37"/>
      <c r="O29" s="31"/>
      <c r="P29" s="37"/>
      <c r="Q29" s="31"/>
      <c r="R29" s="37"/>
      <c r="S29" s="31"/>
      <c r="T29" s="37"/>
      <c r="U29" s="31"/>
      <c r="V29" s="37"/>
      <c r="W29" s="71"/>
      <c r="X29" s="37"/>
    </row>
    <row r="30" spans="1:24" x14ac:dyDescent="0.2">
      <c r="A30" s="31"/>
      <c r="B30" s="37"/>
      <c r="C30" s="31"/>
      <c r="D30" s="37"/>
      <c r="E30" s="31"/>
      <c r="F30" s="37"/>
      <c r="G30" s="31"/>
      <c r="H30" s="37"/>
      <c r="I30" s="31"/>
      <c r="J30" s="37"/>
      <c r="K30" s="31"/>
      <c r="L30" s="37"/>
      <c r="M30" s="31"/>
      <c r="N30" s="37"/>
      <c r="O30" s="31"/>
      <c r="P30" s="37"/>
      <c r="Q30" s="31"/>
      <c r="R30" s="37"/>
      <c r="S30" s="31"/>
      <c r="T30" s="37"/>
      <c r="U30" s="31"/>
      <c r="V30" s="37"/>
      <c r="W30" s="71"/>
      <c r="X30" s="37"/>
    </row>
    <row r="31" spans="1:24" x14ac:dyDescent="0.2">
      <c r="A31" s="31"/>
      <c r="B31" s="37"/>
      <c r="C31" s="31"/>
      <c r="D31" s="37"/>
      <c r="E31" s="31"/>
      <c r="F31" s="37"/>
      <c r="G31" s="31"/>
      <c r="H31" s="37"/>
      <c r="I31" s="31"/>
      <c r="J31" s="37"/>
      <c r="K31" s="31"/>
      <c r="L31" s="37"/>
      <c r="M31" s="31"/>
      <c r="N31" s="37"/>
      <c r="O31" s="31"/>
      <c r="P31" s="37"/>
      <c r="Q31" s="31"/>
      <c r="R31" s="37"/>
      <c r="S31" s="31"/>
      <c r="T31" s="37"/>
      <c r="U31" s="31"/>
      <c r="V31" s="37"/>
      <c r="W31" s="71"/>
      <c r="X31" s="37"/>
    </row>
    <row r="32" spans="1:24" x14ac:dyDescent="0.2">
      <c r="A32" s="31"/>
      <c r="B32" s="37"/>
      <c r="C32" s="31"/>
      <c r="D32" s="37"/>
      <c r="E32" s="31"/>
      <c r="F32" s="37"/>
      <c r="G32" s="31"/>
      <c r="H32" s="37"/>
      <c r="I32" s="31"/>
      <c r="J32" s="37"/>
      <c r="K32" s="31"/>
      <c r="L32" s="37"/>
      <c r="M32" s="31"/>
      <c r="N32" s="37"/>
      <c r="O32" s="31"/>
      <c r="P32" s="37"/>
      <c r="Q32" s="31"/>
      <c r="R32" s="37"/>
      <c r="S32" s="31"/>
      <c r="T32" s="37"/>
      <c r="U32" s="31"/>
      <c r="V32" s="37"/>
      <c r="W32" s="71"/>
      <c r="X32" s="37"/>
    </row>
    <row r="33" spans="1:24" x14ac:dyDescent="0.2">
      <c r="A33" s="31"/>
      <c r="B33" s="37"/>
      <c r="C33" s="31"/>
      <c r="D33" s="37"/>
      <c r="E33" s="31"/>
      <c r="F33" s="37"/>
      <c r="G33" s="31"/>
      <c r="H33" s="37"/>
      <c r="I33" s="31"/>
      <c r="J33" s="37"/>
      <c r="K33" s="31"/>
      <c r="L33" s="37"/>
      <c r="M33" s="31"/>
      <c r="N33" s="37"/>
      <c r="O33" s="31"/>
      <c r="P33" s="37"/>
      <c r="Q33" s="31"/>
      <c r="R33" s="37"/>
      <c r="S33" s="31"/>
      <c r="T33" s="37"/>
      <c r="U33" s="31"/>
      <c r="V33" s="37"/>
      <c r="W33" s="71"/>
      <c r="X33" s="37"/>
    </row>
    <row r="34" spans="1:24" x14ac:dyDescent="0.2">
      <c r="A34" s="31"/>
      <c r="B34" s="37"/>
      <c r="C34" s="31"/>
      <c r="D34" s="37"/>
      <c r="E34" s="31"/>
      <c r="F34" s="37"/>
      <c r="G34" s="31"/>
      <c r="H34" s="37"/>
      <c r="I34" s="31"/>
      <c r="J34" s="37"/>
      <c r="K34" s="31"/>
      <c r="L34" s="37"/>
      <c r="M34" s="31"/>
      <c r="N34" s="37"/>
      <c r="O34" s="31"/>
      <c r="P34" s="37"/>
      <c r="Q34" s="31"/>
      <c r="R34" s="37"/>
      <c r="S34" s="31"/>
      <c r="T34" s="37"/>
      <c r="U34" s="31"/>
      <c r="V34" s="37"/>
      <c r="W34" s="71"/>
      <c r="X34" s="37"/>
    </row>
    <row r="35" spans="1:24" x14ac:dyDescent="0.2">
      <c r="A35" s="31"/>
      <c r="B35" s="37"/>
      <c r="C35" s="31"/>
      <c r="D35" s="37"/>
      <c r="E35" s="31"/>
      <c r="F35" s="37"/>
      <c r="G35" s="31"/>
      <c r="H35" s="37"/>
      <c r="I35" s="31"/>
      <c r="J35" s="37"/>
      <c r="K35" s="31"/>
      <c r="L35" s="37"/>
      <c r="M35" s="31"/>
      <c r="N35" s="37"/>
      <c r="O35" s="31"/>
      <c r="P35" s="37"/>
      <c r="Q35" s="31"/>
      <c r="R35" s="37"/>
      <c r="S35" s="31"/>
      <c r="T35" s="37"/>
      <c r="U35" s="31"/>
      <c r="V35" s="37"/>
      <c r="W35" s="71"/>
      <c r="X35" s="37"/>
    </row>
    <row r="36" spans="1:24" x14ac:dyDescent="0.2">
      <c r="A36" s="31"/>
      <c r="B36" s="37"/>
      <c r="C36" s="31"/>
      <c r="D36" s="37"/>
      <c r="E36" s="31"/>
      <c r="F36" s="37"/>
      <c r="G36" s="31"/>
      <c r="H36" s="37"/>
      <c r="I36" s="31"/>
      <c r="J36" s="37"/>
      <c r="K36" s="31"/>
      <c r="L36" s="37"/>
      <c r="M36" s="31"/>
      <c r="N36" s="37"/>
      <c r="O36" s="31"/>
      <c r="P36" s="37"/>
      <c r="Q36" s="31"/>
      <c r="R36" s="37"/>
      <c r="S36" s="31"/>
      <c r="T36" s="37"/>
      <c r="U36" s="31"/>
      <c r="V36" s="37"/>
      <c r="W36" s="71"/>
      <c r="X36" s="37"/>
    </row>
    <row r="37" spans="1:24" x14ac:dyDescent="0.2">
      <c r="A37" s="31"/>
      <c r="B37" s="37"/>
      <c r="C37" s="31"/>
      <c r="D37" s="37"/>
      <c r="E37" s="31"/>
      <c r="F37" s="37"/>
      <c r="G37" s="31"/>
      <c r="H37" s="37"/>
      <c r="I37" s="31"/>
      <c r="J37" s="37"/>
      <c r="K37" s="31"/>
      <c r="L37" s="37"/>
      <c r="M37" s="31"/>
      <c r="N37" s="37"/>
      <c r="O37" s="31"/>
      <c r="P37" s="37"/>
      <c r="Q37" s="31"/>
      <c r="R37" s="37"/>
      <c r="S37" s="31"/>
      <c r="T37" s="37"/>
      <c r="U37" s="31"/>
      <c r="V37" s="37"/>
      <c r="W37" s="71"/>
      <c r="X37" s="37"/>
    </row>
    <row r="38" spans="1:24" x14ac:dyDescent="0.2">
      <c r="A38" s="31"/>
      <c r="B38" s="37"/>
      <c r="C38" s="31"/>
      <c r="D38" s="37"/>
      <c r="E38" s="31"/>
      <c r="F38" s="37"/>
      <c r="G38" s="31"/>
      <c r="H38" s="37"/>
      <c r="I38" s="31"/>
      <c r="J38" s="37"/>
      <c r="K38" s="31"/>
      <c r="L38" s="37"/>
      <c r="M38" s="31"/>
      <c r="N38" s="37"/>
      <c r="O38" s="31"/>
      <c r="P38" s="37"/>
      <c r="Q38" s="31"/>
      <c r="R38" s="37"/>
      <c r="S38" s="31"/>
      <c r="T38" s="37"/>
      <c r="U38" s="31"/>
      <c r="V38" s="37"/>
      <c r="W38" s="71"/>
      <c r="X38" s="37"/>
    </row>
    <row r="39" spans="1:24" x14ac:dyDescent="0.2">
      <c r="A39" s="31"/>
      <c r="B39" s="37"/>
      <c r="C39" s="31"/>
      <c r="D39" s="37"/>
      <c r="E39" s="31"/>
      <c r="F39" s="37"/>
      <c r="G39" s="31"/>
      <c r="H39" s="37"/>
      <c r="I39" s="31"/>
      <c r="J39" s="37"/>
      <c r="K39" s="31"/>
      <c r="L39" s="37"/>
      <c r="M39" s="31"/>
      <c r="N39" s="37"/>
      <c r="O39" s="31"/>
      <c r="P39" s="37"/>
      <c r="Q39" s="31"/>
      <c r="R39" s="37"/>
      <c r="S39" s="31"/>
      <c r="T39" s="37"/>
      <c r="U39" s="31"/>
      <c r="V39" s="37"/>
      <c r="W39" s="71"/>
      <c r="X39" s="37"/>
    </row>
    <row r="40" spans="1:24" x14ac:dyDescent="0.2">
      <c r="A40" s="31"/>
      <c r="B40" s="37"/>
      <c r="C40" s="31"/>
      <c r="D40" s="37"/>
      <c r="E40" s="31"/>
      <c r="F40" s="37"/>
      <c r="G40" s="31"/>
      <c r="H40" s="37"/>
      <c r="I40" s="31"/>
      <c r="J40" s="37"/>
      <c r="K40" s="31"/>
      <c r="L40" s="37"/>
      <c r="M40" s="31"/>
      <c r="N40" s="37"/>
      <c r="O40" s="31"/>
      <c r="P40" s="37"/>
      <c r="Q40" s="31"/>
      <c r="R40" s="37"/>
      <c r="S40" s="31"/>
      <c r="T40" s="37"/>
      <c r="U40" s="31"/>
      <c r="V40" s="37"/>
      <c r="W40" s="71"/>
      <c r="X40" s="37"/>
    </row>
    <row r="41" spans="1:24" x14ac:dyDescent="0.2">
      <c r="A41" s="31"/>
      <c r="B41" s="37"/>
      <c r="C41" s="31"/>
      <c r="D41" s="37"/>
      <c r="E41" s="31"/>
      <c r="F41" s="37"/>
      <c r="G41" s="31"/>
      <c r="H41" s="37"/>
      <c r="I41" s="31"/>
      <c r="J41" s="37"/>
      <c r="K41" s="31"/>
      <c r="L41" s="37"/>
      <c r="M41" s="31"/>
      <c r="N41" s="37"/>
      <c r="O41" s="31"/>
      <c r="P41" s="37"/>
      <c r="Q41" s="31"/>
      <c r="R41" s="37"/>
      <c r="S41" s="31"/>
      <c r="T41" s="37"/>
      <c r="U41" s="31"/>
      <c r="V41" s="37"/>
      <c r="W41" s="71"/>
      <c r="X41" s="37"/>
    </row>
    <row r="42" spans="1:24" x14ac:dyDescent="0.2">
      <c r="A42" s="31"/>
      <c r="B42" s="37"/>
      <c r="C42" s="31"/>
      <c r="D42" s="37"/>
      <c r="E42" s="31"/>
      <c r="F42" s="37"/>
      <c r="G42" s="31"/>
      <c r="H42" s="37"/>
      <c r="I42" s="31"/>
      <c r="J42" s="37"/>
      <c r="K42" s="31"/>
      <c r="L42" s="37"/>
      <c r="M42" s="31"/>
      <c r="N42" s="37"/>
      <c r="O42" s="31"/>
      <c r="P42" s="37"/>
      <c r="Q42" s="31"/>
      <c r="R42" s="37"/>
      <c r="S42" s="31"/>
      <c r="T42" s="37"/>
      <c r="U42" s="31"/>
      <c r="V42" s="37"/>
      <c r="W42" s="71"/>
      <c r="X42" s="37"/>
    </row>
    <row r="43" spans="1:24" x14ac:dyDescent="0.2">
      <c r="A43" s="31"/>
      <c r="B43" s="37"/>
      <c r="C43" s="31"/>
      <c r="D43" s="37"/>
      <c r="E43" s="31"/>
      <c r="F43" s="37"/>
      <c r="G43" s="31"/>
      <c r="H43" s="37"/>
      <c r="I43" s="31"/>
      <c r="J43" s="37"/>
      <c r="K43" s="31"/>
      <c r="L43" s="37"/>
      <c r="M43" s="31"/>
      <c r="N43" s="37"/>
      <c r="O43" s="31"/>
      <c r="P43" s="37"/>
      <c r="Q43" s="31"/>
      <c r="R43" s="37"/>
      <c r="S43" s="31"/>
      <c r="T43" s="37"/>
      <c r="U43" s="31"/>
      <c r="V43" s="37"/>
      <c r="W43" s="71"/>
      <c r="X43" s="37"/>
    </row>
    <row r="44" spans="1:24" x14ac:dyDescent="0.2">
      <c r="A44" s="31"/>
      <c r="B44" s="37"/>
      <c r="C44" s="31"/>
      <c r="D44" s="37"/>
      <c r="E44" s="31"/>
      <c r="F44" s="37"/>
      <c r="G44" s="31"/>
      <c r="H44" s="37"/>
      <c r="I44" s="31"/>
      <c r="J44" s="37"/>
      <c r="K44" s="31"/>
      <c r="L44" s="37"/>
      <c r="M44" s="31"/>
      <c r="N44" s="37"/>
      <c r="O44" s="31"/>
      <c r="P44" s="37"/>
      <c r="Q44" s="31"/>
      <c r="R44" s="37"/>
      <c r="S44" s="31"/>
      <c r="T44" s="37"/>
      <c r="U44" s="31"/>
      <c r="V44" s="37"/>
      <c r="W44" s="71"/>
      <c r="X44" s="37"/>
    </row>
    <row r="45" spans="1:24" x14ac:dyDescent="0.2">
      <c r="A45" s="31"/>
      <c r="B45" s="37"/>
      <c r="C45" s="31"/>
      <c r="D45" s="37"/>
      <c r="E45" s="31"/>
      <c r="F45" s="37"/>
      <c r="G45" s="31"/>
      <c r="H45" s="37"/>
      <c r="I45" s="31"/>
      <c r="J45" s="37"/>
      <c r="K45" s="31"/>
      <c r="L45" s="37"/>
      <c r="M45" s="31"/>
      <c r="N45" s="37"/>
      <c r="O45" s="31"/>
      <c r="P45" s="37"/>
      <c r="Q45" s="31"/>
      <c r="R45" s="37"/>
      <c r="S45" s="31"/>
      <c r="T45" s="37"/>
      <c r="U45" s="31"/>
      <c r="V45" s="37"/>
      <c r="W45" s="71"/>
      <c r="X45" s="37"/>
    </row>
    <row r="46" spans="1:24" x14ac:dyDescent="0.2">
      <c r="A46" s="31"/>
      <c r="B46" s="37"/>
      <c r="C46" s="31"/>
      <c r="D46" s="37"/>
      <c r="E46" s="31"/>
      <c r="F46" s="37"/>
      <c r="G46" s="31"/>
      <c r="H46" s="37"/>
      <c r="I46" s="31"/>
      <c r="J46" s="37"/>
      <c r="K46" s="31"/>
      <c r="L46" s="37"/>
      <c r="M46" s="31"/>
      <c r="N46" s="37"/>
      <c r="O46" s="31"/>
      <c r="P46" s="37"/>
      <c r="Q46" s="31"/>
      <c r="R46" s="37"/>
      <c r="S46" s="31"/>
      <c r="T46" s="37"/>
      <c r="U46" s="31"/>
      <c r="V46" s="37"/>
      <c r="W46" s="71"/>
      <c r="X46" s="37"/>
    </row>
    <row r="47" spans="1:24" x14ac:dyDescent="0.2">
      <c r="A47" s="31"/>
      <c r="B47" s="37"/>
      <c r="C47" s="31"/>
      <c r="D47" s="37"/>
      <c r="E47" s="31"/>
      <c r="F47" s="37"/>
      <c r="G47" s="31"/>
      <c r="H47" s="37"/>
      <c r="I47" s="31"/>
      <c r="J47" s="37"/>
      <c r="K47" s="31"/>
      <c r="L47" s="37"/>
      <c r="M47" s="31"/>
      <c r="N47" s="37"/>
      <c r="O47" s="31"/>
      <c r="P47" s="37"/>
      <c r="Q47" s="31"/>
      <c r="R47" s="37"/>
      <c r="S47" s="31"/>
      <c r="T47" s="37"/>
      <c r="U47" s="31"/>
      <c r="V47" s="37"/>
      <c r="W47" s="71"/>
      <c r="X47" s="37"/>
    </row>
    <row r="48" spans="1:24" x14ac:dyDescent="0.2">
      <c r="A48" s="31"/>
      <c r="B48" s="37"/>
      <c r="C48" s="31"/>
      <c r="D48" s="37"/>
      <c r="E48" s="31"/>
      <c r="F48" s="37"/>
      <c r="G48" s="31"/>
      <c r="H48" s="37"/>
      <c r="I48" s="31"/>
      <c r="J48" s="37"/>
      <c r="K48" s="31"/>
      <c r="L48" s="37"/>
      <c r="M48" s="31"/>
      <c r="N48" s="37"/>
      <c r="O48" s="31"/>
      <c r="P48" s="37"/>
      <c r="Q48" s="31"/>
      <c r="R48" s="37"/>
      <c r="S48" s="31"/>
      <c r="T48" s="37"/>
      <c r="U48" s="31"/>
      <c r="V48" s="37"/>
      <c r="W48" s="71"/>
      <c r="X48" s="37"/>
    </row>
    <row r="49" spans="1:24" x14ac:dyDescent="0.2">
      <c r="A49" s="31"/>
      <c r="B49" s="37"/>
      <c r="C49" s="31"/>
      <c r="D49" s="37"/>
      <c r="E49" s="31"/>
      <c r="F49" s="37"/>
      <c r="G49" s="31"/>
      <c r="H49" s="37"/>
      <c r="I49" s="31"/>
      <c r="J49" s="37"/>
      <c r="K49" s="31"/>
      <c r="L49" s="37"/>
      <c r="M49" s="31"/>
      <c r="N49" s="37"/>
      <c r="O49" s="31"/>
      <c r="P49" s="37"/>
      <c r="Q49" s="31"/>
      <c r="R49" s="37"/>
      <c r="S49" s="31"/>
      <c r="T49" s="37"/>
      <c r="U49" s="31"/>
      <c r="V49" s="37"/>
      <c r="W49" s="71"/>
      <c r="X49" s="37"/>
    </row>
    <row r="50" spans="1:24" x14ac:dyDescent="0.2">
      <c r="A50" s="31"/>
      <c r="B50" s="37"/>
      <c r="C50" s="31"/>
      <c r="D50" s="37"/>
      <c r="E50" s="31"/>
      <c r="F50" s="37"/>
      <c r="G50" s="31"/>
      <c r="H50" s="37"/>
      <c r="I50" s="31"/>
      <c r="J50" s="37"/>
      <c r="K50" s="31"/>
      <c r="L50" s="37"/>
      <c r="M50" s="31"/>
      <c r="N50" s="37"/>
      <c r="O50" s="31"/>
      <c r="P50" s="37"/>
      <c r="Q50" s="31"/>
      <c r="R50" s="37"/>
      <c r="S50" s="31"/>
      <c r="T50" s="37"/>
      <c r="U50" s="31"/>
      <c r="V50" s="37"/>
      <c r="W50" s="71"/>
      <c r="X50" s="37"/>
    </row>
    <row r="51" spans="1:24" x14ac:dyDescent="0.2">
      <c r="A51" s="31"/>
      <c r="B51" s="37"/>
      <c r="C51" s="31"/>
      <c r="D51" s="37"/>
      <c r="E51" s="31"/>
      <c r="F51" s="37"/>
      <c r="G51" s="31"/>
      <c r="H51" s="37"/>
      <c r="I51" s="31"/>
      <c r="J51" s="37"/>
      <c r="K51" s="31"/>
      <c r="L51" s="37"/>
      <c r="M51" s="31"/>
      <c r="N51" s="37"/>
      <c r="O51" s="31"/>
      <c r="P51" s="37"/>
      <c r="Q51" s="31"/>
      <c r="R51" s="37"/>
      <c r="S51" s="31"/>
      <c r="T51" s="37"/>
      <c r="U51" s="31"/>
      <c r="V51" s="37"/>
      <c r="W51" s="71"/>
      <c r="X51" s="37"/>
    </row>
    <row r="52" spans="1:24" x14ac:dyDescent="0.2">
      <c r="A52" s="31"/>
      <c r="B52" s="37"/>
      <c r="C52" s="31"/>
      <c r="D52" s="37"/>
      <c r="E52" s="31"/>
      <c r="F52" s="37"/>
      <c r="G52" s="31"/>
      <c r="H52" s="37"/>
      <c r="I52" s="31"/>
      <c r="J52" s="37"/>
      <c r="K52" s="31"/>
      <c r="L52" s="37"/>
      <c r="M52" s="31"/>
      <c r="N52" s="37"/>
      <c r="O52" s="31"/>
      <c r="P52" s="37"/>
      <c r="Q52" s="31"/>
      <c r="R52" s="37"/>
      <c r="S52" s="31"/>
      <c r="T52" s="37"/>
      <c r="U52" s="31"/>
      <c r="V52" s="37"/>
      <c r="W52" s="71"/>
      <c r="X52" s="37"/>
    </row>
    <row r="53" spans="1:24" x14ac:dyDescent="0.2">
      <c r="A53" s="31"/>
      <c r="B53" s="37"/>
      <c r="C53" s="31"/>
      <c r="D53" s="37"/>
      <c r="E53" s="31"/>
      <c r="F53" s="37"/>
      <c r="G53" s="31"/>
      <c r="H53" s="37"/>
      <c r="I53" s="31"/>
      <c r="J53" s="37"/>
      <c r="K53" s="31"/>
      <c r="L53" s="37"/>
      <c r="M53" s="31"/>
      <c r="N53" s="37"/>
      <c r="O53" s="31"/>
      <c r="P53" s="37"/>
      <c r="Q53" s="31"/>
      <c r="R53" s="37"/>
      <c r="S53" s="31"/>
      <c r="T53" s="37"/>
      <c r="U53" s="31"/>
      <c r="V53" s="37"/>
      <c r="W53" s="71"/>
      <c r="X53" s="37"/>
    </row>
    <row r="54" spans="1:24" x14ac:dyDescent="0.2">
      <c r="A54" s="31"/>
      <c r="B54" s="37"/>
      <c r="C54" s="31"/>
      <c r="D54" s="37"/>
      <c r="E54" s="31"/>
      <c r="F54" s="37"/>
      <c r="G54" s="31"/>
      <c r="H54" s="37"/>
      <c r="I54" s="31"/>
      <c r="J54" s="37"/>
      <c r="K54" s="31"/>
      <c r="L54" s="37"/>
      <c r="M54" s="31"/>
      <c r="N54" s="37"/>
      <c r="O54" s="31"/>
      <c r="P54" s="37"/>
      <c r="Q54" s="31"/>
      <c r="R54" s="37"/>
      <c r="S54" s="31"/>
      <c r="T54" s="37"/>
      <c r="U54" s="31"/>
      <c r="V54" s="37"/>
      <c r="W54" s="71"/>
      <c r="X54" s="37"/>
    </row>
    <row r="55" spans="1:24" x14ac:dyDescent="0.2">
      <c r="A55" s="31"/>
      <c r="B55" s="37"/>
      <c r="C55" s="31"/>
      <c r="D55" s="37"/>
      <c r="E55" s="31"/>
      <c r="F55" s="37"/>
      <c r="G55" s="31"/>
      <c r="H55" s="37"/>
      <c r="I55" s="31"/>
      <c r="J55" s="37"/>
      <c r="K55" s="31"/>
      <c r="L55" s="37"/>
      <c r="M55" s="31"/>
      <c r="N55" s="37"/>
      <c r="O55" s="31"/>
      <c r="P55" s="37"/>
      <c r="Q55" s="31"/>
      <c r="R55" s="37"/>
      <c r="S55" s="31"/>
      <c r="T55" s="37"/>
      <c r="U55" s="31"/>
      <c r="V55" s="37"/>
      <c r="W55" s="71"/>
      <c r="X55" s="37"/>
    </row>
    <row r="56" spans="1:24" x14ac:dyDescent="0.2">
      <c r="A56" s="31"/>
      <c r="B56" s="37"/>
      <c r="C56" s="31"/>
      <c r="D56" s="37"/>
      <c r="E56" s="31"/>
      <c r="F56" s="37"/>
      <c r="G56" s="31"/>
      <c r="H56" s="37"/>
      <c r="I56" s="31"/>
      <c r="J56" s="37"/>
      <c r="K56" s="31"/>
      <c r="L56" s="37"/>
      <c r="M56" s="31"/>
      <c r="N56" s="37"/>
      <c r="O56" s="31"/>
      <c r="P56" s="37"/>
      <c r="Q56" s="31"/>
      <c r="R56" s="37"/>
      <c r="S56" s="31"/>
      <c r="T56" s="37"/>
      <c r="U56" s="31"/>
      <c r="V56" s="37"/>
      <c r="W56" s="71"/>
      <c r="X56" s="37"/>
    </row>
    <row r="57" spans="1:24" x14ac:dyDescent="0.2">
      <c r="A57" s="31"/>
      <c r="B57" s="37"/>
      <c r="C57" s="31"/>
      <c r="D57" s="37"/>
      <c r="E57" s="31"/>
      <c r="F57" s="37"/>
      <c r="G57" s="31"/>
      <c r="H57" s="37"/>
      <c r="I57" s="31"/>
      <c r="J57" s="37"/>
      <c r="K57" s="31"/>
      <c r="L57" s="37"/>
      <c r="M57" s="31"/>
      <c r="N57" s="37"/>
      <c r="O57" s="31"/>
      <c r="P57" s="37"/>
      <c r="Q57" s="31"/>
      <c r="R57" s="37"/>
      <c r="S57" s="31"/>
      <c r="T57" s="37"/>
      <c r="U57" s="31"/>
      <c r="V57" s="37"/>
      <c r="W57" s="71"/>
      <c r="X57" s="37"/>
    </row>
    <row r="58" spans="1:24" x14ac:dyDescent="0.2">
      <c r="A58" s="31"/>
      <c r="B58" s="37"/>
      <c r="C58" s="31"/>
      <c r="D58" s="37"/>
      <c r="E58" s="31"/>
      <c r="F58" s="37"/>
      <c r="G58" s="31"/>
      <c r="H58" s="37"/>
      <c r="I58" s="31"/>
      <c r="J58" s="37"/>
      <c r="K58" s="31"/>
      <c r="L58" s="37"/>
      <c r="M58" s="31"/>
      <c r="N58" s="37"/>
      <c r="O58" s="31"/>
      <c r="P58" s="37"/>
      <c r="Q58" s="31"/>
      <c r="R58" s="37"/>
      <c r="S58" s="31"/>
      <c r="T58" s="37"/>
      <c r="U58" s="31"/>
      <c r="V58" s="37"/>
      <c r="W58" s="71"/>
      <c r="X58" s="37"/>
    </row>
    <row r="59" spans="1:24" x14ac:dyDescent="0.2">
      <c r="A59" s="31"/>
      <c r="B59" s="37"/>
      <c r="C59" s="31"/>
      <c r="D59" s="37"/>
      <c r="E59" s="31"/>
      <c r="F59" s="37"/>
      <c r="G59" s="31"/>
      <c r="H59" s="37"/>
      <c r="I59" s="31"/>
      <c r="J59" s="37"/>
      <c r="K59" s="31"/>
      <c r="L59" s="37"/>
      <c r="M59" s="31"/>
      <c r="N59" s="37"/>
      <c r="O59" s="31"/>
      <c r="P59" s="37"/>
      <c r="Q59" s="31"/>
      <c r="R59" s="37"/>
      <c r="S59" s="31"/>
      <c r="T59" s="37"/>
      <c r="U59" s="31"/>
      <c r="V59" s="37"/>
      <c r="W59" s="71"/>
      <c r="X59" s="37"/>
    </row>
    <row r="60" spans="1:24" x14ac:dyDescent="0.2">
      <c r="A60" s="31"/>
      <c r="B60" s="37"/>
      <c r="C60" s="31"/>
      <c r="D60" s="37"/>
      <c r="E60" s="31"/>
      <c r="F60" s="37"/>
      <c r="G60" s="31"/>
      <c r="H60" s="37"/>
      <c r="I60" s="31"/>
      <c r="J60" s="37"/>
      <c r="K60" s="31"/>
      <c r="L60" s="37"/>
      <c r="M60" s="31"/>
      <c r="N60" s="37"/>
      <c r="O60" s="31"/>
      <c r="P60" s="37"/>
      <c r="Q60" s="31"/>
      <c r="R60" s="37"/>
      <c r="S60" s="31"/>
      <c r="T60" s="37"/>
      <c r="U60" s="31"/>
      <c r="V60" s="37"/>
      <c r="W60" s="71"/>
      <c r="X60" s="37"/>
    </row>
  </sheetData>
  <sheetProtection algorithmName="SHA-512" hashValue="2Guegl4hT6NQ0Rzry+azl+1Sm0ZESXvG5hGefmNmXWVXBU4oaQ+BcFLEzaXDh41ngop/kXSTDuP3WmPX/wgi+A==" saltValue="+/jGtLzJqh8bxYsQdIwJSg=="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1AB2B-7DC3-4867-B6C6-1FA8C87887BA}">
  <dimension ref="A1:AD211"/>
  <sheetViews>
    <sheetView topLeftCell="B87" workbookViewId="0">
      <selection activeCell="F205" sqref="F205"/>
    </sheetView>
  </sheetViews>
  <sheetFormatPr defaultRowHeight="15" x14ac:dyDescent="0.25"/>
  <cols>
    <col min="1" max="1" width="33.140625" bestFit="1" customWidth="1"/>
    <col min="2" max="2" width="15.42578125" customWidth="1"/>
    <col min="30" max="30" width="11.28515625" bestFit="1" customWidth="1"/>
  </cols>
  <sheetData>
    <row r="1" spans="1:30" x14ac:dyDescent="0.25">
      <c r="B1" t="s">
        <v>66</v>
      </c>
      <c r="C1" s="92">
        <v>1</v>
      </c>
    </row>
    <row r="3" spans="1:30" ht="21" x14ac:dyDescent="0.35">
      <c r="A3" s="96" t="s">
        <v>21</v>
      </c>
      <c r="C3" s="16">
        <v>2022</v>
      </c>
      <c r="I3" s="16">
        <v>2023</v>
      </c>
      <c r="U3" s="16">
        <v>2024</v>
      </c>
      <c r="AB3" s="16">
        <v>2025</v>
      </c>
    </row>
    <row r="4" spans="1:30" x14ac:dyDescent="0.25">
      <c r="A4" s="94"/>
      <c r="B4" s="93" t="s">
        <v>67</v>
      </c>
      <c r="C4" s="93" t="s">
        <v>68</v>
      </c>
      <c r="D4" s="93" t="s">
        <v>69</v>
      </c>
      <c r="E4" s="93" t="s">
        <v>70</v>
      </c>
      <c r="F4" s="93" t="s">
        <v>71</v>
      </c>
      <c r="G4" s="93" t="s">
        <v>72</v>
      </c>
      <c r="H4" s="93" t="s">
        <v>73</v>
      </c>
      <c r="I4" s="93" t="s">
        <v>74</v>
      </c>
      <c r="J4" s="93" t="s">
        <v>75</v>
      </c>
      <c r="K4" s="93" t="s">
        <v>76</v>
      </c>
      <c r="L4" s="93" t="s">
        <v>77</v>
      </c>
      <c r="M4" s="93" t="s">
        <v>78</v>
      </c>
      <c r="N4" s="93" t="s">
        <v>79</v>
      </c>
      <c r="O4" s="93" t="s">
        <v>68</v>
      </c>
      <c r="P4" s="93" t="s">
        <v>69</v>
      </c>
      <c r="Q4" s="93" t="s">
        <v>70</v>
      </c>
      <c r="R4" s="93" t="s">
        <v>71</v>
      </c>
      <c r="S4" s="93" t="s">
        <v>72</v>
      </c>
      <c r="T4" s="93" t="s">
        <v>73</v>
      </c>
      <c r="U4" s="93" t="s">
        <v>74</v>
      </c>
      <c r="V4" s="93" t="s">
        <v>75</v>
      </c>
      <c r="W4" s="93" t="s">
        <v>76</v>
      </c>
      <c r="X4" s="93" t="s">
        <v>77</v>
      </c>
      <c r="Y4" s="93" t="s">
        <v>78</v>
      </c>
      <c r="Z4" s="93" t="s">
        <v>79</v>
      </c>
      <c r="AA4" s="93" t="s">
        <v>68</v>
      </c>
      <c r="AB4" s="93" t="s">
        <v>70</v>
      </c>
      <c r="AC4" s="93" t="s">
        <v>71</v>
      </c>
      <c r="AD4" s="95" t="s">
        <v>80</v>
      </c>
    </row>
    <row r="5" spans="1:30" x14ac:dyDescent="0.25">
      <c r="A5" s="89" t="s">
        <v>13</v>
      </c>
      <c r="B5">
        <f>SUMIFS(ACT[Hours dedicated to ACT per week],ACT[Position/Title],A5, ACT[Staff Start Date], "&lt;7/1/22")/$C$1 + SUMIFS(ACT[Hours dedicated to ACT per week],ACT[Position/Title],A5, ACT[Staff Start Date], "")/$C$1</f>
        <v>0</v>
      </c>
      <c r="C5">
        <f>SUMIFS(ACT[Hours dedicated to ACT per week],ACT[Position/Title],$A5, ACT[Year], $C$3,ACT[Month],C$4)/$C$1</f>
        <v>0</v>
      </c>
      <c r="D5">
        <f>SUMIFS(ACT[Hours dedicated to ACT per week],ACT[Position/Title],$A5, ACT[Year], $C$3,ACT[Month],D$4)/$C$1</f>
        <v>0</v>
      </c>
      <c r="E5">
        <f>SUMIFS(ACT[Hours dedicated to ACT per week],ACT[Position/Title],$A5, ACT[Year], $C$3,ACT[Month],E$4)/$C$1</f>
        <v>0</v>
      </c>
      <c r="F5">
        <f>SUMIFS(ACT[Hours dedicated to ACT per week],ACT[Position/Title],$A5, ACT[Year], $C$3,ACT[Month],F$4)/$C$1</f>
        <v>0</v>
      </c>
      <c r="G5">
        <f>SUMIFS(ACT[Hours dedicated to ACT per week],ACT[Position/Title],$A5, ACT[Year], $C$3,ACT[Month],G$4)/$C$1</f>
        <v>0</v>
      </c>
      <c r="H5">
        <f>SUMIFS(ACT[Hours dedicated to ACT per week],ACT[Position/Title],$A5, ACT[Year], $C$3,ACT[Month],H$4)/$C$1</f>
        <v>0</v>
      </c>
      <c r="I5">
        <f>SUMIFS(ACT[Hours dedicated to ACT per week],ACT[Position/Title],$A5, ACT[Year], $I$3,ACT[Month],I$4)/$C$1</f>
        <v>0</v>
      </c>
      <c r="J5">
        <f>SUMIFS(ACT[Hours dedicated to ACT per week],ACT[Position/Title],$A5, ACT[Year], $I$3,ACT[Month],J$4)/$C$1</f>
        <v>0</v>
      </c>
      <c r="K5">
        <f>SUMIFS(ACT[Hours dedicated to ACT per week],ACT[Position/Title],$A5, ACT[Year], $I$3,ACT[Month],K$4)/$C$1</f>
        <v>0</v>
      </c>
      <c r="L5">
        <f>SUMIFS(ACT[Hours dedicated to ACT per week],ACT[Position/Title],$A5, ACT[Year], $I$3,ACT[Month],L$4)/$C$1</f>
        <v>0</v>
      </c>
      <c r="M5">
        <f>SUMIFS(ACT[Hours dedicated to ACT per week],ACT[Position/Title],$A5, ACT[Year], $I$3,ACT[Month],M$4)/$C$1</f>
        <v>0</v>
      </c>
      <c r="N5">
        <f>SUMIFS(ACT[Hours dedicated to ACT per week],ACT[Position/Title],$A5, ACT[Year], $I$3,ACT[Month],N$4)/$C$1</f>
        <v>0</v>
      </c>
      <c r="O5">
        <f>SUMIFS(ACT[Hours dedicated to ACT per week],ACT[Position/Title],$A5, ACT[Year], $I$3,ACT[Month],O$4)/$C$1</f>
        <v>0</v>
      </c>
      <c r="P5">
        <f>SUMIFS(ACT[Hours dedicated to ACT per week],ACT[Position/Title],$A5, ACT[Year], $I$3,ACT[Month],P$4)/$C$1</f>
        <v>0</v>
      </c>
      <c r="Q5">
        <f>SUMIFS(ACT[Hours dedicated to ACT per week],ACT[Position/Title],$A5, ACT[Year], $I$3,ACT[Month],Q$4)/$C$1</f>
        <v>0</v>
      </c>
      <c r="R5">
        <f>SUMIFS(ACT[Hours dedicated to ACT per week],ACT[Position/Title],$A5, ACT[Year], $I$3,ACT[Month],R$4)/$C$1</f>
        <v>0</v>
      </c>
      <c r="S5">
        <f>SUMIFS(ACT[Hours dedicated to ACT per week],ACT[Position/Title],$A5, ACT[Year], $I$3,ACT[Month],S$4)/$C$1</f>
        <v>0</v>
      </c>
      <c r="T5">
        <f>SUMIFS(ACT[Hours dedicated to ACT per week],ACT[Position/Title],$A5, ACT[Year], $I$3,ACT[Month],T$4)/$C$1</f>
        <v>0</v>
      </c>
      <c r="U5">
        <f>SUMIFS(ACT[Hours dedicated to ACT per week],ACT[Position/Title],$A5, ACT[Year], $U$3,ACT[Month],U$4)/$C$1</f>
        <v>0</v>
      </c>
      <c r="V5">
        <f>SUMIFS(ACT[Hours dedicated to ACT per week],ACT[Position/Title],$A5, ACT[Year], $U$3,ACT[Month],V$4)/$C$1</f>
        <v>0</v>
      </c>
      <c r="W5">
        <f>SUMIFS(ACT[Hours dedicated to ACT per week],ACT[Position/Title],$A5, ACT[Year], $U$3,ACT[Month],W$4)/$C$1</f>
        <v>0</v>
      </c>
      <c r="X5">
        <f>SUMIFS(ACT[Hours dedicated to ACT per week],ACT[Position/Title],$A5, ACT[Year], $U$3,ACT[Month],X$4)/$C$1</f>
        <v>0</v>
      </c>
      <c r="Y5">
        <f>SUMIFS(ACT[Hours dedicated to ACT per week],ACT[Position/Title],$A5, ACT[Year], $U$3,ACT[Month],Y$4)/$C$1</f>
        <v>0</v>
      </c>
      <c r="Z5">
        <f>SUMIFS(ACT[Hours dedicated to ACT per week],ACT[Position/Title],$A5, ACT[Year], $U$3,ACT[Month],Z$4)/$C$1</f>
        <v>0</v>
      </c>
      <c r="AA5">
        <f>SUMIFS(ACT[Hours dedicated to ACT per week],ACT[Position/Title],$A5, ACT[Year], $U$3,ACT[Month],AA$4)/$C$1</f>
        <v>0</v>
      </c>
      <c r="AB5">
        <f>SUMIFS(ACT[Hours dedicated to ACT per week],ACT[Position/Title],$A5, ACT[Year], $AB$3,ACT[Month],AB$4)/$C$1</f>
        <v>0</v>
      </c>
      <c r="AC5">
        <f>SUMIFS(ACT[Hours dedicated to ACT per week],ACT[Position/Title],$A5, ACT[Year], $AB$3,ACT[Month],AC$4)/$C$1</f>
        <v>0</v>
      </c>
      <c r="AD5" s="91">
        <f>SUM(B5:AC5)</f>
        <v>0</v>
      </c>
    </row>
    <row r="6" spans="1:30" x14ac:dyDescent="0.25">
      <c r="A6" s="89" t="s">
        <v>47</v>
      </c>
      <c r="B6">
        <f>SUMIFS(ACT[Hours dedicated to ACT per week],ACT[Position/Title],A6, ACT[Staff Start Date], "&lt;7/1/22")/$C$1 + SUMIFS(ACT[Hours dedicated to ACT per week],ACT[Position/Title],A6, ACT[Staff Start Date], "")/$C$1</f>
        <v>0</v>
      </c>
      <c r="C6">
        <f>SUMIFS(ACT[Hours dedicated to ACT per week],ACT[Position/Title],$A6, ACT[Year], $C$3,ACT[Month],C$4)/$C$1</f>
        <v>0</v>
      </c>
      <c r="D6">
        <f>SUMIFS(ACT[Hours dedicated to ACT per week],ACT[Position/Title],$A6, ACT[Year], $C$3,ACT[Month],D$4)/$C$1</f>
        <v>0</v>
      </c>
      <c r="E6">
        <f>SUMIFS(ACT[Hours dedicated to ACT per week],ACT[Position/Title],$A6, ACT[Year], $C$3,ACT[Month],E$4)/$C$1</f>
        <v>0</v>
      </c>
      <c r="F6">
        <f>SUMIFS(ACT[Hours dedicated to ACT per week],ACT[Position/Title],$A6, ACT[Year], $C$3,ACT[Month],F$4)/$C$1</f>
        <v>0</v>
      </c>
      <c r="G6">
        <f>SUMIFS(ACT[Hours dedicated to ACT per week],ACT[Position/Title],$A6, ACT[Year], $C$3,ACT[Month],G$4)/$C$1</f>
        <v>0</v>
      </c>
      <c r="H6">
        <f>SUMIFS(ACT[Hours dedicated to ACT per week],ACT[Position/Title],$A6, ACT[Year], $C$3,ACT[Month],H$4)/$C$1</f>
        <v>0</v>
      </c>
      <c r="I6">
        <f>SUMIFS(ACT[Hours dedicated to ACT per week],ACT[Position/Title],$A6, ACT[Year], $I$3,ACT[Month],I$4)/$C$1</f>
        <v>0</v>
      </c>
      <c r="J6">
        <f>SUMIFS(ACT[Hours dedicated to ACT per week],ACT[Position/Title],$A6, ACT[Year], $I$3,ACT[Month],J$4)/$C$1</f>
        <v>0</v>
      </c>
      <c r="K6">
        <f>SUMIFS(ACT[Hours dedicated to ACT per week],ACT[Position/Title],$A6, ACT[Year], $I$3,ACT[Month],K$4)/$C$1</f>
        <v>0</v>
      </c>
      <c r="L6">
        <f>SUMIFS(ACT[Hours dedicated to ACT per week],ACT[Position/Title],$A6, ACT[Year], $I$3,ACT[Month],L$4)/$C$1</f>
        <v>0</v>
      </c>
      <c r="M6">
        <f>SUMIFS(ACT[Hours dedicated to ACT per week],ACT[Position/Title],$A6, ACT[Year], $I$3,ACT[Month],M$4)/$C$1</f>
        <v>0</v>
      </c>
      <c r="N6">
        <f>SUMIFS(ACT[Hours dedicated to ACT per week],ACT[Position/Title],$A6, ACT[Year], $I$3,ACT[Month],N$4)/$C$1</f>
        <v>0</v>
      </c>
      <c r="O6">
        <f>SUMIFS(ACT[Hours dedicated to ACT per week],ACT[Position/Title],$A6, ACT[Year], $I$3,ACT[Month],O$4)/$C$1</f>
        <v>0</v>
      </c>
      <c r="P6">
        <f>SUMIFS(ACT[Hours dedicated to ACT per week],ACT[Position/Title],$A6, ACT[Year], $I$3,ACT[Month],P$4)/$C$1</f>
        <v>0</v>
      </c>
      <c r="Q6">
        <f>SUMIFS(ACT[Hours dedicated to ACT per week],ACT[Position/Title],$A6, ACT[Year], $I$3,ACT[Month],Q$4)/$C$1</f>
        <v>0</v>
      </c>
      <c r="R6">
        <f>SUMIFS(ACT[Hours dedicated to ACT per week],ACT[Position/Title],$A6, ACT[Year], $I$3,ACT[Month],R$4)/$C$1</f>
        <v>0</v>
      </c>
      <c r="S6">
        <f>SUMIFS(ACT[Hours dedicated to ACT per week],ACT[Position/Title],$A6, ACT[Year], $I$3,ACT[Month],S$4)/$C$1</f>
        <v>0</v>
      </c>
      <c r="T6">
        <f>SUMIFS(ACT[Hours dedicated to ACT per week],ACT[Position/Title],$A6, ACT[Year], $I$3,ACT[Month],T$4)/$C$1</f>
        <v>0</v>
      </c>
      <c r="U6">
        <f>SUMIFS(ACT[Hours dedicated to ACT per week],ACT[Position/Title],$A6, ACT[Year], $U$3,ACT[Month],U$4)/$C$1</f>
        <v>0</v>
      </c>
      <c r="V6">
        <f>SUMIFS(ACT[Hours dedicated to ACT per week],ACT[Position/Title],$A6, ACT[Year], $U$3,ACT[Month],V$4)/$C$1</f>
        <v>0</v>
      </c>
      <c r="W6">
        <f>SUMIFS(ACT[Hours dedicated to ACT per week],ACT[Position/Title],$A6, ACT[Year], $U$3,ACT[Month],W$4)/$C$1</f>
        <v>0</v>
      </c>
      <c r="X6">
        <f>SUMIFS(ACT[Hours dedicated to ACT per week],ACT[Position/Title],$A6, ACT[Year], $U$3,ACT[Month],X$4)/$C$1</f>
        <v>0</v>
      </c>
      <c r="Y6">
        <f>SUMIFS(ACT[Hours dedicated to ACT per week],ACT[Position/Title],$A6, ACT[Year], $U$3,ACT[Month],Y$4)/$C$1</f>
        <v>0</v>
      </c>
      <c r="Z6">
        <f>SUMIFS(ACT[Hours dedicated to ACT per week],ACT[Position/Title],$A6, ACT[Year], $U$3,ACT[Month],Z$4)/$C$1</f>
        <v>0</v>
      </c>
      <c r="AA6">
        <f>SUMIFS(ACT[Hours dedicated to ACT per week],ACT[Position/Title],$A6, ACT[Year], $U$3,ACT[Month],AA$4)/$C$1</f>
        <v>0</v>
      </c>
      <c r="AB6">
        <f>SUMIFS(ACT[Hours dedicated to ACT per week],ACT[Position/Title],$A6, ACT[Year], $AB$3,ACT[Month],AB$4)/$C$1</f>
        <v>0</v>
      </c>
      <c r="AC6">
        <f>SUMIFS(ACT[Hours dedicated to ACT per week],ACT[Position/Title],$A6, ACT[Year], $AB$3,ACT[Month],AC$4)/$C$1</f>
        <v>0</v>
      </c>
      <c r="AD6" s="91">
        <f t="shared" ref="AD6:AD21" si="0">SUM(B6:AC6)</f>
        <v>0</v>
      </c>
    </row>
    <row r="7" spans="1:30" x14ac:dyDescent="0.25">
      <c r="A7" s="89" t="s">
        <v>48</v>
      </c>
      <c r="B7">
        <f>SUMIFS(ACT[Hours dedicated to ACT per week],ACT[Position/Title],A7, ACT[Staff Start Date], "&lt;7/1/22")/$C$1 + SUMIFS(ACT[Hours dedicated to ACT per week],ACT[Position/Title],A7, ACT[Staff Start Date], "")/$C$1</f>
        <v>0</v>
      </c>
      <c r="C7">
        <f>SUMIFS(ACT[Hours dedicated to ACT per week],ACT[Position/Title],$A7, ACT[Year], $C$3,ACT[Month],C$4)/$C$1</f>
        <v>0</v>
      </c>
      <c r="D7">
        <f>SUMIFS(ACT[Hours dedicated to ACT per week],ACT[Position/Title],$A7, ACT[Year], $C$3,ACT[Month],D$4)/$C$1</f>
        <v>0</v>
      </c>
      <c r="E7">
        <f>SUMIFS(ACT[Hours dedicated to ACT per week],ACT[Position/Title],$A7, ACT[Year], $C$3,ACT[Month],E$4)/$C$1</f>
        <v>0</v>
      </c>
      <c r="F7">
        <f>SUMIFS(ACT[Hours dedicated to ACT per week],ACT[Position/Title],$A7, ACT[Year], $C$3,ACT[Month],F$4)/$C$1</f>
        <v>0</v>
      </c>
      <c r="G7">
        <f>SUMIFS(ACT[Hours dedicated to ACT per week],ACT[Position/Title],$A7, ACT[Year], $C$3,ACT[Month],G$4)/$C$1</f>
        <v>0</v>
      </c>
      <c r="H7">
        <f>SUMIFS(ACT[Hours dedicated to ACT per week],ACT[Position/Title],$A7, ACT[Year], $C$3,ACT[Month],H$4)/$C$1</f>
        <v>0</v>
      </c>
      <c r="I7">
        <f>SUMIFS(ACT[Hours dedicated to ACT per week],ACT[Position/Title],$A7, ACT[Year], $I$3,ACT[Month],I$4)/$C$1</f>
        <v>0</v>
      </c>
      <c r="J7">
        <f>SUMIFS(ACT[Hours dedicated to ACT per week],ACT[Position/Title],$A7, ACT[Year], $I$3,ACT[Month],J$4)/$C$1</f>
        <v>0</v>
      </c>
      <c r="K7">
        <f>SUMIFS(ACT[Hours dedicated to ACT per week],ACT[Position/Title],$A7, ACT[Year], $I$3,ACT[Month],K$4)/$C$1</f>
        <v>0</v>
      </c>
      <c r="L7">
        <f>SUMIFS(ACT[Hours dedicated to ACT per week],ACT[Position/Title],$A7, ACT[Year], $I$3,ACT[Month],L$4)/$C$1</f>
        <v>0</v>
      </c>
      <c r="M7">
        <f>SUMIFS(ACT[Hours dedicated to ACT per week],ACT[Position/Title],$A7, ACT[Year], $I$3,ACT[Month],M$4)/$C$1</f>
        <v>0</v>
      </c>
      <c r="N7">
        <f>SUMIFS(ACT[Hours dedicated to ACT per week],ACT[Position/Title],$A7, ACT[Year], $I$3,ACT[Month],N$4)/$C$1</f>
        <v>0</v>
      </c>
      <c r="O7">
        <f>SUMIFS(ACT[Hours dedicated to ACT per week],ACT[Position/Title],$A7, ACT[Year], $I$3,ACT[Month],O$4)/$C$1</f>
        <v>0</v>
      </c>
      <c r="P7">
        <f>SUMIFS(ACT[Hours dedicated to ACT per week],ACT[Position/Title],$A7, ACT[Year], $I$3,ACT[Month],P$4)/$C$1</f>
        <v>0</v>
      </c>
      <c r="Q7">
        <f>SUMIFS(ACT[Hours dedicated to ACT per week],ACT[Position/Title],$A7, ACT[Year], $I$3,ACT[Month],Q$4)/$C$1</f>
        <v>0</v>
      </c>
      <c r="R7">
        <f>SUMIFS(ACT[Hours dedicated to ACT per week],ACT[Position/Title],$A7, ACT[Year], $I$3,ACT[Month],R$4)/$C$1</f>
        <v>0</v>
      </c>
      <c r="S7">
        <f>SUMIFS(ACT[Hours dedicated to ACT per week],ACT[Position/Title],$A7, ACT[Year], $I$3,ACT[Month],S$4)/$C$1</f>
        <v>0</v>
      </c>
      <c r="T7">
        <f>SUMIFS(ACT[Hours dedicated to ACT per week],ACT[Position/Title],$A7, ACT[Year], $I$3,ACT[Month],T$4)/$C$1</f>
        <v>0</v>
      </c>
      <c r="U7">
        <f>SUMIFS(ACT[Hours dedicated to ACT per week],ACT[Position/Title],$A7, ACT[Year], $U$3,ACT[Month],U$4)/$C$1</f>
        <v>0</v>
      </c>
      <c r="V7">
        <f>SUMIFS(ACT[Hours dedicated to ACT per week],ACT[Position/Title],$A7, ACT[Year], $U$3,ACT[Month],V$4)/$C$1</f>
        <v>0</v>
      </c>
      <c r="W7">
        <f>SUMIFS(ACT[Hours dedicated to ACT per week],ACT[Position/Title],$A7, ACT[Year], $U$3,ACT[Month],W$4)/$C$1</f>
        <v>0</v>
      </c>
      <c r="X7">
        <f>SUMIFS(ACT[Hours dedicated to ACT per week],ACT[Position/Title],$A7, ACT[Year], $U$3,ACT[Month],X$4)/$C$1</f>
        <v>0</v>
      </c>
      <c r="Y7">
        <f>SUMIFS(ACT[Hours dedicated to ACT per week],ACT[Position/Title],$A7, ACT[Year], $U$3,ACT[Month],Y$4)/$C$1</f>
        <v>0</v>
      </c>
      <c r="Z7">
        <f>SUMIFS(ACT[Hours dedicated to ACT per week],ACT[Position/Title],$A7, ACT[Year], $U$3,ACT[Month],Z$4)/$C$1</f>
        <v>0</v>
      </c>
      <c r="AA7">
        <f>SUMIFS(ACT[Hours dedicated to ACT per week],ACT[Position/Title],$A7, ACT[Year], $U$3,ACT[Month],AA$4)/$C$1</f>
        <v>0</v>
      </c>
      <c r="AB7">
        <f>SUMIFS(ACT[Hours dedicated to ACT per week],ACT[Position/Title],$A7, ACT[Year], $AB$3,ACT[Month],AB$4)/$C$1</f>
        <v>0</v>
      </c>
      <c r="AC7">
        <f>SUMIFS(ACT[Hours dedicated to ACT per week],ACT[Position/Title],$A7, ACT[Year], $AB$3,ACT[Month],AC$4)/$C$1</f>
        <v>0</v>
      </c>
      <c r="AD7" s="91">
        <f t="shared" si="0"/>
        <v>0</v>
      </c>
    </row>
    <row r="8" spans="1:30" x14ac:dyDescent="0.25">
      <c r="A8" s="89" t="s">
        <v>14</v>
      </c>
      <c r="B8">
        <f>SUMIFS(ACT[Hours dedicated to ACT per week],ACT[Position/Title],A8, ACT[Staff Start Date], "&lt;7/1/22")/$C$1 + SUMIFS(ACT[Hours dedicated to ACT per week],ACT[Position/Title],A8, ACT[Staff Start Date], "")/$C$1</f>
        <v>0</v>
      </c>
      <c r="C8">
        <f>SUMIFS(ACT[Hours dedicated to ACT per week],ACT[Position/Title],$A8, ACT[Year], $C$3,ACT[Month],C$4)/$C$1</f>
        <v>0</v>
      </c>
      <c r="D8">
        <f>SUMIFS(ACT[Hours dedicated to ACT per week],ACT[Position/Title],$A8, ACT[Year], $C$3,ACT[Month],D$4)/$C$1</f>
        <v>0</v>
      </c>
      <c r="E8">
        <f>SUMIFS(ACT[Hours dedicated to ACT per week],ACT[Position/Title],$A8, ACT[Year], $C$3,ACT[Month],E$4)/$C$1</f>
        <v>0</v>
      </c>
      <c r="F8">
        <f>SUMIFS(ACT[Hours dedicated to ACT per week],ACT[Position/Title],$A8, ACT[Year], $C$3,ACT[Month],F$4)/$C$1</f>
        <v>0</v>
      </c>
      <c r="G8">
        <f>SUMIFS(ACT[Hours dedicated to ACT per week],ACT[Position/Title],$A8, ACT[Year], $C$3,ACT[Month],G$4)/$C$1</f>
        <v>0</v>
      </c>
      <c r="H8">
        <f>SUMIFS(ACT[Hours dedicated to ACT per week],ACT[Position/Title],$A8, ACT[Year], $C$3,ACT[Month],H$4)/$C$1</f>
        <v>0</v>
      </c>
      <c r="I8">
        <f>SUMIFS(ACT[Hours dedicated to ACT per week],ACT[Position/Title],$A8, ACT[Year], $I$3,ACT[Month],I$4)/$C$1</f>
        <v>0</v>
      </c>
      <c r="J8">
        <f>SUMIFS(ACT[Hours dedicated to ACT per week],ACT[Position/Title],$A8, ACT[Year], $I$3,ACT[Month],J$4)/$C$1</f>
        <v>0</v>
      </c>
      <c r="K8">
        <f>SUMIFS(ACT[Hours dedicated to ACT per week],ACT[Position/Title],$A8, ACT[Year], $I$3,ACT[Month],K$4)/$C$1</f>
        <v>0</v>
      </c>
      <c r="L8">
        <f>SUMIFS(ACT[Hours dedicated to ACT per week],ACT[Position/Title],$A8, ACT[Year], $I$3,ACT[Month],L$4)/$C$1</f>
        <v>0</v>
      </c>
      <c r="M8">
        <f>SUMIFS(ACT[Hours dedicated to ACT per week],ACT[Position/Title],$A8, ACT[Year], $I$3,ACT[Month],M$4)/$C$1</f>
        <v>0</v>
      </c>
      <c r="N8">
        <f>SUMIFS(ACT[Hours dedicated to ACT per week],ACT[Position/Title],$A8, ACT[Year], $I$3,ACT[Month],N$4)/$C$1</f>
        <v>0</v>
      </c>
      <c r="O8">
        <f>SUMIFS(ACT[Hours dedicated to ACT per week],ACT[Position/Title],$A8, ACT[Year], $I$3,ACT[Month],O$4)/$C$1</f>
        <v>0</v>
      </c>
      <c r="P8">
        <f>SUMIFS(ACT[Hours dedicated to ACT per week],ACT[Position/Title],$A8, ACT[Year], $I$3,ACT[Month],P$4)/$C$1</f>
        <v>0</v>
      </c>
      <c r="Q8">
        <f>SUMIFS(ACT[Hours dedicated to ACT per week],ACT[Position/Title],$A8, ACT[Year], $I$3,ACT[Month],Q$4)/$C$1</f>
        <v>0</v>
      </c>
      <c r="R8">
        <f>SUMIFS(ACT[Hours dedicated to ACT per week],ACT[Position/Title],$A8, ACT[Year], $I$3,ACT[Month],R$4)/$C$1</f>
        <v>0</v>
      </c>
      <c r="S8">
        <f>SUMIFS(ACT[Hours dedicated to ACT per week],ACT[Position/Title],$A8, ACT[Year], $I$3,ACT[Month],S$4)/$C$1</f>
        <v>0</v>
      </c>
      <c r="T8">
        <f>SUMIFS(ACT[Hours dedicated to ACT per week],ACT[Position/Title],$A8, ACT[Year], $I$3,ACT[Month],T$4)/$C$1</f>
        <v>0</v>
      </c>
      <c r="U8">
        <f>SUMIFS(ACT[Hours dedicated to ACT per week],ACT[Position/Title],$A8, ACT[Year], $U$3,ACT[Month],U$4)/$C$1</f>
        <v>0</v>
      </c>
      <c r="V8">
        <f>SUMIFS(ACT[Hours dedicated to ACT per week],ACT[Position/Title],$A8, ACT[Year], $U$3,ACT[Month],V$4)/$C$1</f>
        <v>0</v>
      </c>
      <c r="W8">
        <f>SUMIFS(ACT[Hours dedicated to ACT per week],ACT[Position/Title],$A8, ACT[Year], $U$3,ACT[Month],W$4)/$C$1</f>
        <v>0</v>
      </c>
      <c r="X8">
        <f>SUMIFS(ACT[Hours dedicated to ACT per week],ACT[Position/Title],$A8, ACT[Year], $U$3,ACT[Month],X$4)/$C$1</f>
        <v>0</v>
      </c>
      <c r="Y8">
        <f>SUMIFS(ACT[Hours dedicated to ACT per week],ACT[Position/Title],$A8, ACT[Year], $U$3,ACT[Month],Y$4)/$C$1</f>
        <v>0</v>
      </c>
      <c r="Z8">
        <f>SUMIFS(ACT[Hours dedicated to ACT per week],ACT[Position/Title],$A8, ACT[Year], $U$3,ACT[Month],Z$4)/$C$1</f>
        <v>0</v>
      </c>
      <c r="AA8">
        <f>SUMIFS(ACT[Hours dedicated to ACT per week],ACT[Position/Title],$A8, ACT[Year], $U$3,ACT[Month],AA$4)/$C$1</f>
        <v>0</v>
      </c>
      <c r="AB8">
        <f>SUMIFS(ACT[Hours dedicated to ACT per week],ACT[Position/Title],$A8, ACT[Year], $AB$3,ACT[Month],AB$4)/$C$1</f>
        <v>0</v>
      </c>
      <c r="AC8">
        <f>SUMIFS(ACT[Hours dedicated to ACT per week],ACT[Position/Title],$A8, ACT[Year], $AB$3,ACT[Month],AC$4)/$C$1</f>
        <v>0</v>
      </c>
      <c r="AD8" s="91">
        <f t="shared" si="0"/>
        <v>0</v>
      </c>
    </row>
    <row r="9" spans="1:30" x14ac:dyDescent="0.25">
      <c r="A9" s="89" t="s">
        <v>15</v>
      </c>
      <c r="B9">
        <f>SUMIFS(ACT[Hours dedicated to ACT per week],ACT[Position/Title],A9, ACT[Staff Start Date], "&lt;7/1/22")/$C$1 + SUMIFS(ACT[Hours dedicated to ACT per week],ACT[Position/Title],A9, ACT[Staff Start Date], "")/$C$1</f>
        <v>0</v>
      </c>
      <c r="C9">
        <f>SUMIFS(ACT[Hours dedicated to ACT per week],ACT[Position/Title],$A9, ACT[Year], $C$3,ACT[Month],C$4)/$C$1</f>
        <v>0</v>
      </c>
      <c r="D9">
        <f>SUMIFS(ACT[Hours dedicated to ACT per week],ACT[Position/Title],$A9, ACT[Year], $C$3,ACT[Month],D$4)/$C$1</f>
        <v>0</v>
      </c>
      <c r="E9">
        <f>SUMIFS(ACT[Hours dedicated to ACT per week],ACT[Position/Title],$A9, ACT[Year], $C$3,ACT[Month],E$4)/$C$1</f>
        <v>0</v>
      </c>
      <c r="F9">
        <f>SUMIFS(ACT[Hours dedicated to ACT per week],ACT[Position/Title],$A9, ACT[Year], $C$3,ACT[Month],F$4)/$C$1</f>
        <v>0</v>
      </c>
      <c r="G9">
        <f>SUMIFS(ACT[Hours dedicated to ACT per week],ACT[Position/Title],$A9, ACT[Year], $C$3,ACT[Month],G$4)/$C$1</f>
        <v>0</v>
      </c>
      <c r="H9">
        <f>SUMIFS(ACT[Hours dedicated to ACT per week],ACT[Position/Title],$A9, ACT[Year], $C$3,ACT[Month],H$4)/$C$1</f>
        <v>0</v>
      </c>
      <c r="I9">
        <f>SUMIFS(ACT[Hours dedicated to ACT per week],ACT[Position/Title],$A9, ACT[Year], $I$3,ACT[Month],I$4)/$C$1</f>
        <v>0</v>
      </c>
      <c r="J9">
        <f>SUMIFS(ACT[Hours dedicated to ACT per week],ACT[Position/Title],$A9, ACT[Year], $I$3,ACT[Month],J$4)/$C$1</f>
        <v>0</v>
      </c>
      <c r="K9">
        <f>SUMIFS(ACT[Hours dedicated to ACT per week],ACT[Position/Title],$A9, ACT[Year], $I$3,ACT[Month],K$4)/$C$1</f>
        <v>0</v>
      </c>
      <c r="L9">
        <f>SUMIFS(ACT[Hours dedicated to ACT per week],ACT[Position/Title],$A9, ACT[Year], $I$3,ACT[Month],L$4)/$C$1</f>
        <v>0</v>
      </c>
      <c r="M9">
        <f>SUMIFS(ACT[Hours dedicated to ACT per week],ACT[Position/Title],$A9, ACT[Year], $I$3,ACT[Month],M$4)/$C$1</f>
        <v>0</v>
      </c>
      <c r="N9">
        <f>SUMIFS(ACT[Hours dedicated to ACT per week],ACT[Position/Title],$A9, ACT[Year], $I$3,ACT[Month],N$4)/$C$1</f>
        <v>0</v>
      </c>
      <c r="O9">
        <f>SUMIFS(ACT[Hours dedicated to ACT per week],ACT[Position/Title],$A9, ACT[Year], $I$3,ACT[Month],O$4)/$C$1</f>
        <v>0</v>
      </c>
      <c r="P9">
        <f>SUMIFS(ACT[Hours dedicated to ACT per week],ACT[Position/Title],$A9, ACT[Year], $I$3,ACT[Month],P$4)/$C$1</f>
        <v>0</v>
      </c>
      <c r="Q9">
        <f>SUMIFS(ACT[Hours dedicated to ACT per week],ACT[Position/Title],$A9, ACT[Year], $I$3,ACT[Month],Q$4)/$C$1</f>
        <v>0</v>
      </c>
      <c r="R9">
        <f>SUMIFS(ACT[Hours dedicated to ACT per week],ACT[Position/Title],$A9, ACT[Year], $I$3,ACT[Month],R$4)/$C$1</f>
        <v>0</v>
      </c>
      <c r="S9">
        <f>SUMIFS(ACT[Hours dedicated to ACT per week],ACT[Position/Title],$A9, ACT[Year], $I$3,ACT[Month],S$4)/$C$1</f>
        <v>0</v>
      </c>
      <c r="T9">
        <f>SUMIFS(ACT[Hours dedicated to ACT per week],ACT[Position/Title],$A9, ACT[Year], $I$3,ACT[Month],T$4)/$C$1</f>
        <v>0</v>
      </c>
      <c r="U9">
        <f>SUMIFS(ACT[Hours dedicated to ACT per week],ACT[Position/Title],$A9, ACT[Year], $U$3,ACT[Month],U$4)/$C$1</f>
        <v>0</v>
      </c>
      <c r="V9">
        <f>SUMIFS(ACT[Hours dedicated to ACT per week],ACT[Position/Title],$A9, ACT[Year], $U$3,ACT[Month],V$4)/$C$1</f>
        <v>0</v>
      </c>
      <c r="W9">
        <f>SUMIFS(ACT[Hours dedicated to ACT per week],ACT[Position/Title],$A9, ACT[Year], $U$3,ACT[Month],W$4)/$C$1</f>
        <v>0</v>
      </c>
      <c r="X9">
        <f>SUMIFS(ACT[Hours dedicated to ACT per week],ACT[Position/Title],$A9, ACT[Year], $U$3,ACT[Month],X$4)/$C$1</f>
        <v>0</v>
      </c>
      <c r="Y9">
        <f>SUMIFS(ACT[Hours dedicated to ACT per week],ACT[Position/Title],$A9, ACT[Year], $U$3,ACT[Month],Y$4)/$C$1</f>
        <v>0</v>
      </c>
      <c r="Z9">
        <f>SUMIFS(ACT[Hours dedicated to ACT per week],ACT[Position/Title],$A9, ACT[Year], $U$3,ACT[Month],Z$4)/$C$1</f>
        <v>0</v>
      </c>
      <c r="AA9">
        <f>SUMIFS(ACT[Hours dedicated to ACT per week],ACT[Position/Title],$A9, ACT[Year], $U$3,ACT[Month],AA$4)/$C$1</f>
        <v>0</v>
      </c>
      <c r="AB9">
        <f>SUMIFS(ACT[Hours dedicated to ACT per week],ACT[Position/Title],$A9, ACT[Year], $AB$3,ACT[Month],AB$4)/$C$1</f>
        <v>0</v>
      </c>
      <c r="AC9">
        <f>SUMIFS(ACT[Hours dedicated to ACT per week],ACT[Position/Title],$A9, ACT[Year], $AB$3,ACT[Month],AC$4)/$C$1</f>
        <v>0</v>
      </c>
      <c r="AD9" s="91">
        <f t="shared" si="0"/>
        <v>0</v>
      </c>
    </row>
    <row r="10" spans="1:30" x14ac:dyDescent="0.25">
      <c r="A10" s="89" t="s">
        <v>49</v>
      </c>
      <c r="B10">
        <f>SUMIFS(ACT[Hours dedicated to ACT per week],ACT[Position/Title],A10, ACT[Staff Start Date], "&lt;7/1/22")/$C$1 + SUMIFS(ACT[Hours dedicated to ACT per week],ACT[Position/Title],A10, ACT[Staff Start Date], "")/$C$1</f>
        <v>0</v>
      </c>
      <c r="C10">
        <f>SUMIFS(ACT[Hours dedicated to ACT per week],ACT[Position/Title],$A10, ACT[Year], $C$3,ACT[Month],C$4)/$C$1</f>
        <v>0</v>
      </c>
      <c r="D10">
        <f>SUMIFS(ACT[Hours dedicated to ACT per week],ACT[Position/Title],$A10, ACT[Year], $C$3,ACT[Month],D$4)/$C$1</f>
        <v>0</v>
      </c>
      <c r="E10">
        <f>SUMIFS(ACT[Hours dedicated to ACT per week],ACT[Position/Title],$A10, ACT[Year], $C$3,ACT[Month],E$4)/$C$1</f>
        <v>0</v>
      </c>
      <c r="F10">
        <f>SUMIFS(ACT[Hours dedicated to ACT per week],ACT[Position/Title],$A10, ACT[Year], $C$3,ACT[Month],F$4)/$C$1</f>
        <v>0</v>
      </c>
      <c r="G10">
        <f>SUMIFS(ACT[Hours dedicated to ACT per week],ACT[Position/Title],$A10, ACT[Year], $C$3,ACT[Month],G$4)/$C$1</f>
        <v>0</v>
      </c>
      <c r="H10">
        <f>SUMIFS(ACT[Hours dedicated to ACT per week],ACT[Position/Title],$A10, ACT[Year], $C$3,ACT[Month],H$4)/$C$1</f>
        <v>0</v>
      </c>
      <c r="I10">
        <f>SUMIFS(ACT[Hours dedicated to ACT per week],ACT[Position/Title],$A10, ACT[Year], $I$3,ACT[Month],I$4)/$C$1</f>
        <v>0</v>
      </c>
      <c r="J10">
        <f>SUMIFS(ACT[Hours dedicated to ACT per week],ACT[Position/Title],$A10, ACT[Year], $I$3,ACT[Month],J$4)/$C$1</f>
        <v>0</v>
      </c>
      <c r="K10">
        <f>SUMIFS(ACT[Hours dedicated to ACT per week],ACT[Position/Title],$A10, ACT[Year], $I$3,ACT[Month],K$4)/$C$1</f>
        <v>0</v>
      </c>
      <c r="L10">
        <f>SUMIFS(ACT[Hours dedicated to ACT per week],ACT[Position/Title],$A10, ACT[Year], $I$3,ACT[Month],L$4)/$C$1</f>
        <v>0</v>
      </c>
      <c r="M10">
        <f>SUMIFS(ACT[Hours dedicated to ACT per week],ACT[Position/Title],$A10, ACT[Year], $I$3,ACT[Month],M$4)/$C$1</f>
        <v>0</v>
      </c>
      <c r="N10">
        <f>SUMIFS(ACT[Hours dedicated to ACT per week],ACT[Position/Title],$A10, ACT[Year], $I$3,ACT[Month],N$4)/$C$1</f>
        <v>0</v>
      </c>
      <c r="O10">
        <f>SUMIFS(ACT[Hours dedicated to ACT per week],ACT[Position/Title],$A10, ACT[Year], $I$3,ACT[Month],O$4)/$C$1</f>
        <v>0</v>
      </c>
      <c r="P10">
        <f>SUMIFS(ACT[Hours dedicated to ACT per week],ACT[Position/Title],$A10, ACT[Year], $I$3,ACT[Month],P$4)/$C$1</f>
        <v>0</v>
      </c>
      <c r="Q10">
        <f>SUMIFS(ACT[Hours dedicated to ACT per week],ACT[Position/Title],$A10, ACT[Year], $I$3,ACT[Month],Q$4)/$C$1</f>
        <v>0</v>
      </c>
      <c r="R10">
        <f>SUMIFS(ACT[Hours dedicated to ACT per week],ACT[Position/Title],$A10, ACT[Year], $I$3,ACT[Month],R$4)/$C$1</f>
        <v>0</v>
      </c>
      <c r="S10">
        <f>SUMIFS(ACT[Hours dedicated to ACT per week],ACT[Position/Title],$A10, ACT[Year], $I$3,ACT[Month],S$4)/$C$1</f>
        <v>0</v>
      </c>
      <c r="T10">
        <f>SUMIFS(ACT[Hours dedicated to ACT per week],ACT[Position/Title],$A10, ACT[Year], $I$3,ACT[Month],T$4)/$C$1</f>
        <v>0</v>
      </c>
      <c r="U10">
        <f>SUMIFS(ACT[Hours dedicated to ACT per week],ACT[Position/Title],$A10, ACT[Year], $U$3,ACT[Month],U$4)/$C$1</f>
        <v>0</v>
      </c>
      <c r="V10">
        <f>SUMIFS(ACT[Hours dedicated to ACT per week],ACT[Position/Title],$A10, ACT[Year], $U$3,ACT[Month],V$4)/$C$1</f>
        <v>0</v>
      </c>
      <c r="W10">
        <f>SUMIFS(ACT[Hours dedicated to ACT per week],ACT[Position/Title],$A10, ACT[Year], $U$3,ACT[Month],W$4)/$C$1</f>
        <v>0</v>
      </c>
      <c r="X10">
        <f>SUMIFS(ACT[Hours dedicated to ACT per week],ACT[Position/Title],$A10, ACT[Year], $U$3,ACT[Month],X$4)/$C$1</f>
        <v>0</v>
      </c>
      <c r="Y10">
        <f>SUMIFS(ACT[Hours dedicated to ACT per week],ACT[Position/Title],$A10, ACT[Year], $U$3,ACT[Month],Y$4)/$C$1</f>
        <v>0</v>
      </c>
      <c r="Z10">
        <f>SUMIFS(ACT[Hours dedicated to ACT per week],ACT[Position/Title],$A10, ACT[Year], $U$3,ACT[Month],Z$4)/$C$1</f>
        <v>0</v>
      </c>
      <c r="AA10">
        <f>SUMIFS(ACT[Hours dedicated to ACT per week],ACT[Position/Title],$A10, ACT[Year], $U$3,ACT[Month],AA$4)/$C$1</f>
        <v>0</v>
      </c>
      <c r="AB10">
        <f>SUMIFS(ACT[Hours dedicated to ACT per week],ACT[Position/Title],$A10, ACT[Year], $AB$3,ACT[Month],AB$4)/$C$1</f>
        <v>0</v>
      </c>
      <c r="AC10">
        <f>SUMIFS(ACT[Hours dedicated to ACT per week],ACT[Position/Title],$A10, ACT[Year], $AB$3,ACT[Month],AC$4)/$C$1</f>
        <v>0</v>
      </c>
      <c r="AD10" s="91">
        <f t="shared" si="0"/>
        <v>0</v>
      </c>
    </row>
    <row r="11" spans="1:30" x14ac:dyDescent="0.25">
      <c r="A11" s="89" t="s">
        <v>50</v>
      </c>
      <c r="B11">
        <f>SUMIFS(ACT[Hours dedicated to ACT per week],ACT[Position/Title],A11, ACT[Staff Start Date], "&lt;7/1/22")/$C$1 + SUMIFS(ACT[Hours dedicated to ACT per week],ACT[Position/Title],A11, ACT[Staff Start Date], "")/$C$1</f>
        <v>0</v>
      </c>
      <c r="C11">
        <f>SUMIFS(ACT[Hours dedicated to ACT per week],ACT[Position/Title],$A11, ACT[Year], $C$3,ACT[Month],C$4)/$C$1</f>
        <v>0</v>
      </c>
      <c r="D11">
        <f>SUMIFS(ACT[Hours dedicated to ACT per week],ACT[Position/Title],$A11, ACT[Year], $C$3,ACT[Month],D$4)/$C$1</f>
        <v>0</v>
      </c>
      <c r="E11">
        <f>SUMIFS(ACT[Hours dedicated to ACT per week],ACT[Position/Title],$A11, ACT[Year], $C$3,ACT[Month],E$4)/$C$1</f>
        <v>0</v>
      </c>
      <c r="F11">
        <f>SUMIFS(ACT[Hours dedicated to ACT per week],ACT[Position/Title],$A11, ACT[Year], $C$3,ACT[Month],F$4)/$C$1</f>
        <v>0</v>
      </c>
      <c r="G11">
        <f>SUMIFS(ACT[Hours dedicated to ACT per week],ACT[Position/Title],$A11, ACT[Year], $C$3,ACT[Month],G$4)/$C$1</f>
        <v>0</v>
      </c>
      <c r="H11">
        <f>SUMIFS(ACT[Hours dedicated to ACT per week],ACT[Position/Title],$A11, ACT[Year], $C$3,ACT[Month],H$4)/$C$1</f>
        <v>0</v>
      </c>
      <c r="I11">
        <f>SUMIFS(ACT[Hours dedicated to ACT per week],ACT[Position/Title],$A11, ACT[Year], $I$3,ACT[Month],I$4)/$C$1</f>
        <v>0</v>
      </c>
      <c r="J11">
        <f>SUMIFS(ACT[Hours dedicated to ACT per week],ACT[Position/Title],$A11, ACT[Year], $I$3,ACT[Month],J$4)/$C$1</f>
        <v>0</v>
      </c>
      <c r="K11">
        <f>SUMIFS(ACT[Hours dedicated to ACT per week],ACT[Position/Title],$A11, ACT[Year], $I$3,ACT[Month],K$4)/$C$1</f>
        <v>0</v>
      </c>
      <c r="L11">
        <f>SUMIFS(ACT[Hours dedicated to ACT per week],ACT[Position/Title],$A11, ACT[Year], $I$3,ACT[Month],L$4)/$C$1</f>
        <v>0</v>
      </c>
      <c r="M11">
        <f>SUMIFS(ACT[Hours dedicated to ACT per week],ACT[Position/Title],$A11, ACT[Year], $I$3,ACT[Month],M$4)/$C$1</f>
        <v>0</v>
      </c>
      <c r="N11">
        <f>SUMIFS(ACT[Hours dedicated to ACT per week],ACT[Position/Title],$A11, ACT[Year], $I$3,ACT[Month],N$4)/$C$1</f>
        <v>0</v>
      </c>
      <c r="O11">
        <f>SUMIFS(ACT[Hours dedicated to ACT per week],ACT[Position/Title],$A11, ACT[Year], $I$3,ACT[Month],O$4)/$C$1</f>
        <v>0</v>
      </c>
      <c r="P11">
        <f>SUMIFS(ACT[Hours dedicated to ACT per week],ACT[Position/Title],$A11, ACT[Year], $I$3,ACT[Month],P$4)/$C$1</f>
        <v>0</v>
      </c>
      <c r="Q11">
        <f>SUMIFS(ACT[Hours dedicated to ACT per week],ACT[Position/Title],$A11, ACT[Year], $I$3,ACT[Month],Q$4)/$C$1</f>
        <v>0</v>
      </c>
      <c r="R11">
        <f>SUMIFS(ACT[Hours dedicated to ACT per week],ACT[Position/Title],$A11, ACT[Year], $I$3,ACT[Month],R$4)/$C$1</f>
        <v>0</v>
      </c>
      <c r="S11">
        <f>SUMIFS(ACT[Hours dedicated to ACT per week],ACT[Position/Title],$A11, ACT[Year], $I$3,ACT[Month],S$4)/$C$1</f>
        <v>0</v>
      </c>
      <c r="T11">
        <f>SUMIFS(ACT[Hours dedicated to ACT per week],ACT[Position/Title],$A11, ACT[Year], $I$3,ACT[Month],T$4)/$C$1</f>
        <v>0</v>
      </c>
      <c r="U11">
        <f>SUMIFS(ACT[Hours dedicated to ACT per week],ACT[Position/Title],$A11, ACT[Year], $U$3,ACT[Month],U$4)/$C$1</f>
        <v>0</v>
      </c>
      <c r="V11">
        <f>SUMIFS(ACT[Hours dedicated to ACT per week],ACT[Position/Title],$A11, ACT[Year], $U$3,ACT[Month],V$4)/$C$1</f>
        <v>0</v>
      </c>
      <c r="W11">
        <f>SUMIFS(ACT[Hours dedicated to ACT per week],ACT[Position/Title],$A11, ACT[Year], $U$3,ACT[Month],W$4)/$C$1</f>
        <v>0</v>
      </c>
      <c r="X11">
        <f>SUMIFS(ACT[Hours dedicated to ACT per week],ACT[Position/Title],$A11, ACT[Year], $U$3,ACT[Month],X$4)/$C$1</f>
        <v>0</v>
      </c>
      <c r="Y11">
        <f>SUMIFS(ACT[Hours dedicated to ACT per week],ACT[Position/Title],$A11, ACT[Year], $U$3,ACT[Month],Y$4)/$C$1</f>
        <v>0</v>
      </c>
      <c r="Z11">
        <f>SUMIFS(ACT[Hours dedicated to ACT per week],ACT[Position/Title],$A11, ACT[Year], $U$3,ACT[Month],Z$4)/$C$1</f>
        <v>0</v>
      </c>
      <c r="AA11">
        <f>SUMIFS(ACT[Hours dedicated to ACT per week],ACT[Position/Title],$A11, ACT[Year], $U$3,ACT[Month],AA$4)/$C$1</f>
        <v>0</v>
      </c>
      <c r="AB11">
        <f>SUMIFS(ACT[Hours dedicated to ACT per week],ACT[Position/Title],$A11, ACT[Year], $AB$3,ACT[Month],AB$4)/$C$1</f>
        <v>0</v>
      </c>
      <c r="AC11">
        <f>SUMIFS(ACT[Hours dedicated to ACT per week],ACT[Position/Title],$A11, ACT[Year], $AB$3,ACT[Month],AC$4)/$C$1</f>
        <v>0</v>
      </c>
      <c r="AD11" s="91">
        <f t="shared" si="0"/>
        <v>0</v>
      </c>
    </row>
    <row r="12" spans="1:30" x14ac:dyDescent="0.25">
      <c r="A12" s="89" t="s">
        <v>51</v>
      </c>
      <c r="B12">
        <f>SUMIFS(ACT[Hours dedicated to ACT per week],ACT[Position/Title],A12, ACT[Staff Start Date], "&lt;7/1/22")/$C$1 + SUMIFS(ACT[Hours dedicated to ACT per week],ACT[Position/Title],A12, ACT[Staff Start Date], "")/$C$1</f>
        <v>0</v>
      </c>
      <c r="C12">
        <f>SUMIFS(ACT[Hours dedicated to ACT per week],ACT[Position/Title],$A12, ACT[Year], $C$3,ACT[Month],C$4)/$C$1</f>
        <v>0</v>
      </c>
      <c r="D12">
        <f>SUMIFS(ACT[Hours dedicated to ACT per week],ACT[Position/Title],$A12, ACT[Year], $C$3,ACT[Month],D$4)/$C$1</f>
        <v>0</v>
      </c>
      <c r="E12">
        <f>SUMIFS(ACT[Hours dedicated to ACT per week],ACT[Position/Title],$A12, ACT[Year], $C$3,ACT[Month],E$4)/$C$1</f>
        <v>0</v>
      </c>
      <c r="F12">
        <f>SUMIFS(ACT[Hours dedicated to ACT per week],ACT[Position/Title],$A12, ACT[Year], $C$3,ACT[Month],F$4)/$C$1</f>
        <v>0</v>
      </c>
      <c r="G12">
        <f>SUMIFS(ACT[Hours dedicated to ACT per week],ACT[Position/Title],$A12, ACT[Year], $C$3,ACT[Month],G$4)/$C$1</f>
        <v>0</v>
      </c>
      <c r="H12">
        <f>SUMIFS(ACT[Hours dedicated to ACT per week],ACT[Position/Title],$A12, ACT[Year], $C$3,ACT[Month],H$4)/$C$1</f>
        <v>0</v>
      </c>
      <c r="I12">
        <f>SUMIFS(ACT[Hours dedicated to ACT per week],ACT[Position/Title],$A12, ACT[Year], $I$3,ACT[Month],I$4)/$C$1</f>
        <v>0</v>
      </c>
      <c r="J12">
        <f>SUMIFS(ACT[Hours dedicated to ACT per week],ACT[Position/Title],$A12, ACT[Year], $I$3,ACT[Month],J$4)/$C$1</f>
        <v>0</v>
      </c>
      <c r="K12">
        <f>SUMIFS(ACT[Hours dedicated to ACT per week],ACT[Position/Title],$A12, ACT[Year], $I$3,ACT[Month],K$4)/$C$1</f>
        <v>0</v>
      </c>
      <c r="L12">
        <f>SUMIFS(ACT[Hours dedicated to ACT per week],ACT[Position/Title],$A12, ACT[Year], $I$3,ACT[Month],L$4)/$C$1</f>
        <v>0</v>
      </c>
      <c r="M12">
        <f>SUMIFS(ACT[Hours dedicated to ACT per week],ACT[Position/Title],$A12, ACT[Year], $I$3,ACT[Month],M$4)/$C$1</f>
        <v>0</v>
      </c>
      <c r="N12">
        <f>SUMIFS(ACT[Hours dedicated to ACT per week],ACT[Position/Title],$A12, ACT[Year], $I$3,ACT[Month],N$4)/$C$1</f>
        <v>0</v>
      </c>
      <c r="O12">
        <f>SUMIFS(ACT[Hours dedicated to ACT per week],ACT[Position/Title],$A12, ACT[Year], $I$3,ACT[Month],O$4)/$C$1</f>
        <v>0</v>
      </c>
      <c r="P12">
        <f>SUMIFS(ACT[Hours dedicated to ACT per week],ACT[Position/Title],$A12, ACT[Year], $I$3,ACT[Month],P$4)/$C$1</f>
        <v>0</v>
      </c>
      <c r="Q12">
        <f>SUMIFS(ACT[Hours dedicated to ACT per week],ACT[Position/Title],$A12, ACT[Year], $I$3,ACT[Month],Q$4)/$C$1</f>
        <v>0</v>
      </c>
      <c r="R12">
        <f>SUMIFS(ACT[Hours dedicated to ACT per week],ACT[Position/Title],$A12, ACT[Year], $I$3,ACT[Month],R$4)/$C$1</f>
        <v>0</v>
      </c>
      <c r="S12">
        <f>SUMIFS(ACT[Hours dedicated to ACT per week],ACT[Position/Title],$A12, ACT[Year], $I$3,ACT[Month],S$4)/$C$1</f>
        <v>0</v>
      </c>
      <c r="T12">
        <f>SUMIFS(ACT[Hours dedicated to ACT per week],ACT[Position/Title],$A12, ACT[Year], $I$3,ACT[Month],T$4)/$C$1</f>
        <v>0</v>
      </c>
      <c r="U12">
        <f>SUMIFS(ACT[Hours dedicated to ACT per week],ACT[Position/Title],$A12, ACT[Year], $U$3,ACT[Month],U$4)/$C$1</f>
        <v>0</v>
      </c>
      <c r="V12">
        <f>SUMIFS(ACT[Hours dedicated to ACT per week],ACT[Position/Title],$A12, ACT[Year], $U$3,ACT[Month],V$4)/$C$1</f>
        <v>0</v>
      </c>
      <c r="W12">
        <f>SUMIFS(ACT[Hours dedicated to ACT per week],ACT[Position/Title],$A12, ACT[Year], $U$3,ACT[Month],W$4)/$C$1</f>
        <v>0</v>
      </c>
      <c r="X12">
        <f>SUMIFS(ACT[Hours dedicated to ACT per week],ACT[Position/Title],$A12, ACT[Year], $U$3,ACT[Month],X$4)/$C$1</f>
        <v>0</v>
      </c>
      <c r="Y12">
        <f>SUMIFS(ACT[Hours dedicated to ACT per week],ACT[Position/Title],$A12, ACT[Year], $U$3,ACT[Month],Y$4)/$C$1</f>
        <v>0</v>
      </c>
      <c r="Z12">
        <f>SUMIFS(ACT[Hours dedicated to ACT per week],ACT[Position/Title],$A12, ACT[Year], $U$3,ACT[Month],Z$4)/$C$1</f>
        <v>0</v>
      </c>
      <c r="AA12">
        <f>SUMIFS(ACT[Hours dedicated to ACT per week],ACT[Position/Title],$A12, ACT[Year], $U$3,ACT[Month],AA$4)/$C$1</f>
        <v>0</v>
      </c>
      <c r="AB12">
        <f>SUMIFS(ACT[Hours dedicated to ACT per week],ACT[Position/Title],$A12, ACT[Year], $AB$3,ACT[Month],AB$4)/$C$1</f>
        <v>0</v>
      </c>
      <c r="AC12">
        <f>SUMIFS(ACT[Hours dedicated to ACT per week],ACT[Position/Title],$A12, ACT[Year], $AB$3,ACT[Month],AC$4)/$C$1</f>
        <v>0</v>
      </c>
      <c r="AD12" s="91">
        <f t="shared" si="0"/>
        <v>0</v>
      </c>
    </row>
    <row r="13" spans="1:30" x14ac:dyDescent="0.25">
      <c r="A13" s="89" t="s">
        <v>52</v>
      </c>
      <c r="B13">
        <f>SUMIFS(ACT[Hours dedicated to ACT per week],ACT[Position/Title],A13, ACT[Staff Start Date], "&lt;7/1/22")/$C$1 + SUMIFS(ACT[Hours dedicated to ACT per week],ACT[Position/Title],A13, ACT[Staff Start Date], "")/$C$1</f>
        <v>0</v>
      </c>
      <c r="C13">
        <f>SUMIFS(ACT[Hours dedicated to ACT per week],ACT[Position/Title],$A13, ACT[Year], $C$3,ACT[Month],C$4)/$C$1</f>
        <v>0</v>
      </c>
      <c r="D13">
        <f>SUMIFS(ACT[Hours dedicated to ACT per week],ACT[Position/Title],$A13, ACT[Year], $C$3,ACT[Month],D$4)/$C$1</f>
        <v>0</v>
      </c>
      <c r="E13">
        <f>SUMIFS(ACT[Hours dedicated to ACT per week],ACT[Position/Title],$A13, ACT[Year], $C$3,ACT[Month],E$4)/$C$1</f>
        <v>0</v>
      </c>
      <c r="F13">
        <f>SUMIFS(ACT[Hours dedicated to ACT per week],ACT[Position/Title],$A13, ACT[Year], $C$3,ACT[Month],F$4)/$C$1</f>
        <v>0</v>
      </c>
      <c r="G13">
        <f>SUMIFS(ACT[Hours dedicated to ACT per week],ACT[Position/Title],$A13, ACT[Year], $C$3,ACT[Month],G$4)/$C$1</f>
        <v>0</v>
      </c>
      <c r="H13">
        <f>SUMIFS(ACT[Hours dedicated to ACT per week],ACT[Position/Title],$A13, ACT[Year], $C$3,ACT[Month],H$4)/$C$1</f>
        <v>0</v>
      </c>
      <c r="I13">
        <f>SUMIFS(ACT[Hours dedicated to ACT per week],ACT[Position/Title],$A13, ACT[Year], $I$3,ACT[Month],I$4)/$C$1</f>
        <v>0</v>
      </c>
      <c r="J13">
        <f>SUMIFS(ACT[Hours dedicated to ACT per week],ACT[Position/Title],$A13, ACT[Year], $I$3,ACT[Month],J$4)/$C$1</f>
        <v>0</v>
      </c>
      <c r="K13">
        <f>SUMIFS(ACT[Hours dedicated to ACT per week],ACT[Position/Title],$A13, ACT[Year], $I$3,ACT[Month],K$4)/$C$1</f>
        <v>0</v>
      </c>
      <c r="L13">
        <f>SUMIFS(ACT[Hours dedicated to ACT per week],ACT[Position/Title],$A13, ACT[Year], $I$3,ACT[Month],L$4)/$C$1</f>
        <v>0</v>
      </c>
      <c r="M13">
        <f>SUMIFS(ACT[Hours dedicated to ACT per week],ACT[Position/Title],$A13, ACT[Year], $I$3,ACT[Month],M$4)/$C$1</f>
        <v>0</v>
      </c>
      <c r="N13">
        <f>SUMIFS(ACT[Hours dedicated to ACT per week],ACT[Position/Title],$A13, ACT[Year], $I$3,ACT[Month],N$4)/$C$1</f>
        <v>0</v>
      </c>
      <c r="O13">
        <f>SUMIFS(ACT[Hours dedicated to ACT per week],ACT[Position/Title],$A13, ACT[Year], $I$3,ACT[Month],O$4)/$C$1</f>
        <v>0</v>
      </c>
      <c r="P13">
        <f>SUMIFS(ACT[Hours dedicated to ACT per week],ACT[Position/Title],$A13, ACT[Year], $I$3,ACT[Month],P$4)/$C$1</f>
        <v>0</v>
      </c>
      <c r="Q13">
        <f>SUMIFS(ACT[Hours dedicated to ACT per week],ACT[Position/Title],$A13, ACT[Year], $I$3,ACT[Month],Q$4)/$C$1</f>
        <v>0</v>
      </c>
      <c r="R13">
        <f>SUMIFS(ACT[Hours dedicated to ACT per week],ACT[Position/Title],$A13, ACT[Year], $I$3,ACT[Month],R$4)/$C$1</f>
        <v>0</v>
      </c>
      <c r="S13">
        <f>SUMIFS(ACT[Hours dedicated to ACT per week],ACT[Position/Title],$A13, ACT[Year], $I$3,ACT[Month],S$4)/$C$1</f>
        <v>0</v>
      </c>
      <c r="T13">
        <f>SUMIFS(ACT[Hours dedicated to ACT per week],ACT[Position/Title],$A13, ACT[Year], $I$3,ACT[Month],T$4)/$C$1</f>
        <v>0</v>
      </c>
      <c r="U13">
        <f>SUMIFS(ACT[Hours dedicated to ACT per week],ACT[Position/Title],$A13, ACT[Year], $U$3,ACT[Month],U$4)/$C$1</f>
        <v>0</v>
      </c>
      <c r="V13">
        <f>SUMIFS(ACT[Hours dedicated to ACT per week],ACT[Position/Title],$A13, ACT[Year], $U$3,ACT[Month],V$4)/$C$1</f>
        <v>0</v>
      </c>
      <c r="W13">
        <f>SUMIFS(ACT[Hours dedicated to ACT per week],ACT[Position/Title],$A13, ACT[Year], $U$3,ACT[Month],W$4)/$C$1</f>
        <v>0</v>
      </c>
      <c r="X13">
        <f>SUMIFS(ACT[Hours dedicated to ACT per week],ACT[Position/Title],$A13, ACT[Year], $U$3,ACT[Month],X$4)/$C$1</f>
        <v>0</v>
      </c>
      <c r="Y13">
        <f>SUMIFS(ACT[Hours dedicated to ACT per week],ACT[Position/Title],$A13, ACT[Year], $U$3,ACT[Month],Y$4)/$C$1</f>
        <v>0</v>
      </c>
      <c r="Z13">
        <f>SUMIFS(ACT[Hours dedicated to ACT per week],ACT[Position/Title],$A13, ACT[Year], $U$3,ACT[Month],Z$4)/$C$1</f>
        <v>0</v>
      </c>
      <c r="AA13">
        <f>SUMIFS(ACT[Hours dedicated to ACT per week],ACT[Position/Title],$A13, ACT[Year], $U$3,ACT[Month],AA$4)/$C$1</f>
        <v>0</v>
      </c>
      <c r="AB13">
        <f>SUMIFS(ACT[Hours dedicated to ACT per week],ACT[Position/Title],$A13, ACT[Year], $AB$3,ACT[Month],AB$4)/$C$1</f>
        <v>0</v>
      </c>
      <c r="AC13">
        <f>SUMIFS(ACT[Hours dedicated to ACT per week],ACT[Position/Title],$A13, ACT[Year], $AB$3,ACT[Month],AC$4)/$C$1</f>
        <v>0</v>
      </c>
      <c r="AD13" s="91">
        <f t="shared" si="0"/>
        <v>0</v>
      </c>
    </row>
    <row r="14" spans="1:30" x14ac:dyDescent="0.25">
      <c r="A14" s="89" t="s">
        <v>53</v>
      </c>
      <c r="B14">
        <f>SUMIFS(ACT[Hours dedicated to ACT per week],ACT[Position/Title],A14, ACT[Staff Start Date], "&lt;7/1/22")/$C$1 + SUMIFS(ACT[Hours dedicated to ACT per week],ACT[Position/Title],A14, ACT[Staff Start Date], "")/$C$1</f>
        <v>0</v>
      </c>
      <c r="C14">
        <f>SUMIFS(ACT[Hours dedicated to ACT per week],ACT[Position/Title],$A14, ACT[Year], $C$3,ACT[Month],C$4)/$C$1</f>
        <v>0</v>
      </c>
      <c r="D14">
        <f>SUMIFS(ACT[Hours dedicated to ACT per week],ACT[Position/Title],$A14, ACT[Year], $C$3,ACT[Month],D$4)/$C$1</f>
        <v>0</v>
      </c>
      <c r="E14">
        <f>SUMIFS(ACT[Hours dedicated to ACT per week],ACT[Position/Title],$A14, ACT[Year], $C$3,ACT[Month],E$4)/$C$1</f>
        <v>0</v>
      </c>
      <c r="F14">
        <f>SUMIFS(ACT[Hours dedicated to ACT per week],ACT[Position/Title],$A14, ACT[Year], $C$3,ACT[Month],F$4)/$C$1</f>
        <v>0</v>
      </c>
      <c r="G14">
        <f>SUMIFS(ACT[Hours dedicated to ACT per week],ACT[Position/Title],$A14, ACT[Year], $C$3,ACT[Month],G$4)/$C$1</f>
        <v>0</v>
      </c>
      <c r="H14">
        <f>SUMIFS(ACT[Hours dedicated to ACT per week],ACT[Position/Title],$A14, ACT[Year], $C$3,ACT[Month],H$4)/$C$1</f>
        <v>0</v>
      </c>
      <c r="I14">
        <f>SUMIFS(ACT[Hours dedicated to ACT per week],ACT[Position/Title],$A14, ACT[Year], $I$3,ACT[Month],I$4)/$C$1</f>
        <v>0</v>
      </c>
      <c r="J14">
        <f>SUMIFS(ACT[Hours dedicated to ACT per week],ACT[Position/Title],$A14, ACT[Year], $I$3,ACT[Month],J$4)/$C$1</f>
        <v>0</v>
      </c>
      <c r="K14">
        <f>SUMIFS(ACT[Hours dedicated to ACT per week],ACT[Position/Title],$A14, ACT[Year], $I$3,ACT[Month],K$4)/$C$1</f>
        <v>0</v>
      </c>
      <c r="L14">
        <f>SUMIFS(ACT[Hours dedicated to ACT per week],ACT[Position/Title],$A14, ACT[Year], $I$3,ACT[Month],L$4)/$C$1</f>
        <v>0</v>
      </c>
      <c r="M14">
        <f>SUMIFS(ACT[Hours dedicated to ACT per week],ACT[Position/Title],$A14, ACT[Year], $I$3,ACT[Month],M$4)/$C$1</f>
        <v>0</v>
      </c>
      <c r="N14">
        <f>SUMIFS(ACT[Hours dedicated to ACT per week],ACT[Position/Title],$A14, ACT[Year], $I$3,ACT[Month],N$4)/$C$1</f>
        <v>0</v>
      </c>
      <c r="O14">
        <f>SUMIFS(ACT[Hours dedicated to ACT per week],ACT[Position/Title],$A14, ACT[Year], $I$3,ACT[Month],O$4)/$C$1</f>
        <v>0</v>
      </c>
      <c r="P14">
        <f>SUMIFS(ACT[Hours dedicated to ACT per week],ACT[Position/Title],$A14, ACT[Year], $I$3,ACT[Month],P$4)/$C$1</f>
        <v>0</v>
      </c>
      <c r="Q14">
        <f>SUMIFS(ACT[Hours dedicated to ACT per week],ACT[Position/Title],$A14, ACT[Year], $I$3,ACT[Month],Q$4)/$C$1</f>
        <v>0</v>
      </c>
      <c r="R14">
        <f>SUMIFS(ACT[Hours dedicated to ACT per week],ACT[Position/Title],$A14, ACT[Year], $I$3,ACT[Month],R$4)/$C$1</f>
        <v>0</v>
      </c>
      <c r="S14">
        <f>SUMIFS(ACT[Hours dedicated to ACT per week],ACT[Position/Title],$A14, ACT[Year], $I$3,ACT[Month],S$4)/$C$1</f>
        <v>0</v>
      </c>
      <c r="T14">
        <f>SUMIFS(ACT[Hours dedicated to ACT per week],ACT[Position/Title],$A14, ACT[Year], $I$3,ACT[Month],T$4)/$C$1</f>
        <v>0</v>
      </c>
      <c r="U14">
        <f>SUMIFS(ACT[Hours dedicated to ACT per week],ACT[Position/Title],$A14, ACT[Year], $U$3,ACT[Month],U$4)/$C$1</f>
        <v>0</v>
      </c>
      <c r="V14">
        <f>SUMIFS(ACT[Hours dedicated to ACT per week],ACT[Position/Title],$A14, ACT[Year], $U$3,ACT[Month],V$4)/$C$1</f>
        <v>0</v>
      </c>
      <c r="W14">
        <f>SUMIFS(ACT[Hours dedicated to ACT per week],ACT[Position/Title],$A14, ACT[Year], $U$3,ACT[Month],W$4)/$C$1</f>
        <v>0</v>
      </c>
      <c r="X14">
        <f>SUMIFS(ACT[Hours dedicated to ACT per week],ACT[Position/Title],$A14, ACT[Year], $U$3,ACT[Month],X$4)/$C$1</f>
        <v>0</v>
      </c>
      <c r="Y14">
        <f>SUMIFS(ACT[Hours dedicated to ACT per week],ACT[Position/Title],$A14, ACT[Year], $U$3,ACT[Month],Y$4)/$C$1</f>
        <v>0</v>
      </c>
      <c r="Z14">
        <f>SUMIFS(ACT[Hours dedicated to ACT per week],ACT[Position/Title],$A14, ACT[Year], $U$3,ACT[Month],Z$4)/$C$1</f>
        <v>0</v>
      </c>
      <c r="AA14">
        <f>SUMIFS(ACT[Hours dedicated to ACT per week],ACT[Position/Title],$A14, ACT[Year], $U$3,ACT[Month],AA$4)/$C$1</f>
        <v>0</v>
      </c>
      <c r="AB14">
        <f>SUMIFS(ACT[Hours dedicated to ACT per week],ACT[Position/Title],$A14, ACT[Year], $AB$3,ACT[Month],AB$4)/$C$1</f>
        <v>0</v>
      </c>
      <c r="AC14">
        <f>SUMIFS(ACT[Hours dedicated to ACT per week],ACT[Position/Title],$A14, ACT[Year], $AB$3,ACT[Month],AC$4)/$C$1</f>
        <v>0</v>
      </c>
      <c r="AD14" s="91">
        <f t="shared" si="0"/>
        <v>0</v>
      </c>
    </row>
    <row r="15" spans="1:30" x14ac:dyDescent="0.25">
      <c r="A15" s="89" t="s">
        <v>16</v>
      </c>
      <c r="B15">
        <f>SUMIFS(ACT[Hours dedicated to ACT per week],ACT[Position/Title],A15, ACT[Staff Start Date], "&lt;7/1/22")/$C$1 + SUMIFS(ACT[Hours dedicated to ACT per week],ACT[Position/Title],A15, ACT[Staff Start Date], "")/$C$1</f>
        <v>0</v>
      </c>
      <c r="C15">
        <f>SUMIFS(ACT[Hours dedicated to ACT per week],ACT[Position/Title],$A15, ACT[Year], $C$3,ACT[Month],C$4)/$C$1</f>
        <v>0</v>
      </c>
      <c r="D15">
        <f>SUMIFS(ACT[Hours dedicated to ACT per week],ACT[Position/Title],$A15, ACT[Year], $C$3,ACT[Month],D$4)/$C$1</f>
        <v>0</v>
      </c>
      <c r="E15">
        <f>SUMIFS(ACT[Hours dedicated to ACT per week],ACT[Position/Title],$A15, ACT[Year], $C$3,ACT[Month],E$4)/$C$1</f>
        <v>0</v>
      </c>
      <c r="F15">
        <f>SUMIFS(ACT[Hours dedicated to ACT per week],ACT[Position/Title],$A15, ACT[Year], $C$3,ACT[Month],F$4)/$C$1</f>
        <v>0</v>
      </c>
      <c r="G15">
        <f>SUMIFS(ACT[Hours dedicated to ACT per week],ACT[Position/Title],$A15, ACT[Year], $C$3,ACT[Month],G$4)/$C$1</f>
        <v>0</v>
      </c>
      <c r="H15">
        <f>SUMIFS(ACT[Hours dedicated to ACT per week],ACT[Position/Title],$A15, ACT[Year], $C$3,ACT[Month],H$4)/$C$1</f>
        <v>0</v>
      </c>
      <c r="I15">
        <f>SUMIFS(ACT[Hours dedicated to ACT per week],ACT[Position/Title],$A15, ACT[Year], $I$3,ACT[Month],I$4)/$C$1</f>
        <v>0</v>
      </c>
      <c r="J15">
        <f>SUMIFS(ACT[Hours dedicated to ACT per week],ACT[Position/Title],$A15, ACT[Year], $I$3,ACT[Month],J$4)/$C$1</f>
        <v>0</v>
      </c>
      <c r="K15">
        <f>SUMIFS(ACT[Hours dedicated to ACT per week],ACT[Position/Title],$A15, ACT[Year], $I$3,ACT[Month],K$4)/$C$1</f>
        <v>0</v>
      </c>
      <c r="L15">
        <f>SUMIFS(ACT[Hours dedicated to ACT per week],ACT[Position/Title],$A15, ACT[Year], $I$3,ACT[Month],L$4)/$C$1</f>
        <v>0</v>
      </c>
      <c r="M15">
        <f>SUMIFS(ACT[Hours dedicated to ACT per week],ACT[Position/Title],$A15, ACT[Year], $I$3,ACT[Month],M$4)/$C$1</f>
        <v>0</v>
      </c>
      <c r="N15">
        <f>SUMIFS(ACT[Hours dedicated to ACT per week],ACT[Position/Title],$A15, ACT[Year], $I$3,ACT[Month],N$4)/$C$1</f>
        <v>0</v>
      </c>
      <c r="O15">
        <f>SUMIFS(ACT[Hours dedicated to ACT per week],ACT[Position/Title],$A15, ACT[Year], $I$3,ACT[Month],O$4)/$C$1</f>
        <v>0</v>
      </c>
      <c r="P15">
        <f>SUMIFS(ACT[Hours dedicated to ACT per week],ACT[Position/Title],$A15, ACT[Year], $I$3,ACT[Month],P$4)/$C$1</f>
        <v>0</v>
      </c>
      <c r="Q15">
        <f>SUMIFS(ACT[Hours dedicated to ACT per week],ACT[Position/Title],$A15, ACT[Year], $I$3,ACT[Month],Q$4)/$C$1</f>
        <v>0</v>
      </c>
      <c r="R15">
        <f>SUMIFS(ACT[Hours dedicated to ACT per week],ACT[Position/Title],$A15, ACT[Year], $I$3,ACT[Month],R$4)/$C$1</f>
        <v>0</v>
      </c>
      <c r="S15">
        <f>SUMIFS(ACT[Hours dedicated to ACT per week],ACT[Position/Title],$A15, ACT[Year], $I$3,ACT[Month],S$4)/$C$1</f>
        <v>0</v>
      </c>
      <c r="T15">
        <f>SUMIFS(ACT[Hours dedicated to ACT per week],ACT[Position/Title],$A15, ACT[Year], $I$3,ACT[Month],T$4)/$C$1</f>
        <v>0</v>
      </c>
      <c r="U15">
        <f>SUMIFS(ACT[Hours dedicated to ACT per week],ACT[Position/Title],$A15, ACT[Year], $U$3,ACT[Month],U$4)/$C$1</f>
        <v>0</v>
      </c>
      <c r="V15">
        <f>SUMIFS(ACT[Hours dedicated to ACT per week],ACT[Position/Title],$A15, ACT[Year], $U$3,ACT[Month],V$4)/$C$1</f>
        <v>0</v>
      </c>
      <c r="W15">
        <f>SUMIFS(ACT[Hours dedicated to ACT per week],ACT[Position/Title],$A15, ACT[Year], $U$3,ACT[Month],W$4)/$C$1</f>
        <v>0</v>
      </c>
      <c r="X15">
        <f>SUMIFS(ACT[Hours dedicated to ACT per week],ACT[Position/Title],$A15, ACT[Year], $U$3,ACT[Month],X$4)/$C$1</f>
        <v>0</v>
      </c>
      <c r="Y15">
        <f>SUMIFS(ACT[Hours dedicated to ACT per week],ACT[Position/Title],$A15, ACT[Year], $U$3,ACT[Month],Y$4)/$C$1</f>
        <v>0</v>
      </c>
      <c r="Z15">
        <f>SUMIFS(ACT[Hours dedicated to ACT per week],ACT[Position/Title],$A15, ACT[Year], $U$3,ACT[Month],Z$4)/$C$1</f>
        <v>0</v>
      </c>
      <c r="AA15">
        <f>SUMIFS(ACT[Hours dedicated to ACT per week],ACT[Position/Title],$A15, ACT[Year], $U$3,ACT[Month],AA$4)/$C$1</f>
        <v>0</v>
      </c>
      <c r="AB15">
        <f>SUMIFS(ACT[Hours dedicated to ACT per week],ACT[Position/Title],$A15, ACT[Year], $AB$3,ACT[Month],AB$4)/$C$1</f>
        <v>0</v>
      </c>
      <c r="AC15">
        <f>SUMIFS(ACT[Hours dedicated to ACT per week],ACT[Position/Title],$A15, ACT[Year], $AB$3,ACT[Month],AC$4)/$C$1</f>
        <v>0</v>
      </c>
      <c r="AD15" s="91">
        <f t="shared" si="0"/>
        <v>0</v>
      </c>
    </row>
    <row r="16" spans="1:30" x14ac:dyDescent="0.25">
      <c r="A16" s="89" t="s">
        <v>34</v>
      </c>
      <c r="B16">
        <f>SUMIFS(ACT[Hours dedicated to ACT per week],ACT[Position/Title],A16, ACT[Staff Start Date], "&lt;7/1/22")/$C$1 + SUMIFS(ACT[Hours dedicated to ACT per week],ACT[Position/Title],A16, ACT[Staff Start Date], "")/$C$1</f>
        <v>0</v>
      </c>
      <c r="C16">
        <f>SUMIFS(ACT[Hours dedicated to ACT per week],ACT[Position/Title],$A16, ACT[Year], $C$3,ACT[Month],C$4)/$C$1</f>
        <v>0</v>
      </c>
      <c r="D16">
        <f>SUMIFS(ACT[Hours dedicated to ACT per week],ACT[Position/Title],$A16, ACT[Year], $C$3,ACT[Month],D$4)/$C$1</f>
        <v>0</v>
      </c>
      <c r="E16">
        <f>SUMIFS(ACT[Hours dedicated to ACT per week],ACT[Position/Title],$A16, ACT[Year], $C$3,ACT[Month],E$4)/$C$1</f>
        <v>0</v>
      </c>
      <c r="F16">
        <f>SUMIFS(ACT[Hours dedicated to ACT per week],ACT[Position/Title],$A16, ACT[Year], $C$3,ACT[Month],F$4)/$C$1</f>
        <v>0</v>
      </c>
      <c r="G16">
        <f>SUMIFS(ACT[Hours dedicated to ACT per week],ACT[Position/Title],$A16, ACT[Year], $C$3,ACT[Month],G$4)/$C$1</f>
        <v>0</v>
      </c>
      <c r="H16">
        <f>SUMIFS(ACT[Hours dedicated to ACT per week],ACT[Position/Title],$A16, ACT[Year], $C$3,ACT[Month],H$4)/$C$1</f>
        <v>0</v>
      </c>
      <c r="I16">
        <f>SUMIFS(ACT[Hours dedicated to ACT per week],ACT[Position/Title],$A16, ACT[Year], $I$3,ACT[Month],I$4)/$C$1</f>
        <v>0</v>
      </c>
      <c r="J16">
        <f>SUMIFS(ACT[Hours dedicated to ACT per week],ACT[Position/Title],$A16, ACT[Year], $I$3,ACT[Month],J$4)/$C$1</f>
        <v>0</v>
      </c>
      <c r="K16">
        <f>SUMIFS(ACT[Hours dedicated to ACT per week],ACT[Position/Title],$A16, ACT[Year], $I$3,ACT[Month],K$4)/$C$1</f>
        <v>0</v>
      </c>
      <c r="L16">
        <f>SUMIFS(ACT[Hours dedicated to ACT per week],ACT[Position/Title],$A16, ACT[Year], $I$3,ACT[Month],L$4)/$C$1</f>
        <v>0</v>
      </c>
      <c r="M16">
        <f>SUMIFS(ACT[Hours dedicated to ACT per week],ACT[Position/Title],$A16, ACT[Year], $I$3,ACT[Month],M$4)/$C$1</f>
        <v>0</v>
      </c>
      <c r="N16">
        <f>SUMIFS(ACT[Hours dedicated to ACT per week],ACT[Position/Title],$A16, ACT[Year], $I$3,ACT[Month],N$4)/$C$1</f>
        <v>0</v>
      </c>
      <c r="O16">
        <f>SUMIFS(ACT[Hours dedicated to ACT per week],ACT[Position/Title],$A16, ACT[Year], $I$3,ACT[Month],O$4)/$C$1</f>
        <v>0</v>
      </c>
      <c r="P16">
        <f>SUMIFS(ACT[Hours dedicated to ACT per week],ACT[Position/Title],$A16, ACT[Year], $I$3,ACT[Month],P$4)/$C$1</f>
        <v>0</v>
      </c>
      <c r="Q16">
        <f>SUMIFS(ACT[Hours dedicated to ACT per week],ACT[Position/Title],$A16, ACT[Year], $I$3,ACT[Month],Q$4)/$C$1</f>
        <v>0</v>
      </c>
      <c r="R16">
        <f>SUMIFS(ACT[Hours dedicated to ACT per week],ACT[Position/Title],$A16, ACT[Year], $I$3,ACT[Month],R$4)/$C$1</f>
        <v>0</v>
      </c>
      <c r="S16">
        <f>SUMIFS(ACT[Hours dedicated to ACT per week],ACT[Position/Title],$A16, ACT[Year], $I$3,ACT[Month],S$4)/$C$1</f>
        <v>0</v>
      </c>
      <c r="T16">
        <f>SUMIFS(ACT[Hours dedicated to ACT per week],ACT[Position/Title],$A16, ACT[Year], $I$3,ACT[Month],T$4)/$C$1</f>
        <v>0</v>
      </c>
      <c r="U16">
        <f>SUMIFS(ACT[Hours dedicated to ACT per week],ACT[Position/Title],$A16, ACT[Year], $U$3,ACT[Month],U$4)/$C$1</f>
        <v>0</v>
      </c>
      <c r="V16">
        <f>SUMIFS(ACT[Hours dedicated to ACT per week],ACT[Position/Title],$A16, ACT[Year], $U$3,ACT[Month],V$4)/$C$1</f>
        <v>0</v>
      </c>
      <c r="W16">
        <f>SUMIFS(ACT[Hours dedicated to ACT per week],ACT[Position/Title],$A16, ACT[Year], $U$3,ACT[Month],W$4)/$C$1</f>
        <v>0</v>
      </c>
      <c r="X16">
        <f>SUMIFS(ACT[Hours dedicated to ACT per week],ACT[Position/Title],$A16, ACT[Year], $U$3,ACT[Month],X$4)/$C$1</f>
        <v>0</v>
      </c>
      <c r="Y16">
        <f>SUMIFS(ACT[Hours dedicated to ACT per week],ACT[Position/Title],$A16, ACT[Year], $U$3,ACT[Month],Y$4)/$C$1</f>
        <v>0</v>
      </c>
      <c r="Z16">
        <f>SUMIFS(ACT[Hours dedicated to ACT per week],ACT[Position/Title],$A16, ACT[Year], $U$3,ACT[Month],Z$4)/$C$1</f>
        <v>0</v>
      </c>
      <c r="AA16">
        <f>SUMIFS(ACT[Hours dedicated to ACT per week],ACT[Position/Title],$A16, ACT[Year], $U$3,ACT[Month],AA$4)/$C$1</f>
        <v>0</v>
      </c>
      <c r="AB16">
        <f>SUMIFS(ACT[Hours dedicated to ACT per week],ACT[Position/Title],$A16, ACT[Year], $AB$3,ACT[Month],AB$4)/$C$1</f>
        <v>0</v>
      </c>
      <c r="AC16">
        <f>SUMIFS(ACT[Hours dedicated to ACT per week],ACT[Position/Title],$A16, ACT[Year], $AB$3,ACT[Month],AC$4)/$C$1</f>
        <v>0</v>
      </c>
      <c r="AD16" s="91">
        <f t="shared" si="0"/>
        <v>0</v>
      </c>
    </row>
    <row r="17" spans="1:30" x14ac:dyDescent="0.25">
      <c r="A17" s="89" t="s">
        <v>54</v>
      </c>
      <c r="B17">
        <f>SUMIFS(ACT[Hours dedicated to ACT per week],ACT[Position/Title],A17, ACT[Staff Start Date], "&lt;7/1/22")/$C$1 + SUMIFS(ACT[Hours dedicated to ACT per week],ACT[Position/Title],A17, ACT[Staff Start Date], "")/$C$1</f>
        <v>0</v>
      </c>
      <c r="C17">
        <f>SUMIFS(ACT[Hours dedicated to ACT per week],ACT[Position/Title],$A17, ACT[Year], $C$3,ACT[Month],C$4)/$C$1</f>
        <v>0</v>
      </c>
      <c r="D17">
        <f>SUMIFS(ACT[Hours dedicated to ACT per week],ACT[Position/Title],$A17, ACT[Year], $C$3,ACT[Month],D$4)/$C$1</f>
        <v>0</v>
      </c>
      <c r="E17">
        <f>SUMIFS(ACT[Hours dedicated to ACT per week],ACT[Position/Title],$A17, ACT[Year], $C$3,ACT[Month],E$4)/$C$1</f>
        <v>0</v>
      </c>
      <c r="F17">
        <f>SUMIFS(ACT[Hours dedicated to ACT per week],ACT[Position/Title],$A17, ACT[Year], $C$3,ACT[Month],F$4)/$C$1</f>
        <v>0</v>
      </c>
      <c r="G17">
        <f>SUMIFS(ACT[Hours dedicated to ACT per week],ACT[Position/Title],$A17, ACT[Year], $C$3,ACT[Month],G$4)/$C$1</f>
        <v>0</v>
      </c>
      <c r="H17">
        <f>SUMIFS(ACT[Hours dedicated to ACT per week],ACT[Position/Title],$A17, ACT[Year], $C$3,ACT[Month],H$4)/$C$1</f>
        <v>0</v>
      </c>
      <c r="I17">
        <f>SUMIFS(ACT[Hours dedicated to ACT per week],ACT[Position/Title],$A17, ACT[Year], $I$3,ACT[Month],I$4)/$C$1</f>
        <v>0</v>
      </c>
      <c r="J17">
        <f>SUMIFS(ACT[Hours dedicated to ACT per week],ACT[Position/Title],$A17, ACT[Year], $I$3,ACT[Month],J$4)/$C$1</f>
        <v>0</v>
      </c>
      <c r="K17">
        <f>SUMIFS(ACT[Hours dedicated to ACT per week],ACT[Position/Title],$A17, ACT[Year], $I$3,ACT[Month],K$4)/$C$1</f>
        <v>0</v>
      </c>
      <c r="L17">
        <f>SUMIFS(ACT[Hours dedicated to ACT per week],ACT[Position/Title],$A17, ACT[Year], $I$3,ACT[Month],L$4)/$C$1</f>
        <v>0</v>
      </c>
      <c r="M17">
        <f>SUMIFS(ACT[Hours dedicated to ACT per week],ACT[Position/Title],$A17, ACT[Year], $I$3,ACT[Month],M$4)/$C$1</f>
        <v>0</v>
      </c>
      <c r="N17">
        <f>SUMIFS(ACT[Hours dedicated to ACT per week],ACT[Position/Title],$A17, ACT[Year], $I$3,ACT[Month],N$4)/$C$1</f>
        <v>0</v>
      </c>
      <c r="O17">
        <f>SUMIFS(ACT[Hours dedicated to ACT per week],ACT[Position/Title],$A17, ACT[Year], $I$3,ACT[Month],O$4)/$C$1</f>
        <v>0</v>
      </c>
      <c r="P17">
        <f>SUMIFS(ACT[Hours dedicated to ACT per week],ACT[Position/Title],$A17, ACT[Year], $I$3,ACT[Month],P$4)/$C$1</f>
        <v>0</v>
      </c>
      <c r="Q17">
        <f>SUMIFS(ACT[Hours dedicated to ACT per week],ACT[Position/Title],$A17, ACT[Year], $I$3,ACT[Month],Q$4)/$C$1</f>
        <v>0</v>
      </c>
      <c r="R17">
        <f>SUMIFS(ACT[Hours dedicated to ACT per week],ACT[Position/Title],$A17, ACT[Year], $I$3,ACT[Month],R$4)/$C$1</f>
        <v>0</v>
      </c>
      <c r="S17">
        <f>SUMIFS(ACT[Hours dedicated to ACT per week],ACT[Position/Title],$A17, ACT[Year], $I$3,ACT[Month],S$4)/$C$1</f>
        <v>0</v>
      </c>
      <c r="T17">
        <f>SUMIFS(ACT[Hours dedicated to ACT per week],ACT[Position/Title],$A17, ACT[Year], $I$3,ACT[Month],T$4)/$C$1</f>
        <v>0</v>
      </c>
      <c r="U17">
        <f>SUMIFS(ACT[Hours dedicated to ACT per week],ACT[Position/Title],$A17, ACT[Year], $U$3,ACT[Month],U$4)/$C$1</f>
        <v>0</v>
      </c>
      <c r="V17">
        <f>SUMIFS(ACT[Hours dedicated to ACT per week],ACT[Position/Title],$A17, ACT[Year], $U$3,ACT[Month],V$4)/$C$1</f>
        <v>0</v>
      </c>
      <c r="W17">
        <f>SUMIFS(ACT[Hours dedicated to ACT per week],ACT[Position/Title],$A17, ACT[Year], $U$3,ACT[Month],W$4)/$C$1</f>
        <v>0</v>
      </c>
      <c r="X17">
        <f>SUMIFS(ACT[Hours dedicated to ACT per week],ACT[Position/Title],$A17, ACT[Year], $U$3,ACT[Month],X$4)/$C$1</f>
        <v>0</v>
      </c>
      <c r="Y17">
        <f>SUMIFS(ACT[Hours dedicated to ACT per week],ACT[Position/Title],$A17, ACT[Year], $U$3,ACT[Month],Y$4)/$C$1</f>
        <v>0</v>
      </c>
      <c r="Z17">
        <f>SUMIFS(ACT[Hours dedicated to ACT per week],ACT[Position/Title],$A17, ACT[Year], $U$3,ACT[Month],Z$4)/$C$1</f>
        <v>0</v>
      </c>
      <c r="AA17">
        <f>SUMIFS(ACT[Hours dedicated to ACT per week],ACT[Position/Title],$A17, ACT[Year], $U$3,ACT[Month],AA$4)/$C$1</f>
        <v>0</v>
      </c>
      <c r="AB17">
        <f>SUMIFS(ACT[Hours dedicated to ACT per week],ACT[Position/Title],$A17, ACT[Year], $AB$3,ACT[Month],AB$4)/$C$1</f>
        <v>0</v>
      </c>
      <c r="AC17">
        <f>SUMIFS(ACT[Hours dedicated to ACT per week],ACT[Position/Title],$A17, ACT[Year], $AB$3,ACT[Month],AC$4)/$C$1</f>
        <v>0</v>
      </c>
      <c r="AD17" s="91">
        <f t="shared" si="0"/>
        <v>0</v>
      </c>
    </row>
    <row r="18" spans="1:30" x14ac:dyDescent="0.25">
      <c r="A18" s="89" t="s">
        <v>17</v>
      </c>
      <c r="B18">
        <f>SUMIFS(ACT[Hours dedicated to ACT per week],ACT[Position/Title],A18, ACT[Staff Start Date], "&lt;7/1/22")/$C$1 + SUMIFS(ACT[Hours dedicated to ACT per week],ACT[Position/Title],A18, ACT[Staff Start Date], "")/$C$1</f>
        <v>0</v>
      </c>
      <c r="C18">
        <f>SUMIFS(ACT[Hours dedicated to ACT per week],ACT[Position/Title],$A18, ACT[Year], $C$3,ACT[Month],C$4)/$C$1</f>
        <v>0</v>
      </c>
      <c r="D18">
        <f>SUMIFS(ACT[Hours dedicated to ACT per week],ACT[Position/Title],$A18, ACT[Year], $C$3,ACT[Month],D$4)/$C$1</f>
        <v>0</v>
      </c>
      <c r="E18">
        <f>SUMIFS(ACT[Hours dedicated to ACT per week],ACT[Position/Title],$A18, ACT[Year], $C$3,ACT[Month],E$4)/$C$1</f>
        <v>0</v>
      </c>
      <c r="F18">
        <f>SUMIFS(ACT[Hours dedicated to ACT per week],ACT[Position/Title],$A18, ACT[Year], $C$3,ACT[Month],F$4)/$C$1</f>
        <v>0</v>
      </c>
      <c r="G18">
        <f>SUMIFS(ACT[Hours dedicated to ACT per week],ACT[Position/Title],$A18, ACT[Year], $C$3,ACT[Month],G$4)/$C$1</f>
        <v>0</v>
      </c>
      <c r="H18">
        <f>SUMIFS(ACT[Hours dedicated to ACT per week],ACT[Position/Title],$A18, ACT[Year], $C$3,ACT[Month],H$4)/$C$1</f>
        <v>0</v>
      </c>
      <c r="I18">
        <f>SUMIFS(ACT[Hours dedicated to ACT per week],ACT[Position/Title],$A18, ACT[Year], $I$3,ACT[Month],I$4)/$C$1</f>
        <v>0</v>
      </c>
      <c r="J18">
        <f>SUMIFS(ACT[Hours dedicated to ACT per week],ACT[Position/Title],$A18, ACT[Year], $I$3,ACT[Month],J$4)/$C$1</f>
        <v>0</v>
      </c>
      <c r="K18">
        <f>SUMIFS(ACT[Hours dedicated to ACT per week],ACT[Position/Title],$A18, ACT[Year], $I$3,ACT[Month],K$4)/$C$1</f>
        <v>0</v>
      </c>
      <c r="L18">
        <f>SUMIFS(ACT[Hours dedicated to ACT per week],ACT[Position/Title],$A18, ACT[Year], $I$3,ACT[Month],L$4)/$C$1</f>
        <v>0</v>
      </c>
      <c r="M18">
        <f>SUMIFS(ACT[Hours dedicated to ACT per week],ACT[Position/Title],$A18, ACT[Year], $I$3,ACT[Month],M$4)/$C$1</f>
        <v>0</v>
      </c>
      <c r="N18">
        <f>SUMIFS(ACT[Hours dedicated to ACT per week],ACT[Position/Title],$A18, ACT[Year], $I$3,ACT[Month],N$4)/$C$1</f>
        <v>0</v>
      </c>
      <c r="O18">
        <f>SUMIFS(ACT[Hours dedicated to ACT per week],ACT[Position/Title],$A18, ACT[Year], $I$3,ACT[Month],O$4)/$C$1</f>
        <v>0</v>
      </c>
      <c r="P18">
        <f>SUMIFS(ACT[Hours dedicated to ACT per week],ACT[Position/Title],$A18, ACT[Year], $I$3,ACT[Month],P$4)/$C$1</f>
        <v>0</v>
      </c>
      <c r="Q18">
        <f>SUMIFS(ACT[Hours dedicated to ACT per week],ACT[Position/Title],$A18, ACT[Year], $I$3,ACT[Month],Q$4)/$C$1</f>
        <v>0</v>
      </c>
      <c r="R18">
        <f>SUMIFS(ACT[Hours dedicated to ACT per week],ACT[Position/Title],$A18, ACT[Year], $I$3,ACT[Month],R$4)/$C$1</f>
        <v>0</v>
      </c>
      <c r="S18">
        <f>SUMIFS(ACT[Hours dedicated to ACT per week],ACT[Position/Title],$A18, ACT[Year], $I$3,ACT[Month],S$4)/$C$1</f>
        <v>0</v>
      </c>
      <c r="T18">
        <f>SUMIFS(ACT[Hours dedicated to ACT per week],ACT[Position/Title],$A18, ACT[Year], $I$3,ACT[Month],T$4)/$C$1</f>
        <v>0</v>
      </c>
      <c r="U18">
        <f>SUMIFS(ACT[Hours dedicated to ACT per week],ACT[Position/Title],$A18, ACT[Year], $U$3,ACT[Month],U$4)/$C$1</f>
        <v>0</v>
      </c>
      <c r="V18">
        <f>SUMIFS(ACT[Hours dedicated to ACT per week],ACT[Position/Title],$A18, ACT[Year], $U$3,ACT[Month],V$4)/$C$1</f>
        <v>0</v>
      </c>
      <c r="W18">
        <f>SUMIFS(ACT[Hours dedicated to ACT per week],ACT[Position/Title],$A18, ACT[Year], $U$3,ACT[Month],W$4)/$C$1</f>
        <v>0</v>
      </c>
      <c r="X18">
        <f>SUMIFS(ACT[Hours dedicated to ACT per week],ACT[Position/Title],$A18, ACT[Year], $U$3,ACT[Month],X$4)/$C$1</f>
        <v>0</v>
      </c>
      <c r="Y18">
        <f>SUMIFS(ACT[Hours dedicated to ACT per week],ACT[Position/Title],$A18, ACT[Year], $U$3,ACT[Month],Y$4)/$C$1</f>
        <v>0</v>
      </c>
      <c r="Z18">
        <f>SUMIFS(ACT[Hours dedicated to ACT per week],ACT[Position/Title],$A18, ACT[Year], $U$3,ACT[Month],Z$4)/$C$1</f>
        <v>0</v>
      </c>
      <c r="AA18">
        <f>SUMIFS(ACT[Hours dedicated to ACT per week],ACT[Position/Title],$A18, ACT[Year], $U$3,ACT[Month],AA$4)/$C$1</f>
        <v>0</v>
      </c>
      <c r="AB18">
        <f>SUMIFS(ACT[Hours dedicated to ACT per week],ACT[Position/Title],$A18, ACT[Year], $AB$3,ACT[Month],AB$4)/$C$1</f>
        <v>0</v>
      </c>
      <c r="AC18">
        <f>SUMIFS(ACT[Hours dedicated to ACT per week],ACT[Position/Title],$A18, ACT[Year], $AB$3,ACT[Month],AC$4)/$C$1</f>
        <v>0</v>
      </c>
      <c r="AD18" s="91">
        <f t="shared" si="0"/>
        <v>0</v>
      </c>
    </row>
    <row r="19" spans="1:30" x14ac:dyDescent="0.25">
      <c r="A19" s="89" t="s">
        <v>18</v>
      </c>
      <c r="B19">
        <f>SUMIFS(ACT[Hours dedicated to ACT per week],ACT[Position/Title],A19, ACT[Staff Start Date], "&lt;7/1/22")/$C$1 + SUMIFS(ACT[Hours dedicated to ACT per week],ACT[Position/Title],A19, ACT[Staff Start Date], "")/$C$1</f>
        <v>0</v>
      </c>
      <c r="C19">
        <f>SUMIFS(ACT[Hours dedicated to ACT per week],ACT[Position/Title],$A19, ACT[Year], $C$3,ACT[Month],C$4)/$C$1</f>
        <v>0</v>
      </c>
      <c r="D19">
        <f>SUMIFS(ACT[Hours dedicated to ACT per week],ACT[Position/Title],$A19, ACT[Year], $C$3,ACT[Month],D$4)/$C$1</f>
        <v>0</v>
      </c>
      <c r="E19">
        <f>SUMIFS(ACT[Hours dedicated to ACT per week],ACT[Position/Title],$A19, ACT[Year], $C$3,ACT[Month],E$4)/$C$1</f>
        <v>0</v>
      </c>
      <c r="F19">
        <f>SUMIFS(ACT[Hours dedicated to ACT per week],ACT[Position/Title],$A19, ACT[Year], $C$3,ACT[Month],F$4)/$C$1</f>
        <v>0</v>
      </c>
      <c r="G19">
        <f>SUMIFS(ACT[Hours dedicated to ACT per week],ACT[Position/Title],$A19, ACT[Year], $C$3,ACT[Month],G$4)/$C$1</f>
        <v>0</v>
      </c>
      <c r="H19">
        <f>SUMIFS(ACT[Hours dedicated to ACT per week],ACT[Position/Title],$A19, ACT[Year], $C$3,ACT[Month],H$4)/$C$1</f>
        <v>0</v>
      </c>
      <c r="I19">
        <f>SUMIFS(ACT[Hours dedicated to ACT per week],ACT[Position/Title],$A19, ACT[Year], $I$3,ACT[Month],I$4)/$C$1</f>
        <v>0</v>
      </c>
      <c r="J19">
        <f>SUMIFS(ACT[Hours dedicated to ACT per week],ACT[Position/Title],$A19, ACT[Year], $I$3,ACT[Month],J$4)/$C$1</f>
        <v>0</v>
      </c>
      <c r="K19">
        <f>SUMIFS(ACT[Hours dedicated to ACT per week],ACT[Position/Title],$A19, ACT[Year], $I$3,ACT[Month],K$4)/$C$1</f>
        <v>0</v>
      </c>
      <c r="L19">
        <f>SUMIFS(ACT[Hours dedicated to ACT per week],ACT[Position/Title],$A19, ACT[Year], $I$3,ACT[Month],L$4)/$C$1</f>
        <v>0</v>
      </c>
      <c r="M19">
        <f>SUMIFS(ACT[Hours dedicated to ACT per week],ACT[Position/Title],$A19, ACT[Year], $I$3,ACT[Month],M$4)/$C$1</f>
        <v>0</v>
      </c>
      <c r="N19">
        <f>SUMIFS(ACT[Hours dedicated to ACT per week],ACT[Position/Title],$A19, ACT[Year], $I$3,ACT[Month],N$4)/$C$1</f>
        <v>0</v>
      </c>
      <c r="O19">
        <f>SUMIFS(ACT[Hours dedicated to ACT per week],ACT[Position/Title],$A19, ACT[Year], $I$3,ACT[Month],O$4)/$C$1</f>
        <v>0</v>
      </c>
      <c r="P19">
        <f>SUMIFS(ACT[Hours dedicated to ACT per week],ACT[Position/Title],$A19, ACT[Year], $I$3,ACT[Month],P$4)/$C$1</f>
        <v>0</v>
      </c>
      <c r="Q19">
        <f>SUMIFS(ACT[Hours dedicated to ACT per week],ACT[Position/Title],$A19, ACT[Year], $I$3,ACT[Month],Q$4)/$C$1</f>
        <v>0</v>
      </c>
      <c r="R19">
        <f>SUMIFS(ACT[Hours dedicated to ACT per week],ACT[Position/Title],$A19, ACT[Year], $I$3,ACT[Month],R$4)/$C$1</f>
        <v>0</v>
      </c>
      <c r="S19">
        <f>SUMIFS(ACT[Hours dedicated to ACT per week],ACT[Position/Title],$A19, ACT[Year], $I$3,ACT[Month],S$4)/$C$1</f>
        <v>0</v>
      </c>
      <c r="T19">
        <f>SUMIFS(ACT[Hours dedicated to ACT per week],ACT[Position/Title],$A19, ACT[Year], $I$3,ACT[Month],T$4)/$C$1</f>
        <v>0</v>
      </c>
      <c r="U19">
        <f>SUMIFS(ACT[Hours dedicated to ACT per week],ACT[Position/Title],$A19, ACT[Year], $U$3,ACT[Month],U$4)/$C$1</f>
        <v>0</v>
      </c>
      <c r="V19">
        <f>SUMIFS(ACT[Hours dedicated to ACT per week],ACT[Position/Title],$A19, ACT[Year], $U$3,ACT[Month],V$4)/$C$1</f>
        <v>0</v>
      </c>
      <c r="W19">
        <f>SUMIFS(ACT[Hours dedicated to ACT per week],ACT[Position/Title],$A19, ACT[Year], $U$3,ACT[Month],W$4)/$C$1</f>
        <v>0</v>
      </c>
      <c r="X19">
        <f>SUMIFS(ACT[Hours dedicated to ACT per week],ACT[Position/Title],$A19, ACT[Year], $U$3,ACT[Month],X$4)/$C$1</f>
        <v>0</v>
      </c>
      <c r="Y19">
        <f>SUMIFS(ACT[Hours dedicated to ACT per week],ACT[Position/Title],$A19, ACT[Year], $U$3,ACT[Month],Y$4)/$C$1</f>
        <v>0</v>
      </c>
      <c r="Z19">
        <f>SUMIFS(ACT[Hours dedicated to ACT per week],ACT[Position/Title],$A19, ACT[Year], $U$3,ACT[Month],Z$4)/$C$1</f>
        <v>0</v>
      </c>
      <c r="AA19">
        <f>SUMIFS(ACT[Hours dedicated to ACT per week],ACT[Position/Title],$A19, ACT[Year], $U$3,ACT[Month],AA$4)/$C$1</f>
        <v>0</v>
      </c>
      <c r="AB19">
        <f>SUMIFS(ACT[Hours dedicated to ACT per week],ACT[Position/Title],$A19, ACT[Year], $AB$3,ACT[Month],AB$4)/$C$1</f>
        <v>0</v>
      </c>
      <c r="AC19">
        <f>SUMIFS(ACT[Hours dedicated to ACT per week],ACT[Position/Title],$A19, ACT[Year], $AB$3,ACT[Month],AC$4)/$C$1</f>
        <v>0</v>
      </c>
      <c r="AD19" s="91">
        <f t="shared" si="0"/>
        <v>0</v>
      </c>
    </row>
    <row r="20" spans="1:30" x14ac:dyDescent="0.25">
      <c r="A20" s="89" t="s">
        <v>55</v>
      </c>
      <c r="B20">
        <f>SUMIFS(ACT[Hours dedicated to ACT per week],ACT[Position/Title],A20, ACT[Staff Start Date], "&lt;7/1/22")/$C$1 + SUMIFS(ACT[Hours dedicated to ACT per week],ACT[Position/Title],A20, ACT[Staff Start Date], "")/$C$1</f>
        <v>0</v>
      </c>
      <c r="C20">
        <f>SUMIFS(ACT[Hours dedicated to ACT per week],ACT[Position/Title],$A20, ACT[Year], $C$3,ACT[Month],C$4)/$C$1</f>
        <v>0</v>
      </c>
      <c r="D20">
        <f>SUMIFS(ACT[Hours dedicated to ACT per week],ACT[Position/Title],$A20, ACT[Year], $C$3,ACT[Month],D$4)/$C$1</f>
        <v>0</v>
      </c>
      <c r="E20">
        <f>SUMIFS(ACT[Hours dedicated to ACT per week],ACT[Position/Title],$A20, ACT[Year], $C$3,ACT[Month],E$4)/$C$1</f>
        <v>0</v>
      </c>
      <c r="F20">
        <f>SUMIFS(ACT[Hours dedicated to ACT per week],ACT[Position/Title],$A20, ACT[Year], $C$3,ACT[Month],F$4)/$C$1</f>
        <v>0</v>
      </c>
      <c r="G20">
        <f>SUMIFS(ACT[Hours dedicated to ACT per week],ACT[Position/Title],$A20, ACT[Year], $C$3,ACT[Month],G$4)/$C$1</f>
        <v>0</v>
      </c>
      <c r="H20">
        <f>SUMIFS(ACT[Hours dedicated to ACT per week],ACT[Position/Title],$A20, ACT[Year], $C$3,ACT[Month],H$4)/$C$1</f>
        <v>0</v>
      </c>
      <c r="I20">
        <f>SUMIFS(ACT[Hours dedicated to ACT per week],ACT[Position/Title],$A20, ACT[Year], $I$3,ACT[Month],I$4)/$C$1</f>
        <v>0</v>
      </c>
      <c r="J20">
        <f>SUMIFS(ACT[Hours dedicated to ACT per week],ACT[Position/Title],$A20, ACT[Year], $I$3,ACT[Month],J$4)/$C$1</f>
        <v>0</v>
      </c>
      <c r="K20">
        <f>SUMIFS(ACT[Hours dedicated to ACT per week],ACT[Position/Title],$A20, ACT[Year], $I$3,ACT[Month],K$4)/$C$1</f>
        <v>0</v>
      </c>
      <c r="L20">
        <f>SUMIFS(ACT[Hours dedicated to ACT per week],ACT[Position/Title],$A20, ACT[Year], $I$3,ACT[Month],L$4)/$C$1</f>
        <v>0</v>
      </c>
      <c r="M20">
        <f>SUMIFS(ACT[Hours dedicated to ACT per week],ACT[Position/Title],$A20, ACT[Year], $I$3,ACT[Month],M$4)/$C$1</f>
        <v>0</v>
      </c>
      <c r="N20">
        <f>SUMIFS(ACT[Hours dedicated to ACT per week],ACT[Position/Title],$A20, ACT[Year], $I$3,ACT[Month],N$4)/$C$1</f>
        <v>0</v>
      </c>
      <c r="O20">
        <f>SUMIFS(ACT[Hours dedicated to ACT per week],ACT[Position/Title],$A20, ACT[Year], $I$3,ACT[Month],O$4)/$C$1</f>
        <v>0</v>
      </c>
      <c r="P20">
        <f>SUMIFS(ACT[Hours dedicated to ACT per week],ACT[Position/Title],$A20, ACT[Year], $I$3,ACT[Month],P$4)/$C$1</f>
        <v>0</v>
      </c>
      <c r="Q20">
        <f>SUMIFS(ACT[Hours dedicated to ACT per week],ACT[Position/Title],$A20, ACT[Year], $I$3,ACT[Month],Q$4)/$C$1</f>
        <v>0</v>
      </c>
      <c r="R20">
        <f>SUMIFS(ACT[Hours dedicated to ACT per week],ACT[Position/Title],$A20, ACT[Year], $I$3,ACT[Month],R$4)/$C$1</f>
        <v>0</v>
      </c>
      <c r="S20">
        <f>SUMIFS(ACT[Hours dedicated to ACT per week],ACT[Position/Title],$A20, ACT[Year], $I$3,ACT[Month],S$4)/$C$1</f>
        <v>0</v>
      </c>
      <c r="T20">
        <f>SUMIFS(ACT[Hours dedicated to ACT per week],ACT[Position/Title],$A20, ACT[Year], $I$3,ACT[Month],T$4)/$C$1</f>
        <v>0</v>
      </c>
      <c r="U20">
        <f>SUMIFS(ACT[Hours dedicated to ACT per week],ACT[Position/Title],$A20, ACT[Year], $U$3,ACT[Month],U$4)/$C$1</f>
        <v>0</v>
      </c>
      <c r="V20">
        <f>SUMIFS(ACT[Hours dedicated to ACT per week],ACT[Position/Title],$A20, ACT[Year], $U$3,ACT[Month],V$4)/$C$1</f>
        <v>0</v>
      </c>
      <c r="W20">
        <f>SUMIFS(ACT[Hours dedicated to ACT per week],ACT[Position/Title],$A20, ACT[Year], $U$3,ACT[Month],W$4)/$C$1</f>
        <v>0</v>
      </c>
      <c r="X20">
        <f>SUMIFS(ACT[Hours dedicated to ACT per week],ACT[Position/Title],$A20, ACT[Year], $U$3,ACT[Month],X$4)/$C$1</f>
        <v>0</v>
      </c>
      <c r="Y20">
        <f>SUMIFS(ACT[Hours dedicated to ACT per week],ACT[Position/Title],$A20, ACT[Year], $U$3,ACT[Month],Y$4)/$C$1</f>
        <v>0</v>
      </c>
      <c r="Z20">
        <f>SUMIFS(ACT[Hours dedicated to ACT per week],ACT[Position/Title],$A20, ACT[Year], $U$3,ACT[Month],Z$4)/$C$1</f>
        <v>0</v>
      </c>
      <c r="AA20">
        <f>SUMIFS(ACT[Hours dedicated to ACT per week],ACT[Position/Title],$A20, ACT[Year], $U$3,ACT[Month],AA$4)/$C$1</f>
        <v>0</v>
      </c>
      <c r="AB20">
        <f>SUMIFS(ACT[Hours dedicated to ACT per week],ACT[Position/Title],$A20, ACT[Year], $AB$3,ACT[Month],AB$4)/$C$1</f>
        <v>0</v>
      </c>
      <c r="AC20">
        <f>SUMIFS(ACT[Hours dedicated to ACT per week],ACT[Position/Title],$A20, ACT[Year], $AB$3,ACT[Month],AC$4)/$C$1</f>
        <v>0</v>
      </c>
      <c r="AD20" s="91">
        <f t="shared" si="0"/>
        <v>0</v>
      </c>
    </row>
    <row r="21" spans="1:30" x14ac:dyDescent="0.25">
      <c r="A21" s="89" t="s">
        <v>56</v>
      </c>
      <c r="B21">
        <f>SUMIFS(ACT[Hours dedicated to ACT per week],ACT[Position/Title],A21, ACT[Staff Start Date], "&lt;7/1/22")/$C$1 + SUMIFS(ACT[Hours dedicated to ACT per week],ACT[Position/Title],A21, ACT[Staff Start Date], "")/$C$1</f>
        <v>0</v>
      </c>
      <c r="C21">
        <f>SUMIFS(ACT[Hours dedicated to ACT per week],ACT[Position/Title],$A21, ACT[Year], $C$3,ACT[Month],C$4)/$C$1</f>
        <v>0</v>
      </c>
      <c r="D21">
        <f>SUMIFS(ACT[Hours dedicated to ACT per week],ACT[Position/Title],$A21, ACT[Year], $C$3,ACT[Month],D$4)/$C$1</f>
        <v>0</v>
      </c>
      <c r="E21">
        <f>SUMIFS(ACT[Hours dedicated to ACT per week],ACT[Position/Title],$A21, ACT[Year], $C$3,ACT[Month],E$4)/$C$1</f>
        <v>0</v>
      </c>
      <c r="F21">
        <f>SUMIFS(ACT[Hours dedicated to ACT per week],ACT[Position/Title],$A21, ACT[Year], $C$3,ACT[Month],F$4)/$C$1</f>
        <v>0</v>
      </c>
      <c r="G21">
        <f>SUMIFS(ACT[Hours dedicated to ACT per week],ACT[Position/Title],$A21, ACT[Year], $C$3,ACT[Month],G$4)/$C$1</f>
        <v>0</v>
      </c>
      <c r="H21">
        <f>SUMIFS(ACT[Hours dedicated to ACT per week],ACT[Position/Title],$A21, ACT[Year], $C$3,ACT[Month],H$4)/$C$1</f>
        <v>0</v>
      </c>
      <c r="I21">
        <f>SUMIFS(ACT[Hours dedicated to ACT per week],ACT[Position/Title],$A21, ACT[Year], $I$3,ACT[Month],I$4)/$C$1</f>
        <v>0</v>
      </c>
      <c r="J21">
        <f>SUMIFS(ACT[Hours dedicated to ACT per week],ACT[Position/Title],$A21, ACT[Year], $I$3,ACT[Month],J$4)/$C$1</f>
        <v>0</v>
      </c>
      <c r="K21">
        <f>SUMIFS(ACT[Hours dedicated to ACT per week],ACT[Position/Title],$A21, ACT[Year], $I$3,ACT[Month],K$4)/$C$1</f>
        <v>0</v>
      </c>
      <c r="L21">
        <f>SUMIFS(ACT[Hours dedicated to ACT per week],ACT[Position/Title],$A21, ACT[Year], $I$3,ACT[Month],L$4)/$C$1</f>
        <v>0</v>
      </c>
      <c r="M21">
        <f>SUMIFS(ACT[Hours dedicated to ACT per week],ACT[Position/Title],$A21, ACT[Year], $I$3,ACT[Month],M$4)/$C$1</f>
        <v>0</v>
      </c>
      <c r="N21">
        <f>SUMIFS(ACT[Hours dedicated to ACT per week],ACT[Position/Title],$A21, ACT[Year], $I$3,ACT[Month],N$4)/$C$1</f>
        <v>0</v>
      </c>
      <c r="O21">
        <f>SUMIFS(ACT[Hours dedicated to ACT per week],ACT[Position/Title],$A21, ACT[Year], $I$3,ACT[Month],O$4)/$C$1</f>
        <v>0</v>
      </c>
      <c r="P21">
        <f>SUMIFS(ACT[Hours dedicated to ACT per week],ACT[Position/Title],$A21, ACT[Year], $I$3,ACT[Month],P$4)/$C$1</f>
        <v>0</v>
      </c>
      <c r="Q21">
        <f>SUMIFS(ACT[Hours dedicated to ACT per week],ACT[Position/Title],$A21, ACT[Year], $I$3,ACT[Month],Q$4)/$C$1</f>
        <v>0</v>
      </c>
      <c r="R21">
        <f>SUMIFS(ACT[Hours dedicated to ACT per week],ACT[Position/Title],$A21, ACT[Year], $I$3,ACT[Month],R$4)/$C$1</f>
        <v>0</v>
      </c>
      <c r="S21">
        <f>SUMIFS(ACT[Hours dedicated to ACT per week],ACT[Position/Title],$A21, ACT[Year], $I$3,ACT[Month],S$4)/$C$1</f>
        <v>0</v>
      </c>
      <c r="T21">
        <f>SUMIFS(ACT[Hours dedicated to ACT per week],ACT[Position/Title],$A21, ACT[Year], $I$3,ACT[Month],T$4)/$C$1</f>
        <v>0</v>
      </c>
      <c r="U21">
        <f>SUMIFS(ACT[Hours dedicated to ACT per week],ACT[Position/Title],$A21, ACT[Year], $U$3,ACT[Month],U$4)/$C$1</f>
        <v>0</v>
      </c>
      <c r="V21">
        <f>SUMIFS(ACT[Hours dedicated to ACT per week],ACT[Position/Title],$A21, ACT[Year], $U$3,ACT[Month],V$4)/$C$1</f>
        <v>0</v>
      </c>
      <c r="W21">
        <f>SUMIFS(ACT[Hours dedicated to ACT per week],ACT[Position/Title],$A21, ACT[Year], $U$3,ACT[Month],W$4)/$C$1</f>
        <v>0</v>
      </c>
      <c r="X21">
        <f>SUMIFS(ACT[Hours dedicated to ACT per week],ACT[Position/Title],$A21, ACT[Year], $U$3,ACT[Month],X$4)/$C$1</f>
        <v>0</v>
      </c>
      <c r="Y21">
        <f>SUMIFS(ACT[Hours dedicated to ACT per week],ACT[Position/Title],$A21, ACT[Year], $U$3,ACT[Month],Y$4)/$C$1</f>
        <v>0</v>
      </c>
      <c r="Z21">
        <f>SUMIFS(ACT[Hours dedicated to ACT per week],ACT[Position/Title],$A21, ACT[Year], $U$3,ACT[Month],Z$4)/$C$1</f>
        <v>0</v>
      </c>
      <c r="AA21">
        <f>SUMIFS(ACT[Hours dedicated to ACT per week],ACT[Position/Title],$A21, ACT[Year], $U$3,ACT[Month],AA$4)/$C$1</f>
        <v>0</v>
      </c>
      <c r="AB21">
        <f>SUMIFS(ACT[Hours dedicated to ACT per week],ACT[Position/Title],$A21, ACT[Year], $AB$3,ACT[Month],AB$4)/$C$1</f>
        <v>0</v>
      </c>
      <c r="AC21">
        <f>SUMIFS(ACT[Hours dedicated to ACT per week],ACT[Position/Title],$A21, ACT[Year], $AB$3,ACT[Month],AC$4)/$C$1</f>
        <v>0</v>
      </c>
      <c r="AD21" s="91">
        <f t="shared" si="0"/>
        <v>0</v>
      </c>
    </row>
    <row r="22" spans="1:30" x14ac:dyDescent="0.25">
      <c r="A22" s="88" t="s">
        <v>81</v>
      </c>
      <c r="B22" s="87">
        <f>SUM(B5:B21)</f>
        <v>0</v>
      </c>
      <c r="C22" s="87">
        <f t="shared" ref="C22:AC22" si="1">SUM(C5:C21)</f>
        <v>0</v>
      </c>
      <c r="D22" s="87">
        <f t="shared" si="1"/>
        <v>0</v>
      </c>
      <c r="E22" s="87">
        <f t="shared" si="1"/>
        <v>0</v>
      </c>
      <c r="F22" s="87">
        <f t="shared" si="1"/>
        <v>0</v>
      </c>
      <c r="G22" s="87">
        <f t="shared" si="1"/>
        <v>0</v>
      </c>
      <c r="H22" s="87">
        <f t="shared" si="1"/>
        <v>0</v>
      </c>
      <c r="I22" s="87">
        <f t="shared" si="1"/>
        <v>0</v>
      </c>
      <c r="J22" s="87">
        <f t="shared" si="1"/>
        <v>0</v>
      </c>
      <c r="K22" s="87">
        <f t="shared" si="1"/>
        <v>0</v>
      </c>
      <c r="L22" s="87">
        <f t="shared" si="1"/>
        <v>0</v>
      </c>
      <c r="M22" s="87">
        <f t="shared" si="1"/>
        <v>0</v>
      </c>
      <c r="N22" s="87">
        <f t="shared" si="1"/>
        <v>0</v>
      </c>
      <c r="O22" s="87">
        <f t="shared" si="1"/>
        <v>0</v>
      </c>
      <c r="P22" s="87">
        <f t="shared" si="1"/>
        <v>0</v>
      </c>
      <c r="Q22" s="87">
        <f t="shared" si="1"/>
        <v>0</v>
      </c>
      <c r="R22" s="87">
        <f t="shared" si="1"/>
        <v>0</v>
      </c>
      <c r="S22" s="87">
        <f t="shared" si="1"/>
        <v>0</v>
      </c>
      <c r="T22" s="87">
        <f t="shared" si="1"/>
        <v>0</v>
      </c>
      <c r="U22" s="87">
        <f t="shared" si="1"/>
        <v>0</v>
      </c>
      <c r="V22" s="87">
        <f t="shared" si="1"/>
        <v>0</v>
      </c>
      <c r="W22" s="87">
        <f t="shared" si="1"/>
        <v>0</v>
      </c>
      <c r="X22" s="87">
        <f t="shared" si="1"/>
        <v>0</v>
      </c>
      <c r="Y22" s="87">
        <f t="shared" si="1"/>
        <v>0</v>
      </c>
      <c r="Z22" s="87">
        <f t="shared" si="1"/>
        <v>0</v>
      </c>
      <c r="AA22" s="87">
        <f t="shared" si="1"/>
        <v>0</v>
      </c>
      <c r="AB22" s="87">
        <f t="shared" si="1"/>
        <v>0</v>
      </c>
      <c r="AC22" s="87">
        <f t="shared" si="1"/>
        <v>0</v>
      </c>
      <c r="AD22" s="90"/>
    </row>
    <row r="24" spans="1:30" ht="21" x14ac:dyDescent="0.35">
      <c r="A24" s="96" t="s">
        <v>42</v>
      </c>
      <c r="C24" s="16">
        <v>2022</v>
      </c>
      <c r="I24" s="16">
        <v>2023</v>
      </c>
      <c r="U24" s="16">
        <v>2024</v>
      </c>
      <c r="AB24" s="16">
        <v>2025</v>
      </c>
    </row>
    <row r="25" spans="1:30" x14ac:dyDescent="0.25">
      <c r="A25" s="94"/>
      <c r="B25" s="93" t="s">
        <v>67</v>
      </c>
      <c r="C25" s="93" t="s">
        <v>68</v>
      </c>
      <c r="D25" s="93" t="s">
        <v>69</v>
      </c>
      <c r="E25" s="93" t="s">
        <v>70</v>
      </c>
      <c r="F25" s="93" t="s">
        <v>71</v>
      </c>
      <c r="G25" s="93" t="s">
        <v>72</v>
      </c>
      <c r="H25" s="93" t="s">
        <v>73</v>
      </c>
      <c r="I25" s="93" t="s">
        <v>74</v>
      </c>
      <c r="J25" s="93" t="s">
        <v>75</v>
      </c>
      <c r="K25" s="93" t="s">
        <v>76</v>
      </c>
      <c r="L25" s="93" t="s">
        <v>77</v>
      </c>
      <c r="M25" s="93" t="s">
        <v>78</v>
      </c>
      <c r="N25" s="93" t="s">
        <v>79</v>
      </c>
      <c r="O25" s="93" t="s">
        <v>68</v>
      </c>
      <c r="P25" s="93" t="s">
        <v>69</v>
      </c>
      <c r="Q25" s="93" t="s">
        <v>70</v>
      </c>
      <c r="R25" s="93" t="s">
        <v>71</v>
      </c>
      <c r="S25" s="93" t="s">
        <v>72</v>
      </c>
      <c r="T25" s="93" t="s">
        <v>73</v>
      </c>
      <c r="U25" s="93" t="s">
        <v>74</v>
      </c>
      <c r="V25" s="93" t="s">
        <v>75</v>
      </c>
      <c r="W25" s="93" t="s">
        <v>76</v>
      </c>
      <c r="X25" s="93" t="s">
        <v>77</v>
      </c>
      <c r="Y25" s="93" t="s">
        <v>78</v>
      </c>
      <c r="Z25" s="93" t="s">
        <v>79</v>
      </c>
      <c r="AA25" s="93" t="s">
        <v>68</v>
      </c>
      <c r="AB25" s="93" t="s">
        <v>70</v>
      </c>
      <c r="AC25" s="93" t="s">
        <v>71</v>
      </c>
      <c r="AD25" s="95" t="s">
        <v>80</v>
      </c>
    </row>
    <row r="26" spans="1:30" x14ac:dyDescent="0.25">
      <c r="A26" s="89" t="s">
        <v>13</v>
      </c>
      <c r="B26">
        <f>SUMIFS(ACTII[Hours dedicated to ACT II per week],ACTII[Position/Title],A26, ACTII[Staff Start Date], "&lt;7/1/22")/$C$1 + SUMIFS(ACTII[Hours dedicated to ACT II per week],ACTII[Position/Title],A26, ACTII[Staff Start Date], "")/$C$1</f>
        <v>0</v>
      </c>
      <c r="C26">
        <f>SUMIFS(ACTII[Hours dedicated to ACT II per week],ACTII[Position/Title],$A26, ACTII[Year], $C$3,ACTII[Month],C$4)/$C$1</f>
        <v>0</v>
      </c>
      <c r="D26">
        <f>SUMIFS(ACTII[Hours dedicated to ACT II per week],ACTII[Position/Title],$A26, ACTII[Year], $C$3,ACTII[Month],D$4)/$C$1</f>
        <v>0</v>
      </c>
      <c r="E26">
        <f>SUMIFS(ACTII[Hours dedicated to ACT II per week],ACTII[Position/Title],$A26, ACTII[Year], $C$3,ACTII[Month],E$4)/$C$1</f>
        <v>0</v>
      </c>
      <c r="F26">
        <f>SUMIFS(ACTII[Hours dedicated to ACT II per week],ACTII[Position/Title],$A26, ACTII[Year], $C$3,ACTII[Month],F$4)/$C$1</f>
        <v>0</v>
      </c>
      <c r="G26">
        <f>SUMIFS(ACTII[Hours dedicated to ACT II per week],ACTII[Position/Title],$A26, ACTII[Year], $C$3,ACTII[Month],G$4)/$C$1</f>
        <v>0</v>
      </c>
      <c r="H26">
        <f>SUMIFS(ACTII[Hours dedicated to ACT II per week],ACTII[Position/Title],$A26, ACTII[Year], $C$3,ACTII[Month],H$4)/$C$1</f>
        <v>0</v>
      </c>
      <c r="I26">
        <f>SUMIFS(ACTII[Hours dedicated to ACT II per week],ACTII[Position/Title],$A26, ACTII[Year], $I$3,ACTII[Month],I$4)/$C$1</f>
        <v>0</v>
      </c>
      <c r="J26">
        <f>SUMIFS(ACTII[Hours dedicated to ACT II per week],ACTII[Position/Title],$A26, ACTII[Year], $I$3,ACTII[Month],J$4)/$C$1</f>
        <v>0</v>
      </c>
      <c r="K26">
        <f>SUMIFS(ACTII[Hours dedicated to ACT II per week],ACTII[Position/Title],$A26, ACTII[Year], $I$3,ACTII[Month],K$4)/$C$1</f>
        <v>0</v>
      </c>
      <c r="L26">
        <f>SUMIFS(ACTII[Hours dedicated to ACT II per week],ACTII[Position/Title],$A26, ACTII[Year], $I$3,ACTII[Month],L$4)/$C$1</f>
        <v>0</v>
      </c>
      <c r="M26">
        <f>SUMIFS(ACTII[Hours dedicated to ACT II per week],ACTII[Position/Title],$A26, ACTII[Year], $I$3,ACTII[Month],M$4)/$C$1</f>
        <v>0</v>
      </c>
      <c r="N26">
        <f>SUMIFS(ACTII[Hours dedicated to ACT II per week],ACTII[Position/Title],$A26, ACTII[Year], $I$3,ACTII[Month],N$4)/$C$1</f>
        <v>0</v>
      </c>
      <c r="O26">
        <f>SUMIFS(ACTII[Hours dedicated to ACT II per week],ACTII[Position/Title],$A26, ACTII[Year], $I$3,ACTII[Month],O$4)/$C$1</f>
        <v>0</v>
      </c>
      <c r="P26">
        <f>SUMIFS(ACTII[Hours dedicated to ACT II per week],ACTII[Position/Title],$A26, ACTII[Year], $I$3,ACTII[Month],P$4)/$C$1</f>
        <v>0</v>
      </c>
      <c r="Q26">
        <f>SUMIFS(ACTII[Hours dedicated to ACT II per week],ACTII[Position/Title],$A26, ACTII[Year], $I$3,ACTII[Month],Q$4)/$C$1</f>
        <v>0</v>
      </c>
      <c r="R26">
        <f>SUMIFS(ACTII[Hours dedicated to ACT II per week],ACTII[Position/Title],$A26, ACTII[Year], $I$3,ACTII[Month],R$4)/$C$1</f>
        <v>0</v>
      </c>
      <c r="S26">
        <f>SUMIFS(ACTII[Hours dedicated to ACT II per week],ACTII[Position/Title],$A26, ACTII[Year], $I$3,ACTII[Month],S$4)/$C$1</f>
        <v>0</v>
      </c>
      <c r="T26">
        <f>SUMIFS(ACTII[Hours dedicated to ACT II per week],ACTII[Position/Title],$A26, ACTII[Year], $I$3,ACTII[Month],T$4)/$C$1</f>
        <v>0</v>
      </c>
      <c r="U26">
        <f>SUMIFS(ACTII[Hours dedicated to ACT II per week],ACTII[Position/Title],$A26, ACTII[Year], $U$3,ACTII[Month],U$4)/$C$1</f>
        <v>0</v>
      </c>
      <c r="V26">
        <f>SUMIFS(ACTII[Hours dedicated to ACT II per week],ACTII[Position/Title],$A26, ACTII[Year], $U$3,ACTII[Month],V$4)/$C$1</f>
        <v>0</v>
      </c>
      <c r="W26">
        <f>SUMIFS(ACTII[Hours dedicated to ACT II per week],ACTII[Position/Title],$A26, ACTII[Year], $U$3,ACTII[Month],W$4)/$C$1</f>
        <v>0</v>
      </c>
      <c r="X26">
        <f>SUMIFS(ACTII[Hours dedicated to ACT II per week],ACTII[Position/Title],$A26, ACTII[Year], $U$3,ACTII[Month],X$4)/$C$1</f>
        <v>0</v>
      </c>
      <c r="Y26">
        <f>SUMIFS(ACTII[Hours dedicated to ACT II per week],ACTII[Position/Title],$A26, ACTII[Year], $U$3,ACTII[Month],Y$4)/$C$1</f>
        <v>0</v>
      </c>
      <c r="Z26">
        <f>SUMIFS(ACTII[Hours dedicated to ACT II per week],ACTII[Position/Title],$A26, ACTII[Year], $U$3,ACTII[Month],Z$4)/$C$1</f>
        <v>0</v>
      </c>
      <c r="AA26">
        <f>SUMIFS(ACTII[Hours dedicated to ACT II per week],ACTII[Position/Title],$A26, ACTII[Year], $U$3,ACTII[Month],AA$4)/$C$1</f>
        <v>0</v>
      </c>
      <c r="AB26">
        <f>SUMIFS(ACTII[Hours dedicated to ACT II per week],ACTII[Position/Title],$A26, ACTII[Year], $AB$3,ACTII[Month],AB$4)/$C$1</f>
        <v>0</v>
      </c>
      <c r="AC26">
        <f>SUMIFS(ACTII[Hours dedicated to ACT II per week],ACTII[Position/Title],$A26, ACTII[Year], $AB$3,ACTII[Month],AC$4)/$C$1</f>
        <v>0</v>
      </c>
      <c r="AD26" s="91">
        <f>SUM(B26:AC26)</f>
        <v>0</v>
      </c>
    </row>
    <row r="27" spans="1:30" x14ac:dyDescent="0.25">
      <c r="A27" s="89" t="s">
        <v>47</v>
      </c>
      <c r="B27">
        <f>SUMIFS(ACTII[Hours dedicated to ACT II per week],ACTII[Position/Title],A27, ACTII[Staff Start Date], "&lt;7/1/22")/$C$1 + SUMIFS(ACTII[Hours dedicated to ACT II per week],ACTII[Position/Title],A27, ACTII[Staff Start Date], "")/$C$1</f>
        <v>0</v>
      </c>
      <c r="C27">
        <f>SUMIFS(ACTII[Hours dedicated to ACT II per week],ACTII[Position/Title],$A27, ACTII[Year], $C$3,ACTII[Month],C$4)/$C$1</f>
        <v>0</v>
      </c>
      <c r="D27">
        <f>SUMIFS(ACTII[Hours dedicated to ACT II per week],ACTII[Position/Title],$A27, ACTII[Year], $C$3,ACTII[Month],D$4)/$C$1</f>
        <v>0</v>
      </c>
      <c r="E27">
        <f>SUMIFS(ACTII[Hours dedicated to ACT II per week],ACTII[Position/Title],$A27, ACTII[Year], $C$3,ACTII[Month],E$4)/$C$1</f>
        <v>0</v>
      </c>
      <c r="F27">
        <f>SUMIFS(ACTII[Hours dedicated to ACT II per week],ACTII[Position/Title],$A27, ACTII[Year], $C$3,ACTII[Month],F$4)/$C$1</f>
        <v>0</v>
      </c>
      <c r="G27">
        <f>SUMIFS(ACTII[Hours dedicated to ACT II per week],ACTII[Position/Title],$A27, ACTII[Year], $C$3,ACTII[Month],G$4)/$C$1</f>
        <v>0</v>
      </c>
      <c r="H27">
        <f>SUMIFS(ACTII[Hours dedicated to ACT II per week],ACTII[Position/Title],$A27, ACTII[Year], $C$3,ACTII[Month],H$4)/$C$1</f>
        <v>0</v>
      </c>
      <c r="I27">
        <f>SUMIFS(ACTII[Hours dedicated to ACT II per week],ACTII[Position/Title],$A27, ACTII[Year], $I$3,ACTII[Month],I$4)/$C$1</f>
        <v>0</v>
      </c>
      <c r="J27">
        <f>SUMIFS(ACTII[Hours dedicated to ACT II per week],ACTII[Position/Title],$A27, ACTII[Year], $I$3,ACTII[Month],J$4)/$C$1</f>
        <v>0</v>
      </c>
      <c r="K27">
        <f>SUMIFS(ACTII[Hours dedicated to ACT II per week],ACTII[Position/Title],$A27, ACTII[Year], $I$3,ACTII[Month],K$4)/$C$1</f>
        <v>0</v>
      </c>
      <c r="L27">
        <f>SUMIFS(ACTII[Hours dedicated to ACT II per week],ACTII[Position/Title],$A27, ACTII[Year], $I$3,ACTII[Month],L$4)/$C$1</f>
        <v>0</v>
      </c>
      <c r="M27">
        <f>SUMIFS(ACTII[Hours dedicated to ACT II per week],ACTII[Position/Title],$A27, ACTII[Year], $I$3,ACTII[Month],M$4)/$C$1</f>
        <v>0</v>
      </c>
      <c r="N27">
        <f>SUMIFS(ACTII[Hours dedicated to ACT II per week],ACTII[Position/Title],$A27, ACTII[Year], $I$3,ACTII[Month],N$4)/$C$1</f>
        <v>0</v>
      </c>
      <c r="O27">
        <f>SUMIFS(ACTII[Hours dedicated to ACT II per week],ACTII[Position/Title],$A27, ACTII[Year], $I$3,ACTII[Month],O$4)/$C$1</f>
        <v>0</v>
      </c>
      <c r="P27">
        <f>SUMIFS(ACTII[Hours dedicated to ACT II per week],ACTII[Position/Title],$A27, ACTII[Year], $I$3,ACTII[Month],P$4)/$C$1</f>
        <v>0</v>
      </c>
      <c r="Q27">
        <f>SUMIFS(ACTII[Hours dedicated to ACT II per week],ACTII[Position/Title],$A27, ACTII[Year], $I$3,ACTII[Month],Q$4)/$C$1</f>
        <v>0</v>
      </c>
      <c r="R27">
        <f>SUMIFS(ACTII[Hours dedicated to ACT II per week],ACTII[Position/Title],$A27, ACTII[Year], $I$3,ACTII[Month],R$4)/$C$1</f>
        <v>0</v>
      </c>
      <c r="S27">
        <f>SUMIFS(ACTII[Hours dedicated to ACT II per week],ACTII[Position/Title],$A27, ACTII[Year], $I$3,ACTII[Month],S$4)/$C$1</f>
        <v>0</v>
      </c>
      <c r="T27">
        <f>SUMIFS(ACTII[Hours dedicated to ACT II per week],ACTII[Position/Title],$A27, ACTII[Year], $I$3,ACTII[Month],T$4)/$C$1</f>
        <v>0</v>
      </c>
      <c r="U27">
        <f>SUMIFS(ACTII[Hours dedicated to ACT II per week],ACTII[Position/Title],$A27, ACTII[Year], $U$3,ACTII[Month],U$4)/$C$1</f>
        <v>0</v>
      </c>
      <c r="V27">
        <f>SUMIFS(ACTII[Hours dedicated to ACT II per week],ACTII[Position/Title],$A27, ACTII[Year], $U$3,ACTII[Month],V$4)/$C$1</f>
        <v>0</v>
      </c>
      <c r="W27">
        <f>SUMIFS(ACTII[Hours dedicated to ACT II per week],ACTII[Position/Title],$A27, ACTII[Year], $U$3,ACTII[Month],W$4)/$C$1</f>
        <v>0</v>
      </c>
      <c r="X27">
        <f>SUMIFS(ACTII[Hours dedicated to ACT II per week],ACTII[Position/Title],$A27, ACTII[Year], $U$3,ACTII[Month],X$4)/$C$1</f>
        <v>0</v>
      </c>
      <c r="Y27">
        <f>SUMIFS(ACTII[Hours dedicated to ACT II per week],ACTII[Position/Title],$A27, ACTII[Year], $U$3,ACTII[Month],Y$4)/$C$1</f>
        <v>0</v>
      </c>
      <c r="Z27">
        <f>SUMIFS(ACTII[Hours dedicated to ACT II per week],ACTII[Position/Title],$A27, ACTII[Year], $U$3,ACTII[Month],Z$4)/$C$1</f>
        <v>0</v>
      </c>
      <c r="AA27">
        <f>SUMIFS(ACTII[Hours dedicated to ACT II per week],ACTII[Position/Title],$A27, ACTII[Year], $U$3,ACTII[Month],AA$4)/$C$1</f>
        <v>0</v>
      </c>
      <c r="AB27">
        <f>SUMIFS(ACTII[Hours dedicated to ACT II per week],ACTII[Position/Title],$A27, ACTII[Year], $AB$3,ACTII[Month],AB$4)/$C$1</f>
        <v>0</v>
      </c>
      <c r="AC27">
        <f>SUMIFS(ACTII[Hours dedicated to ACT II per week],ACTII[Position/Title],$A27, ACTII[Year], $AB$3,ACTII[Month],AC$4)/$C$1</f>
        <v>0</v>
      </c>
      <c r="AD27" s="91">
        <f t="shared" ref="AD27:AD42" si="2">SUM(B27:AC27)</f>
        <v>0</v>
      </c>
    </row>
    <row r="28" spans="1:30" x14ac:dyDescent="0.25">
      <c r="A28" s="89" t="s">
        <v>48</v>
      </c>
      <c r="B28">
        <f>SUMIFS(ACTII[Hours dedicated to ACT II per week],ACTII[Position/Title],A28, ACTII[Staff Start Date], "&lt;7/1/22")/$C$1 + SUMIFS(ACTII[Hours dedicated to ACT II per week],ACTII[Position/Title],A28, ACTII[Staff Start Date], "")/$C$1</f>
        <v>0</v>
      </c>
      <c r="C28">
        <f>SUMIFS(ACTII[Hours dedicated to ACT II per week],ACTII[Position/Title],$A28, ACTII[Year], $C$3,ACTII[Month],C$4)/$C$1</f>
        <v>0</v>
      </c>
      <c r="D28">
        <f>SUMIFS(ACTII[Hours dedicated to ACT II per week],ACTII[Position/Title],$A28, ACTII[Year], $C$3,ACTII[Month],D$4)/$C$1</f>
        <v>0</v>
      </c>
      <c r="E28">
        <f>SUMIFS(ACTII[Hours dedicated to ACT II per week],ACTII[Position/Title],$A28, ACTII[Year], $C$3,ACTII[Month],E$4)/$C$1</f>
        <v>0</v>
      </c>
      <c r="F28">
        <f>SUMIFS(ACTII[Hours dedicated to ACT II per week],ACTII[Position/Title],$A28, ACTII[Year], $C$3,ACTII[Month],F$4)/$C$1</f>
        <v>0</v>
      </c>
      <c r="G28">
        <f>SUMIFS(ACTII[Hours dedicated to ACT II per week],ACTII[Position/Title],$A28, ACTII[Year], $C$3,ACTII[Month],G$4)/$C$1</f>
        <v>0</v>
      </c>
      <c r="H28">
        <f>SUMIFS(ACTII[Hours dedicated to ACT II per week],ACTII[Position/Title],$A28, ACTII[Year], $C$3,ACTII[Month],H$4)/$C$1</f>
        <v>0</v>
      </c>
      <c r="I28">
        <f>SUMIFS(ACTII[Hours dedicated to ACT II per week],ACTII[Position/Title],$A28, ACTII[Year], $I$3,ACTII[Month],I$4)/$C$1</f>
        <v>0</v>
      </c>
      <c r="J28">
        <f>SUMIFS(ACTII[Hours dedicated to ACT II per week],ACTII[Position/Title],$A28, ACTII[Year], $I$3,ACTII[Month],J$4)/$C$1</f>
        <v>0</v>
      </c>
      <c r="K28">
        <f>SUMIFS(ACTII[Hours dedicated to ACT II per week],ACTII[Position/Title],$A28, ACTII[Year], $I$3,ACTII[Month],K$4)/$C$1</f>
        <v>0</v>
      </c>
      <c r="L28">
        <f>SUMIFS(ACTII[Hours dedicated to ACT II per week],ACTII[Position/Title],$A28, ACTII[Year], $I$3,ACTII[Month],L$4)/$C$1</f>
        <v>0</v>
      </c>
      <c r="M28">
        <f>SUMIFS(ACTII[Hours dedicated to ACT II per week],ACTII[Position/Title],$A28, ACTII[Year], $I$3,ACTII[Month],M$4)/$C$1</f>
        <v>0</v>
      </c>
      <c r="N28">
        <f>SUMIFS(ACTII[Hours dedicated to ACT II per week],ACTII[Position/Title],$A28, ACTII[Year], $I$3,ACTII[Month],N$4)/$C$1</f>
        <v>0</v>
      </c>
      <c r="O28">
        <f>SUMIFS(ACTII[Hours dedicated to ACT II per week],ACTII[Position/Title],$A28, ACTII[Year], $I$3,ACTII[Month],O$4)/$C$1</f>
        <v>0</v>
      </c>
      <c r="P28">
        <f>SUMIFS(ACTII[Hours dedicated to ACT II per week],ACTII[Position/Title],$A28, ACTII[Year], $I$3,ACTII[Month],P$4)/$C$1</f>
        <v>0</v>
      </c>
      <c r="Q28">
        <f>SUMIFS(ACTII[Hours dedicated to ACT II per week],ACTII[Position/Title],$A28, ACTII[Year], $I$3,ACTII[Month],Q$4)/$C$1</f>
        <v>0</v>
      </c>
      <c r="R28">
        <f>SUMIFS(ACTII[Hours dedicated to ACT II per week],ACTII[Position/Title],$A28, ACTII[Year], $I$3,ACTII[Month],R$4)/$C$1</f>
        <v>0</v>
      </c>
      <c r="S28">
        <f>SUMIFS(ACTII[Hours dedicated to ACT II per week],ACTII[Position/Title],$A28, ACTII[Year], $I$3,ACTII[Month],S$4)/$C$1</f>
        <v>0</v>
      </c>
      <c r="T28">
        <f>SUMIFS(ACTII[Hours dedicated to ACT II per week],ACTII[Position/Title],$A28, ACTII[Year], $I$3,ACTII[Month],T$4)/$C$1</f>
        <v>0</v>
      </c>
      <c r="U28">
        <f>SUMIFS(ACTII[Hours dedicated to ACT II per week],ACTII[Position/Title],$A28, ACTII[Year], $U$3,ACTII[Month],U$4)/$C$1</f>
        <v>0</v>
      </c>
      <c r="V28">
        <f>SUMIFS(ACTII[Hours dedicated to ACT II per week],ACTII[Position/Title],$A28, ACTII[Year], $U$3,ACTII[Month],V$4)/$C$1</f>
        <v>0</v>
      </c>
      <c r="W28">
        <f>SUMIFS(ACTII[Hours dedicated to ACT II per week],ACTII[Position/Title],$A28, ACTII[Year], $U$3,ACTII[Month],W$4)/$C$1</f>
        <v>0</v>
      </c>
      <c r="X28">
        <f>SUMIFS(ACTII[Hours dedicated to ACT II per week],ACTII[Position/Title],$A28, ACTII[Year], $U$3,ACTII[Month],X$4)/$C$1</f>
        <v>0</v>
      </c>
      <c r="Y28">
        <f>SUMIFS(ACTII[Hours dedicated to ACT II per week],ACTII[Position/Title],$A28, ACTII[Year], $U$3,ACTII[Month],Y$4)/$C$1</f>
        <v>0</v>
      </c>
      <c r="Z28">
        <f>SUMIFS(ACTII[Hours dedicated to ACT II per week],ACTII[Position/Title],$A28, ACTII[Year], $U$3,ACTII[Month],Z$4)/$C$1</f>
        <v>0</v>
      </c>
      <c r="AA28">
        <f>SUMIFS(ACTII[Hours dedicated to ACT II per week],ACTII[Position/Title],$A28, ACTII[Year], $U$3,ACTII[Month],AA$4)/$C$1</f>
        <v>0</v>
      </c>
      <c r="AB28">
        <f>SUMIFS(ACTII[Hours dedicated to ACT II per week],ACTII[Position/Title],$A28, ACTII[Year], $AB$3,ACTII[Month],AB$4)/$C$1</f>
        <v>0</v>
      </c>
      <c r="AC28">
        <f>SUMIFS(ACTII[Hours dedicated to ACT II per week],ACTII[Position/Title],$A28, ACTII[Year], $AB$3,ACTII[Month],AC$4)/$C$1</f>
        <v>0</v>
      </c>
      <c r="AD28" s="91">
        <f t="shared" si="2"/>
        <v>0</v>
      </c>
    </row>
    <row r="29" spans="1:30" x14ac:dyDescent="0.25">
      <c r="A29" s="89" t="s">
        <v>14</v>
      </c>
      <c r="B29">
        <f>SUMIFS(ACTII[Hours dedicated to ACT II per week],ACTII[Position/Title],A29, ACTII[Staff Start Date], "&lt;7/1/22")/$C$1 + SUMIFS(ACTII[Hours dedicated to ACT II per week],ACTII[Position/Title],A29, ACTII[Staff Start Date], "")/$C$1</f>
        <v>0</v>
      </c>
      <c r="C29">
        <f>SUMIFS(ACTII[Hours dedicated to ACT II per week],ACTII[Position/Title],$A29, ACTII[Year], $C$3,ACTII[Month],C$4)/$C$1</f>
        <v>0</v>
      </c>
      <c r="D29">
        <f>SUMIFS(ACTII[Hours dedicated to ACT II per week],ACTII[Position/Title],$A29, ACTII[Year], $C$3,ACTII[Month],D$4)/$C$1</f>
        <v>0</v>
      </c>
      <c r="E29">
        <f>SUMIFS(ACTII[Hours dedicated to ACT II per week],ACTII[Position/Title],$A29, ACTII[Year], $C$3,ACTII[Month],E$4)/$C$1</f>
        <v>0</v>
      </c>
      <c r="F29">
        <f>SUMIFS(ACTII[Hours dedicated to ACT II per week],ACTII[Position/Title],$A29, ACTII[Year], $C$3,ACTII[Month],F$4)/$C$1</f>
        <v>0</v>
      </c>
      <c r="G29">
        <f>SUMIFS(ACTII[Hours dedicated to ACT II per week],ACTII[Position/Title],$A29, ACTII[Year], $C$3,ACTII[Month],G$4)/$C$1</f>
        <v>0</v>
      </c>
      <c r="H29">
        <f>SUMIFS(ACTII[Hours dedicated to ACT II per week],ACTII[Position/Title],$A29, ACTII[Year], $C$3,ACTII[Month],H$4)/$C$1</f>
        <v>0</v>
      </c>
      <c r="I29">
        <f>SUMIFS(ACTII[Hours dedicated to ACT II per week],ACTII[Position/Title],$A29, ACTII[Year], $I$3,ACTII[Month],I$4)/$C$1</f>
        <v>0</v>
      </c>
      <c r="J29">
        <f>SUMIFS(ACTII[Hours dedicated to ACT II per week],ACTII[Position/Title],$A29, ACTII[Year], $I$3,ACTII[Month],J$4)/$C$1</f>
        <v>0</v>
      </c>
      <c r="K29">
        <f>SUMIFS(ACTII[Hours dedicated to ACT II per week],ACTII[Position/Title],$A29, ACTII[Year], $I$3,ACTII[Month],K$4)/$C$1</f>
        <v>0</v>
      </c>
      <c r="L29">
        <f>SUMIFS(ACTII[Hours dedicated to ACT II per week],ACTII[Position/Title],$A29, ACTII[Year], $I$3,ACTII[Month],L$4)/$C$1</f>
        <v>0</v>
      </c>
      <c r="M29">
        <f>SUMIFS(ACTII[Hours dedicated to ACT II per week],ACTII[Position/Title],$A29, ACTII[Year], $I$3,ACTII[Month],M$4)/$C$1</f>
        <v>0</v>
      </c>
      <c r="N29">
        <f>SUMIFS(ACTII[Hours dedicated to ACT II per week],ACTII[Position/Title],$A29, ACTII[Year], $I$3,ACTII[Month],N$4)/$C$1</f>
        <v>0</v>
      </c>
      <c r="O29">
        <f>SUMIFS(ACTII[Hours dedicated to ACT II per week],ACTII[Position/Title],$A29, ACTII[Year], $I$3,ACTII[Month],O$4)/$C$1</f>
        <v>0</v>
      </c>
      <c r="P29">
        <f>SUMIFS(ACTII[Hours dedicated to ACT II per week],ACTII[Position/Title],$A29, ACTII[Year], $I$3,ACTII[Month],P$4)/$C$1</f>
        <v>0</v>
      </c>
      <c r="Q29">
        <f>SUMIFS(ACTII[Hours dedicated to ACT II per week],ACTII[Position/Title],$A29, ACTII[Year], $I$3,ACTII[Month],Q$4)/$C$1</f>
        <v>0</v>
      </c>
      <c r="R29">
        <f>SUMIFS(ACTII[Hours dedicated to ACT II per week],ACTII[Position/Title],$A29, ACTII[Year], $I$3,ACTII[Month],R$4)/$C$1</f>
        <v>0</v>
      </c>
      <c r="S29">
        <f>SUMIFS(ACTII[Hours dedicated to ACT II per week],ACTII[Position/Title],$A29, ACTII[Year], $I$3,ACTII[Month],S$4)/$C$1</f>
        <v>0</v>
      </c>
      <c r="T29">
        <f>SUMIFS(ACTII[Hours dedicated to ACT II per week],ACTII[Position/Title],$A29, ACTII[Year], $I$3,ACTII[Month],T$4)/$C$1</f>
        <v>0</v>
      </c>
      <c r="U29">
        <f>SUMIFS(ACTII[Hours dedicated to ACT II per week],ACTII[Position/Title],$A29, ACTII[Year], $U$3,ACTII[Month],U$4)/$C$1</f>
        <v>0</v>
      </c>
      <c r="V29">
        <f>SUMIFS(ACTII[Hours dedicated to ACT II per week],ACTII[Position/Title],$A29, ACTII[Year], $U$3,ACTII[Month],V$4)/$C$1</f>
        <v>0</v>
      </c>
      <c r="W29">
        <f>SUMIFS(ACTII[Hours dedicated to ACT II per week],ACTII[Position/Title],$A29, ACTII[Year], $U$3,ACTII[Month],W$4)/$C$1</f>
        <v>0</v>
      </c>
      <c r="X29">
        <f>SUMIFS(ACTII[Hours dedicated to ACT II per week],ACTII[Position/Title],$A29, ACTII[Year], $U$3,ACTII[Month],X$4)/$C$1</f>
        <v>0</v>
      </c>
      <c r="Y29">
        <f>SUMIFS(ACTII[Hours dedicated to ACT II per week],ACTII[Position/Title],$A29, ACTII[Year], $U$3,ACTII[Month],Y$4)/$C$1</f>
        <v>0</v>
      </c>
      <c r="Z29">
        <f>SUMIFS(ACTII[Hours dedicated to ACT II per week],ACTII[Position/Title],$A29, ACTII[Year], $U$3,ACTII[Month],Z$4)/$C$1</f>
        <v>0</v>
      </c>
      <c r="AA29">
        <f>SUMIFS(ACTII[Hours dedicated to ACT II per week],ACTII[Position/Title],$A29, ACTII[Year], $U$3,ACTII[Month],AA$4)/$C$1</f>
        <v>0</v>
      </c>
      <c r="AB29">
        <f>SUMIFS(ACTII[Hours dedicated to ACT II per week],ACTII[Position/Title],$A29, ACTII[Year], $AB$3,ACTII[Month],AB$4)/$C$1</f>
        <v>0</v>
      </c>
      <c r="AC29">
        <f>SUMIFS(ACTII[Hours dedicated to ACT II per week],ACTII[Position/Title],$A29, ACTII[Year], $AB$3,ACTII[Month],AC$4)/$C$1</f>
        <v>0</v>
      </c>
      <c r="AD29" s="91">
        <f t="shared" si="2"/>
        <v>0</v>
      </c>
    </row>
    <row r="30" spans="1:30" x14ac:dyDescent="0.25">
      <c r="A30" s="89" t="s">
        <v>15</v>
      </c>
      <c r="B30">
        <f>SUMIFS(ACTII[Hours dedicated to ACT II per week],ACTII[Position/Title],A30, ACTII[Staff Start Date], "&lt;7/1/22")/$C$1 + SUMIFS(ACTII[Hours dedicated to ACT II per week],ACTII[Position/Title],A30, ACTII[Staff Start Date], "")/$C$1</f>
        <v>0</v>
      </c>
      <c r="C30">
        <f>SUMIFS(ACTII[Hours dedicated to ACT II per week],ACTII[Position/Title],$A30, ACTII[Year], $C$3,ACTII[Month],C$4)/$C$1</f>
        <v>0</v>
      </c>
      <c r="D30">
        <f>SUMIFS(ACTII[Hours dedicated to ACT II per week],ACTII[Position/Title],$A30, ACTII[Year], $C$3,ACTII[Month],D$4)/$C$1</f>
        <v>0</v>
      </c>
      <c r="E30">
        <f>SUMIFS(ACTII[Hours dedicated to ACT II per week],ACTII[Position/Title],$A30, ACTII[Year], $C$3,ACTII[Month],E$4)/$C$1</f>
        <v>0</v>
      </c>
      <c r="F30">
        <f>SUMIFS(ACTII[Hours dedicated to ACT II per week],ACTII[Position/Title],$A30, ACTII[Year], $C$3,ACTII[Month],F$4)/$C$1</f>
        <v>0</v>
      </c>
      <c r="G30">
        <f>SUMIFS(ACTII[Hours dedicated to ACT II per week],ACTII[Position/Title],$A30, ACTII[Year], $C$3,ACTII[Month],G$4)/$C$1</f>
        <v>0</v>
      </c>
      <c r="H30">
        <f>SUMIFS(ACTII[Hours dedicated to ACT II per week],ACTII[Position/Title],$A30, ACTII[Year], $C$3,ACTII[Month],H$4)/$C$1</f>
        <v>0</v>
      </c>
      <c r="I30">
        <f>SUMIFS(ACTII[Hours dedicated to ACT II per week],ACTII[Position/Title],$A30, ACTII[Year], $I$3,ACTII[Month],I$4)/$C$1</f>
        <v>0</v>
      </c>
      <c r="J30">
        <f>SUMIFS(ACTII[Hours dedicated to ACT II per week],ACTII[Position/Title],$A30, ACTII[Year], $I$3,ACTII[Month],J$4)/$C$1</f>
        <v>0</v>
      </c>
      <c r="K30">
        <f>SUMIFS(ACTII[Hours dedicated to ACT II per week],ACTII[Position/Title],$A30, ACTII[Year], $I$3,ACTII[Month],K$4)/$C$1</f>
        <v>0</v>
      </c>
      <c r="L30">
        <f>SUMIFS(ACTII[Hours dedicated to ACT II per week],ACTII[Position/Title],$A30, ACTII[Year], $I$3,ACTII[Month],L$4)/$C$1</f>
        <v>0</v>
      </c>
      <c r="M30">
        <f>SUMIFS(ACTII[Hours dedicated to ACT II per week],ACTII[Position/Title],$A30, ACTII[Year], $I$3,ACTII[Month],M$4)/$C$1</f>
        <v>0</v>
      </c>
      <c r="N30">
        <f>SUMIFS(ACTII[Hours dedicated to ACT II per week],ACTII[Position/Title],$A30, ACTII[Year], $I$3,ACTII[Month],N$4)/$C$1</f>
        <v>0</v>
      </c>
      <c r="O30">
        <f>SUMIFS(ACTII[Hours dedicated to ACT II per week],ACTII[Position/Title],$A30, ACTII[Year], $I$3,ACTII[Month],O$4)/$C$1</f>
        <v>0</v>
      </c>
      <c r="P30">
        <f>SUMIFS(ACTII[Hours dedicated to ACT II per week],ACTII[Position/Title],$A30, ACTII[Year], $I$3,ACTII[Month],P$4)/$C$1</f>
        <v>0</v>
      </c>
      <c r="Q30">
        <f>SUMIFS(ACTII[Hours dedicated to ACT II per week],ACTII[Position/Title],$A30, ACTII[Year], $I$3,ACTII[Month],Q$4)/$C$1</f>
        <v>0</v>
      </c>
      <c r="R30">
        <f>SUMIFS(ACTII[Hours dedicated to ACT II per week],ACTII[Position/Title],$A30, ACTII[Year], $I$3,ACTII[Month],R$4)/$C$1</f>
        <v>0</v>
      </c>
      <c r="S30">
        <f>SUMIFS(ACTII[Hours dedicated to ACT II per week],ACTII[Position/Title],$A30, ACTII[Year], $I$3,ACTII[Month],S$4)/$C$1</f>
        <v>0</v>
      </c>
      <c r="T30">
        <f>SUMIFS(ACTII[Hours dedicated to ACT II per week],ACTII[Position/Title],$A30, ACTII[Year], $I$3,ACTII[Month],T$4)/$C$1</f>
        <v>0</v>
      </c>
      <c r="U30">
        <f>SUMIFS(ACTII[Hours dedicated to ACT II per week],ACTII[Position/Title],$A30, ACTII[Year], $U$3,ACTII[Month],U$4)/$C$1</f>
        <v>0</v>
      </c>
      <c r="V30">
        <f>SUMIFS(ACTII[Hours dedicated to ACT II per week],ACTII[Position/Title],$A30, ACTII[Year], $U$3,ACTII[Month],V$4)/$C$1</f>
        <v>0</v>
      </c>
      <c r="W30">
        <f>SUMIFS(ACTII[Hours dedicated to ACT II per week],ACTII[Position/Title],$A30, ACTII[Year], $U$3,ACTII[Month],W$4)/$C$1</f>
        <v>0</v>
      </c>
      <c r="X30">
        <f>SUMIFS(ACTII[Hours dedicated to ACT II per week],ACTII[Position/Title],$A30, ACTII[Year], $U$3,ACTII[Month],X$4)/$C$1</f>
        <v>0</v>
      </c>
      <c r="Y30">
        <f>SUMIFS(ACTII[Hours dedicated to ACT II per week],ACTII[Position/Title],$A30, ACTII[Year], $U$3,ACTII[Month],Y$4)/$C$1</f>
        <v>0</v>
      </c>
      <c r="Z30">
        <f>SUMIFS(ACTII[Hours dedicated to ACT II per week],ACTII[Position/Title],$A30, ACTII[Year], $U$3,ACTII[Month],Z$4)/$C$1</f>
        <v>0</v>
      </c>
      <c r="AA30">
        <f>SUMIFS(ACTII[Hours dedicated to ACT II per week],ACTII[Position/Title],$A30, ACTII[Year], $U$3,ACTII[Month],AA$4)/$C$1</f>
        <v>0</v>
      </c>
      <c r="AB30">
        <f>SUMIFS(ACTII[Hours dedicated to ACT II per week],ACTII[Position/Title],$A30, ACTII[Year], $AB$3,ACTII[Month],AB$4)/$C$1</f>
        <v>0</v>
      </c>
      <c r="AC30">
        <f>SUMIFS(ACTII[Hours dedicated to ACT II per week],ACTII[Position/Title],$A30, ACTII[Year], $AB$3,ACTII[Month],AC$4)/$C$1</f>
        <v>0</v>
      </c>
      <c r="AD30" s="91">
        <f t="shared" si="2"/>
        <v>0</v>
      </c>
    </row>
    <row r="31" spans="1:30" x14ac:dyDescent="0.25">
      <c r="A31" s="89" t="s">
        <v>49</v>
      </c>
      <c r="B31">
        <f>SUMIFS(ACTII[Hours dedicated to ACT II per week],ACTII[Position/Title],A31, ACTII[Staff Start Date], "&lt;7/1/22")/$C$1 + SUMIFS(ACTII[Hours dedicated to ACT II per week],ACTII[Position/Title],A31, ACTII[Staff Start Date], "")/$C$1</f>
        <v>0</v>
      </c>
      <c r="C31">
        <f>SUMIFS(ACTII[Hours dedicated to ACT II per week],ACTII[Position/Title],$A31, ACTII[Year], $C$3,ACTII[Month],C$4)/$C$1</f>
        <v>0</v>
      </c>
      <c r="D31">
        <f>SUMIFS(ACTII[Hours dedicated to ACT II per week],ACTII[Position/Title],$A31, ACTII[Year], $C$3,ACTII[Month],D$4)/$C$1</f>
        <v>0</v>
      </c>
      <c r="E31">
        <f>SUMIFS(ACTII[Hours dedicated to ACT II per week],ACTII[Position/Title],$A31, ACTII[Year], $C$3,ACTII[Month],E$4)/$C$1</f>
        <v>0</v>
      </c>
      <c r="F31">
        <f>SUMIFS(ACTII[Hours dedicated to ACT II per week],ACTII[Position/Title],$A31, ACTII[Year], $C$3,ACTII[Month],F$4)/$C$1</f>
        <v>0</v>
      </c>
      <c r="G31">
        <f>SUMIFS(ACTII[Hours dedicated to ACT II per week],ACTII[Position/Title],$A31, ACTII[Year], $C$3,ACTII[Month],G$4)/$C$1</f>
        <v>0</v>
      </c>
      <c r="H31">
        <f>SUMIFS(ACTII[Hours dedicated to ACT II per week],ACTII[Position/Title],$A31, ACTII[Year], $C$3,ACTII[Month],H$4)/$C$1</f>
        <v>0</v>
      </c>
      <c r="I31">
        <f>SUMIFS(ACTII[Hours dedicated to ACT II per week],ACTII[Position/Title],$A31, ACTII[Year], $I$3,ACTII[Month],I$4)/$C$1</f>
        <v>0</v>
      </c>
      <c r="J31">
        <f>SUMIFS(ACTII[Hours dedicated to ACT II per week],ACTII[Position/Title],$A31, ACTII[Year], $I$3,ACTII[Month],J$4)/$C$1</f>
        <v>0</v>
      </c>
      <c r="K31">
        <f>SUMIFS(ACTII[Hours dedicated to ACT II per week],ACTII[Position/Title],$A31, ACTII[Year], $I$3,ACTII[Month],K$4)/$C$1</f>
        <v>0</v>
      </c>
      <c r="L31">
        <f>SUMIFS(ACTII[Hours dedicated to ACT II per week],ACTII[Position/Title],$A31, ACTII[Year], $I$3,ACTII[Month],L$4)/$C$1</f>
        <v>0</v>
      </c>
      <c r="M31">
        <f>SUMIFS(ACTII[Hours dedicated to ACT II per week],ACTII[Position/Title],$A31, ACTII[Year], $I$3,ACTII[Month],M$4)/$C$1</f>
        <v>0</v>
      </c>
      <c r="N31">
        <f>SUMIFS(ACTII[Hours dedicated to ACT II per week],ACTII[Position/Title],$A31, ACTII[Year], $I$3,ACTII[Month],N$4)/$C$1</f>
        <v>0</v>
      </c>
      <c r="O31">
        <f>SUMIFS(ACTII[Hours dedicated to ACT II per week],ACTII[Position/Title],$A31, ACTII[Year], $I$3,ACTII[Month],O$4)/$C$1</f>
        <v>0</v>
      </c>
      <c r="P31">
        <f>SUMIFS(ACTII[Hours dedicated to ACT II per week],ACTII[Position/Title],$A31, ACTII[Year], $I$3,ACTII[Month],P$4)/$C$1</f>
        <v>0</v>
      </c>
      <c r="Q31">
        <f>SUMIFS(ACTII[Hours dedicated to ACT II per week],ACTII[Position/Title],$A31, ACTII[Year], $I$3,ACTII[Month],Q$4)/$C$1</f>
        <v>0</v>
      </c>
      <c r="R31">
        <f>SUMIFS(ACTII[Hours dedicated to ACT II per week],ACTII[Position/Title],$A31, ACTII[Year], $I$3,ACTII[Month],R$4)/$C$1</f>
        <v>0</v>
      </c>
      <c r="S31">
        <f>SUMIFS(ACTII[Hours dedicated to ACT II per week],ACTII[Position/Title],$A31, ACTII[Year], $I$3,ACTII[Month],S$4)/$C$1</f>
        <v>0</v>
      </c>
      <c r="T31">
        <f>SUMIFS(ACTII[Hours dedicated to ACT II per week],ACTII[Position/Title],$A31, ACTII[Year], $I$3,ACTII[Month],T$4)/$C$1</f>
        <v>0</v>
      </c>
      <c r="U31">
        <f>SUMIFS(ACTII[Hours dedicated to ACT II per week],ACTII[Position/Title],$A31, ACTII[Year], $U$3,ACTII[Month],U$4)/$C$1</f>
        <v>0</v>
      </c>
      <c r="V31">
        <f>SUMIFS(ACTII[Hours dedicated to ACT II per week],ACTII[Position/Title],$A31, ACTII[Year], $U$3,ACTII[Month],V$4)/$C$1</f>
        <v>0</v>
      </c>
      <c r="W31">
        <f>SUMIFS(ACTII[Hours dedicated to ACT II per week],ACTII[Position/Title],$A31, ACTII[Year], $U$3,ACTII[Month],W$4)/$C$1</f>
        <v>0</v>
      </c>
      <c r="X31">
        <f>SUMIFS(ACTII[Hours dedicated to ACT II per week],ACTII[Position/Title],$A31, ACTII[Year], $U$3,ACTII[Month],X$4)/$C$1</f>
        <v>0</v>
      </c>
      <c r="Y31">
        <f>SUMIFS(ACTII[Hours dedicated to ACT II per week],ACTII[Position/Title],$A31, ACTII[Year], $U$3,ACTII[Month],Y$4)/$C$1</f>
        <v>0</v>
      </c>
      <c r="Z31">
        <f>SUMIFS(ACTII[Hours dedicated to ACT II per week],ACTII[Position/Title],$A31, ACTII[Year], $U$3,ACTII[Month],Z$4)/$C$1</f>
        <v>0</v>
      </c>
      <c r="AA31">
        <f>SUMIFS(ACTII[Hours dedicated to ACT II per week],ACTII[Position/Title],$A31, ACTII[Year], $U$3,ACTII[Month],AA$4)/$C$1</f>
        <v>0</v>
      </c>
      <c r="AB31">
        <f>SUMIFS(ACTII[Hours dedicated to ACT II per week],ACTII[Position/Title],$A31, ACTII[Year], $AB$3,ACTII[Month],AB$4)/$C$1</f>
        <v>0</v>
      </c>
      <c r="AC31">
        <f>SUMIFS(ACTII[Hours dedicated to ACT II per week],ACTII[Position/Title],$A31, ACTII[Year], $AB$3,ACTII[Month],AC$4)/$C$1</f>
        <v>0</v>
      </c>
      <c r="AD31" s="91">
        <f t="shared" si="2"/>
        <v>0</v>
      </c>
    </row>
    <row r="32" spans="1:30" x14ac:dyDescent="0.25">
      <c r="A32" s="89" t="s">
        <v>50</v>
      </c>
      <c r="B32">
        <f>SUMIFS(ACTII[Hours dedicated to ACT II per week],ACTII[Position/Title],A32, ACTII[Staff Start Date], "&lt;7/1/22")/$C$1 + SUMIFS(ACTII[Hours dedicated to ACT II per week],ACTII[Position/Title],A32, ACTII[Staff Start Date], "")/$C$1</f>
        <v>0</v>
      </c>
      <c r="C32">
        <f>SUMIFS(ACTII[Hours dedicated to ACT II per week],ACTII[Position/Title],$A32, ACTII[Year], $C$3,ACTII[Month],C$4)/$C$1</f>
        <v>0</v>
      </c>
      <c r="D32">
        <f>SUMIFS(ACTII[Hours dedicated to ACT II per week],ACTII[Position/Title],$A32, ACTII[Year], $C$3,ACTII[Month],D$4)/$C$1</f>
        <v>0</v>
      </c>
      <c r="E32">
        <f>SUMIFS(ACTII[Hours dedicated to ACT II per week],ACTII[Position/Title],$A32, ACTII[Year], $C$3,ACTII[Month],E$4)/$C$1</f>
        <v>0</v>
      </c>
      <c r="F32">
        <f>SUMIFS(ACTII[Hours dedicated to ACT II per week],ACTII[Position/Title],$A32, ACTII[Year], $C$3,ACTII[Month],F$4)/$C$1</f>
        <v>0</v>
      </c>
      <c r="G32">
        <f>SUMIFS(ACTII[Hours dedicated to ACT II per week],ACTII[Position/Title],$A32, ACTII[Year], $C$3,ACTII[Month],G$4)/$C$1</f>
        <v>0</v>
      </c>
      <c r="H32">
        <f>SUMIFS(ACTII[Hours dedicated to ACT II per week],ACTII[Position/Title],$A32, ACTII[Year], $C$3,ACTII[Month],H$4)/$C$1</f>
        <v>0</v>
      </c>
      <c r="I32">
        <f>SUMIFS(ACTII[Hours dedicated to ACT II per week],ACTII[Position/Title],$A32, ACTII[Year], $I$3,ACTII[Month],I$4)/$C$1</f>
        <v>0</v>
      </c>
      <c r="J32">
        <f>SUMIFS(ACTII[Hours dedicated to ACT II per week],ACTII[Position/Title],$A32, ACTII[Year], $I$3,ACTII[Month],J$4)/$C$1</f>
        <v>0</v>
      </c>
      <c r="K32">
        <f>SUMIFS(ACTII[Hours dedicated to ACT II per week],ACTII[Position/Title],$A32, ACTII[Year], $I$3,ACTII[Month],K$4)/$C$1</f>
        <v>0</v>
      </c>
      <c r="L32">
        <f>SUMIFS(ACTII[Hours dedicated to ACT II per week],ACTII[Position/Title],$A32, ACTII[Year], $I$3,ACTII[Month],L$4)/$C$1</f>
        <v>0</v>
      </c>
      <c r="M32">
        <f>SUMIFS(ACTII[Hours dedicated to ACT II per week],ACTII[Position/Title],$A32, ACTII[Year], $I$3,ACTII[Month],M$4)/$C$1</f>
        <v>0</v>
      </c>
      <c r="N32">
        <f>SUMIFS(ACTII[Hours dedicated to ACT II per week],ACTII[Position/Title],$A32, ACTII[Year], $I$3,ACTII[Month],N$4)/$C$1</f>
        <v>0</v>
      </c>
      <c r="O32">
        <f>SUMIFS(ACTII[Hours dedicated to ACT II per week],ACTII[Position/Title],$A32, ACTII[Year], $I$3,ACTII[Month],O$4)/$C$1</f>
        <v>0</v>
      </c>
      <c r="P32">
        <f>SUMIFS(ACTII[Hours dedicated to ACT II per week],ACTII[Position/Title],$A32, ACTII[Year], $I$3,ACTII[Month],P$4)/$C$1</f>
        <v>0</v>
      </c>
      <c r="Q32">
        <f>SUMIFS(ACTII[Hours dedicated to ACT II per week],ACTII[Position/Title],$A32, ACTII[Year], $I$3,ACTII[Month],Q$4)/$C$1</f>
        <v>0</v>
      </c>
      <c r="R32">
        <f>SUMIFS(ACTII[Hours dedicated to ACT II per week],ACTII[Position/Title],$A32, ACTII[Year], $I$3,ACTII[Month],R$4)/$C$1</f>
        <v>0</v>
      </c>
      <c r="S32">
        <f>SUMIFS(ACTII[Hours dedicated to ACT II per week],ACTII[Position/Title],$A32, ACTII[Year], $I$3,ACTII[Month],S$4)/$C$1</f>
        <v>0</v>
      </c>
      <c r="T32">
        <f>SUMIFS(ACTII[Hours dedicated to ACT II per week],ACTII[Position/Title],$A32, ACTII[Year], $I$3,ACTII[Month],T$4)/$C$1</f>
        <v>0</v>
      </c>
      <c r="U32">
        <f>SUMIFS(ACTII[Hours dedicated to ACT II per week],ACTII[Position/Title],$A32, ACTII[Year], $U$3,ACTII[Month],U$4)/$C$1</f>
        <v>0</v>
      </c>
      <c r="V32">
        <f>SUMIFS(ACTII[Hours dedicated to ACT II per week],ACTII[Position/Title],$A32, ACTII[Year], $U$3,ACTII[Month],V$4)/$C$1</f>
        <v>0</v>
      </c>
      <c r="W32">
        <f>SUMIFS(ACTII[Hours dedicated to ACT II per week],ACTII[Position/Title],$A32, ACTII[Year], $U$3,ACTII[Month],W$4)/$C$1</f>
        <v>0</v>
      </c>
      <c r="X32">
        <f>SUMIFS(ACTII[Hours dedicated to ACT II per week],ACTII[Position/Title],$A32, ACTII[Year], $U$3,ACTII[Month],X$4)/$C$1</f>
        <v>0</v>
      </c>
      <c r="Y32">
        <f>SUMIFS(ACTII[Hours dedicated to ACT II per week],ACTII[Position/Title],$A32, ACTII[Year], $U$3,ACTII[Month],Y$4)/$C$1</f>
        <v>0</v>
      </c>
      <c r="Z32">
        <f>SUMIFS(ACTII[Hours dedicated to ACT II per week],ACTII[Position/Title],$A32, ACTII[Year], $U$3,ACTII[Month],Z$4)/$C$1</f>
        <v>0</v>
      </c>
      <c r="AA32">
        <f>SUMIFS(ACTII[Hours dedicated to ACT II per week],ACTII[Position/Title],$A32, ACTII[Year], $U$3,ACTII[Month],AA$4)/$C$1</f>
        <v>0</v>
      </c>
      <c r="AB32">
        <f>SUMIFS(ACTII[Hours dedicated to ACT II per week],ACTII[Position/Title],$A32, ACTII[Year], $AB$3,ACTII[Month],AB$4)/$C$1</f>
        <v>0</v>
      </c>
      <c r="AC32">
        <f>SUMIFS(ACTII[Hours dedicated to ACT II per week],ACTII[Position/Title],$A32, ACTII[Year], $AB$3,ACTII[Month],AC$4)/$C$1</f>
        <v>0</v>
      </c>
      <c r="AD32" s="91">
        <f t="shared" si="2"/>
        <v>0</v>
      </c>
    </row>
    <row r="33" spans="1:30" x14ac:dyDescent="0.25">
      <c r="A33" s="89" t="s">
        <v>51</v>
      </c>
      <c r="B33">
        <f>SUMIFS(ACTII[Hours dedicated to ACT II per week],ACTII[Position/Title],A33, ACTII[Staff Start Date], "&lt;7/1/22")/$C$1 + SUMIFS(ACTII[Hours dedicated to ACT II per week],ACTII[Position/Title],A33, ACTII[Staff Start Date], "")/$C$1</f>
        <v>0</v>
      </c>
      <c r="C33">
        <f>SUMIFS(ACTII[Hours dedicated to ACT II per week],ACTII[Position/Title],$A33, ACTII[Year], $C$3,ACTII[Month],C$4)/$C$1</f>
        <v>0</v>
      </c>
      <c r="D33">
        <f>SUMIFS(ACTII[Hours dedicated to ACT II per week],ACTII[Position/Title],$A33, ACTII[Year], $C$3,ACTII[Month],D$4)/$C$1</f>
        <v>0</v>
      </c>
      <c r="E33">
        <f>SUMIFS(ACTII[Hours dedicated to ACT II per week],ACTII[Position/Title],$A33, ACTII[Year], $C$3,ACTII[Month],E$4)/$C$1</f>
        <v>0</v>
      </c>
      <c r="F33">
        <f>SUMIFS(ACTII[Hours dedicated to ACT II per week],ACTII[Position/Title],$A33, ACTII[Year], $C$3,ACTII[Month],F$4)/$C$1</f>
        <v>0</v>
      </c>
      <c r="G33">
        <f>SUMIFS(ACTII[Hours dedicated to ACT II per week],ACTII[Position/Title],$A33, ACTII[Year], $C$3,ACTII[Month],G$4)/$C$1</f>
        <v>0</v>
      </c>
      <c r="H33">
        <f>SUMIFS(ACTII[Hours dedicated to ACT II per week],ACTII[Position/Title],$A33, ACTII[Year], $C$3,ACTII[Month],H$4)/$C$1</f>
        <v>0</v>
      </c>
      <c r="I33">
        <f>SUMIFS(ACTII[Hours dedicated to ACT II per week],ACTII[Position/Title],$A33, ACTII[Year], $I$3,ACTII[Month],I$4)/$C$1</f>
        <v>0</v>
      </c>
      <c r="J33">
        <f>SUMIFS(ACTII[Hours dedicated to ACT II per week],ACTII[Position/Title],$A33, ACTII[Year], $I$3,ACTII[Month],J$4)/$C$1</f>
        <v>0</v>
      </c>
      <c r="K33">
        <f>SUMIFS(ACTII[Hours dedicated to ACT II per week],ACTII[Position/Title],$A33, ACTII[Year], $I$3,ACTII[Month],K$4)/$C$1</f>
        <v>0</v>
      </c>
      <c r="L33">
        <f>SUMIFS(ACTII[Hours dedicated to ACT II per week],ACTII[Position/Title],$A33, ACTII[Year], $I$3,ACTII[Month],L$4)/$C$1</f>
        <v>0</v>
      </c>
      <c r="M33">
        <f>SUMIFS(ACTII[Hours dedicated to ACT II per week],ACTII[Position/Title],$A33, ACTII[Year], $I$3,ACTII[Month],M$4)/$C$1</f>
        <v>0</v>
      </c>
      <c r="N33">
        <f>SUMIFS(ACTII[Hours dedicated to ACT II per week],ACTII[Position/Title],$A33, ACTII[Year], $I$3,ACTII[Month],N$4)/$C$1</f>
        <v>0</v>
      </c>
      <c r="O33">
        <f>SUMIFS(ACTII[Hours dedicated to ACT II per week],ACTII[Position/Title],$A33, ACTII[Year], $I$3,ACTII[Month],O$4)/$C$1</f>
        <v>0</v>
      </c>
      <c r="P33">
        <f>SUMIFS(ACTII[Hours dedicated to ACT II per week],ACTII[Position/Title],$A33, ACTII[Year], $I$3,ACTII[Month],P$4)/$C$1</f>
        <v>0</v>
      </c>
      <c r="Q33">
        <f>SUMIFS(ACTII[Hours dedicated to ACT II per week],ACTII[Position/Title],$A33, ACTII[Year], $I$3,ACTII[Month],Q$4)/$C$1</f>
        <v>0</v>
      </c>
      <c r="R33">
        <f>SUMIFS(ACTII[Hours dedicated to ACT II per week],ACTII[Position/Title],$A33, ACTII[Year], $I$3,ACTII[Month],R$4)/$C$1</f>
        <v>0</v>
      </c>
      <c r="S33">
        <f>SUMIFS(ACTII[Hours dedicated to ACT II per week],ACTII[Position/Title],$A33, ACTII[Year], $I$3,ACTII[Month],S$4)/$C$1</f>
        <v>0</v>
      </c>
      <c r="T33">
        <f>SUMIFS(ACTII[Hours dedicated to ACT II per week],ACTII[Position/Title],$A33, ACTII[Year], $I$3,ACTII[Month],T$4)/$C$1</f>
        <v>0</v>
      </c>
      <c r="U33">
        <f>SUMIFS(ACTII[Hours dedicated to ACT II per week],ACTII[Position/Title],$A33, ACTII[Year], $U$3,ACTII[Month],U$4)/$C$1</f>
        <v>0</v>
      </c>
      <c r="V33">
        <f>SUMIFS(ACTII[Hours dedicated to ACT II per week],ACTII[Position/Title],$A33, ACTII[Year], $U$3,ACTII[Month],V$4)/$C$1</f>
        <v>0</v>
      </c>
      <c r="W33">
        <f>SUMIFS(ACTII[Hours dedicated to ACT II per week],ACTII[Position/Title],$A33, ACTII[Year], $U$3,ACTII[Month],W$4)/$C$1</f>
        <v>0</v>
      </c>
      <c r="X33">
        <f>SUMIFS(ACTII[Hours dedicated to ACT II per week],ACTII[Position/Title],$A33, ACTII[Year], $U$3,ACTII[Month],X$4)/$C$1</f>
        <v>0</v>
      </c>
      <c r="Y33">
        <f>SUMIFS(ACTII[Hours dedicated to ACT II per week],ACTII[Position/Title],$A33, ACTII[Year], $U$3,ACTII[Month],Y$4)/$C$1</f>
        <v>0</v>
      </c>
      <c r="Z33">
        <f>SUMIFS(ACTII[Hours dedicated to ACT II per week],ACTII[Position/Title],$A33, ACTII[Year], $U$3,ACTII[Month],Z$4)/$C$1</f>
        <v>0</v>
      </c>
      <c r="AA33">
        <f>SUMIFS(ACTII[Hours dedicated to ACT II per week],ACTII[Position/Title],$A33, ACTII[Year], $U$3,ACTII[Month],AA$4)/$C$1</f>
        <v>0</v>
      </c>
      <c r="AB33">
        <f>SUMIFS(ACTII[Hours dedicated to ACT II per week],ACTII[Position/Title],$A33, ACTII[Year], $AB$3,ACTII[Month],AB$4)/$C$1</f>
        <v>0</v>
      </c>
      <c r="AC33">
        <f>SUMIFS(ACTII[Hours dedicated to ACT II per week],ACTII[Position/Title],$A33, ACTII[Year], $AB$3,ACTII[Month],AC$4)/$C$1</f>
        <v>0</v>
      </c>
      <c r="AD33" s="91">
        <f t="shared" si="2"/>
        <v>0</v>
      </c>
    </row>
    <row r="34" spans="1:30" x14ac:dyDescent="0.25">
      <c r="A34" s="89" t="s">
        <v>52</v>
      </c>
      <c r="B34">
        <f>SUMIFS(ACTII[Hours dedicated to ACT II per week],ACTII[Position/Title],A34, ACTII[Staff Start Date], "&lt;7/1/22")/$C$1 + SUMIFS(ACTII[Hours dedicated to ACT II per week],ACTII[Position/Title],A34, ACTII[Staff Start Date], "")/$C$1</f>
        <v>0</v>
      </c>
      <c r="C34">
        <f>SUMIFS(ACTII[Hours dedicated to ACT II per week],ACTII[Position/Title],$A34, ACTII[Year], $C$3,ACTII[Month],C$4)/$C$1</f>
        <v>0</v>
      </c>
      <c r="D34">
        <f>SUMIFS(ACTII[Hours dedicated to ACT II per week],ACTII[Position/Title],$A34, ACTII[Year], $C$3,ACTII[Month],D$4)/$C$1</f>
        <v>0</v>
      </c>
      <c r="E34">
        <f>SUMIFS(ACTII[Hours dedicated to ACT II per week],ACTII[Position/Title],$A34, ACTII[Year], $C$3,ACTII[Month],E$4)/$C$1</f>
        <v>0</v>
      </c>
      <c r="F34">
        <f>SUMIFS(ACTII[Hours dedicated to ACT II per week],ACTII[Position/Title],$A34, ACTII[Year], $C$3,ACTII[Month],F$4)/$C$1</f>
        <v>0</v>
      </c>
      <c r="G34">
        <f>SUMIFS(ACTII[Hours dedicated to ACT II per week],ACTII[Position/Title],$A34, ACTII[Year], $C$3,ACTII[Month],G$4)/$C$1</f>
        <v>0</v>
      </c>
      <c r="H34">
        <f>SUMIFS(ACTII[Hours dedicated to ACT II per week],ACTII[Position/Title],$A34, ACTII[Year], $C$3,ACTII[Month],H$4)/$C$1</f>
        <v>0</v>
      </c>
      <c r="I34">
        <f>SUMIFS(ACTII[Hours dedicated to ACT II per week],ACTII[Position/Title],$A34, ACTII[Year], $I$3,ACTII[Month],I$4)/$C$1</f>
        <v>0</v>
      </c>
      <c r="J34">
        <f>SUMIFS(ACTII[Hours dedicated to ACT II per week],ACTII[Position/Title],$A34, ACTII[Year], $I$3,ACTII[Month],J$4)/$C$1</f>
        <v>0</v>
      </c>
      <c r="K34">
        <f>SUMIFS(ACTII[Hours dedicated to ACT II per week],ACTII[Position/Title],$A34, ACTII[Year], $I$3,ACTII[Month],K$4)/$C$1</f>
        <v>0</v>
      </c>
      <c r="L34">
        <f>SUMIFS(ACTII[Hours dedicated to ACT II per week],ACTII[Position/Title],$A34, ACTII[Year], $I$3,ACTII[Month],L$4)/$C$1</f>
        <v>0</v>
      </c>
      <c r="M34">
        <f>SUMIFS(ACTII[Hours dedicated to ACT II per week],ACTII[Position/Title],$A34, ACTII[Year], $I$3,ACTII[Month],M$4)/$C$1</f>
        <v>0</v>
      </c>
      <c r="N34">
        <f>SUMIFS(ACTII[Hours dedicated to ACT II per week],ACTII[Position/Title],$A34, ACTII[Year], $I$3,ACTII[Month],N$4)/$C$1</f>
        <v>0</v>
      </c>
      <c r="O34">
        <f>SUMIFS(ACTII[Hours dedicated to ACT II per week],ACTII[Position/Title],$A34, ACTII[Year], $I$3,ACTII[Month],O$4)/$C$1</f>
        <v>0</v>
      </c>
      <c r="P34">
        <f>SUMIFS(ACTII[Hours dedicated to ACT II per week],ACTII[Position/Title],$A34, ACTII[Year], $I$3,ACTII[Month],P$4)/$C$1</f>
        <v>0</v>
      </c>
      <c r="Q34">
        <f>SUMIFS(ACTII[Hours dedicated to ACT II per week],ACTII[Position/Title],$A34, ACTII[Year], $I$3,ACTII[Month],Q$4)/$C$1</f>
        <v>0</v>
      </c>
      <c r="R34">
        <f>SUMIFS(ACTII[Hours dedicated to ACT II per week],ACTII[Position/Title],$A34, ACTII[Year], $I$3,ACTII[Month],R$4)/$C$1</f>
        <v>0</v>
      </c>
      <c r="S34">
        <f>SUMIFS(ACTII[Hours dedicated to ACT II per week],ACTII[Position/Title],$A34, ACTII[Year], $I$3,ACTII[Month],S$4)/$C$1</f>
        <v>0</v>
      </c>
      <c r="T34">
        <f>SUMIFS(ACTII[Hours dedicated to ACT II per week],ACTII[Position/Title],$A34, ACTII[Year], $I$3,ACTII[Month],T$4)/$C$1</f>
        <v>0</v>
      </c>
      <c r="U34">
        <f>SUMIFS(ACTII[Hours dedicated to ACT II per week],ACTII[Position/Title],$A34, ACTII[Year], $U$3,ACTII[Month],U$4)/$C$1</f>
        <v>0</v>
      </c>
      <c r="V34">
        <f>SUMIFS(ACTII[Hours dedicated to ACT II per week],ACTII[Position/Title],$A34, ACTII[Year], $U$3,ACTII[Month],V$4)/$C$1</f>
        <v>0</v>
      </c>
      <c r="W34">
        <f>SUMIFS(ACTII[Hours dedicated to ACT II per week],ACTII[Position/Title],$A34, ACTII[Year], $U$3,ACTII[Month],W$4)/$C$1</f>
        <v>0</v>
      </c>
      <c r="X34">
        <f>SUMIFS(ACTII[Hours dedicated to ACT II per week],ACTII[Position/Title],$A34, ACTII[Year], $U$3,ACTII[Month],X$4)/$C$1</f>
        <v>0</v>
      </c>
      <c r="Y34">
        <f>SUMIFS(ACTII[Hours dedicated to ACT II per week],ACTII[Position/Title],$A34, ACTII[Year], $U$3,ACTII[Month],Y$4)/$C$1</f>
        <v>0</v>
      </c>
      <c r="Z34">
        <f>SUMIFS(ACTII[Hours dedicated to ACT II per week],ACTII[Position/Title],$A34, ACTII[Year], $U$3,ACTII[Month],Z$4)/$C$1</f>
        <v>0</v>
      </c>
      <c r="AA34">
        <f>SUMIFS(ACTII[Hours dedicated to ACT II per week],ACTII[Position/Title],$A34, ACTII[Year], $U$3,ACTII[Month],AA$4)/$C$1</f>
        <v>0</v>
      </c>
      <c r="AB34">
        <f>SUMIFS(ACTII[Hours dedicated to ACT II per week],ACTII[Position/Title],$A34, ACTII[Year], $AB$3,ACTII[Month],AB$4)/$C$1</f>
        <v>0</v>
      </c>
      <c r="AC34">
        <f>SUMIFS(ACTII[Hours dedicated to ACT II per week],ACTII[Position/Title],$A34, ACTII[Year], $AB$3,ACTII[Month],AC$4)/$C$1</f>
        <v>0</v>
      </c>
      <c r="AD34" s="91">
        <f t="shared" si="2"/>
        <v>0</v>
      </c>
    </row>
    <row r="35" spans="1:30" x14ac:dyDescent="0.25">
      <c r="A35" s="89" t="s">
        <v>53</v>
      </c>
      <c r="B35">
        <f>SUMIFS(ACTII[Hours dedicated to ACT II per week],ACTII[Position/Title],A35, ACTII[Staff Start Date], "&lt;7/1/22")/$C$1 + SUMIFS(ACTII[Hours dedicated to ACT II per week],ACTII[Position/Title],A35, ACTII[Staff Start Date], "")/$C$1</f>
        <v>0</v>
      </c>
      <c r="C35">
        <f>SUMIFS(ACTII[Hours dedicated to ACT II per week],ACTII[Position/Title],$A35, ACTII[Year], $C$3,ACTII[Month],C$4)/$C$1</f>
        <v>0</v>
      </c>
      <c r="D35">
        <f>SUMIFS(ACTII[Hours dedicated to ACT II per week],ACTII[Position/Title],$A35, ACTII[Year], $C$3,ACTII[Month],D$4)/$C$1</f>
        <v>0</v>
      </c>
      <c r="E35">
        <f>SUMIFS(ACTII[Hours dedicated to ACT II per week],ACTII[Position/Title],$A35, ACTII[Year], $C$3,ACTII[Month],E$4)/$C$1</f>
        <v>0</v>
      </c>
      <c r="F35">
        <f>SUMIFS(ACTII[Hours dedicated to ACT II per week],ACTII[Position/Title],$A35, ACTII[Year], $C$3,ACTII[Month],F$4)/$C$1</f>
        <v>0</v>
      </c>
      <c r="G35">
        <f>SUMIFS(ACTII[Hours dedicated to ACT II per week],ACTII[Position/Title],$A35, ACTII[Year], $C$3,ACTII[Month],G$4)/$C$1</f>
        <v>0</v>
      </c>
      <c r="H35">
        <f>SUMIFS(ACTII[Hours dedicated to ACT II per week],ACTII[Position/Title],$A35, ACTII[Year], $C$3,ACTII[Month],H$4)/$C$1</f>
        <v>0</v>
      </c>
      <c r="I35">
        <f>SUMIFS(ACTII[Hours dedicated to ACT II per week],ACTII[Position/Title],$A35, ACTII[Year], $I$3,ACTII[Month],I$4)/$C$1</f>
        <v>0</v>
      </c>
      <c r="J35">
        <f>SUMIFS(ACTII[Hours dedicated to ACT II per week],ACTII[Position/Title],$A35, ACTII[Year], $I$3,ACTII[Month],J$4)/$C$1</f>
        <v>0</v>
      </c>
      <c r="K35">
        <f>SUMIFS(ACTII[Hours dedicated to ACT II per week],ACTII[Position/Title],$A35, ACTII[Year], $I$3,ACTII[Month],K$4)/$C$1</f>
        <v>0</v>
      </c>
      <c r="L35">
        <f>SUMIFS(ACTII[Hours dedicated to ACT II per week],ACTII[Position/Title],$A35, ACTII[Year], $I$3,ACTII[Month],L$4)/$C$1</f>
        <v>0</v>
      </c>
      <c r="M35">
        <f>SUMIFS(ACTII[Hours dedicated to ACT II per week],ACTII[Position/Title],$A35, ACTII[Year], $I$3,ACTII[Month],M$4)/$C$1</f>
        <v>0</v>
      </c>
      <c r="N35">
        <f>SUMIFS(ACTII[Hours dedicated to ACT II per week],ACTII[Position/Title],$A35, ACTII[Year], $I$3,ACTII[Month],N$4)/$C$1</f>
        <v>0</v>
      </c>
      <c r="O35">
        <f>SUMIFS(ACTII[Hours dedicated to ACT II per week],ACTII[Position/Title],$A35, ACTII[Year], $I$3,ACTII[Month],O$4)/$C$1</f>
        <v>0</v>
      </c>
      <c r="P35">
        <f>SUMIFS(ACTII[Hours dedicated to ACT II per week],ACTII[Position/Title],$A35, ACTII[Year], $I$3,ACTII[Month],P$4)/$C$1</f>
        <v>0</v>
      </c>
      <c r="Q35">
        <f>SUMIFS(ACTII[Hours dedicated to ACT II per week],ACTII[Position/Title],$A35, ACTII[Year], $I$3,ACTII[Month],Q$4)/$C$1</f>
        <v>0</v>
      </c>
      <c r="R35">
        <f>SUMIFS(ACTII[Hours dedicated to ACT II per week],ACTII[Position/Title],$A35, ACTII[Year], $I$3,ACTII[Month],R$4)/$C$1</f>
        <v>0</v>
      </c>
      <c r="S35">
        <f>SUMIFS(ACTII[Hours dedicated to ACT II per week],ACTII[Position/Title],$A35, ACTII[Year], $I$3,ACTII[Month],S$4)/$C$1</f>
        <v>0</v>
      </c>
      <c r="T35">
        <f>SUMIFS(ACTII[Hours dedicated to ACT II per week],ACTII[Position/Title],$A35, ACTII[Year], $I$3,ACTII[Month],T$4)/$C$1</f>
        <v>0</v>
      </c>
      <c r="U35">
        <f>SUMIFS(ACTII[Hours dedicated to ACT II per week],ACTII[Position/Title],$A35, ACTII[Year], $U$3,ACTII[Month],U$4)/$C$1</f>
        <v>0</v>
      </c>
      <c r="V35">
        <f>SUMIFS(ACTII[Hours dedicated to ACT II per week],ACTII[Position/Title],$A35, ACTII[Year], $U$3,ACTII[Month],V$4)/$C$1</f>
        <v>0</v>
      </c>
      <c r="W35">
        <f>SUMIFS(ACTII[Hours dedicated to ACT II per week],ACTII[Position/Title],$A35, ACTII[Year], $U$3,ACTII[Month],W$4)/$C$1</f>
        <v>0</v>
      </c>
      <c r="X35">
        <f>SUMIFS(ACTII[Hours dedicated to ACT II per week],ACTII[Position/Title],$A35, ACTII[Year], $U$3,ACTII[Month],X$4)/$C$1</f>
        <v>0</v>
      </c>
      <c r="Y35">
        <f>SUMIFS(ACTII[Hours dedicated to ACT II per week],ACTII[Position/Title],$A35, ACTII[Year], $U$3,ACTII[Month],Y$4)/$C$1</f>
        <v>0</v>
      </c>
      <c r="Z35">
        <f>SUMIFS(ACTII[Hours dedicated to ACT II per week],ACTII[Position/Title],$A35, ACTII[Year], $U$3,ACTII[Month],Z$4)/$C$1</f>
        <v>0</v>
      </c>
      <c r="AA35">
        <f>SUMIFS(ACTII[Hours dedicated to ACT II per week],ACTII[Position/Title],$A35, ACTII[Year], $U$3,ACTII[Month],AA$4)/$C$1</f>
        <v>0</v>
      </c>
      <c r="AB35">
        <f>SUMIFS(ACTII[Hours dedicated to ACT II per week],ACTII[Position/Title],$A35, ACTII[Year], $AB$3,ACTII[Month],AB$4)/$C$1</f>
        <v>0</v>
      </c>
      <c r="AC35">
        <f>SUMIFS(ACTII[Hours dedicated to ACT II per week],ACTII[Position/Title],$A35, ACTII[Year], $AB$3,ACTII[Month],AC$4)/$C$1</f>
        <v>0</v>
      </c>
      <c r="AD35" s="91">
        <f t="shared" si="2"/>
        <v>0</v>
      </c>
    </row>
    <row r="36" spans="1:30" x14ac:dyDescent="0.25">
      <c r="A36" s="89" t="s">
        <v>16</v>
      </c>
      <c r="B36">
        <f>SUMIFS(ACTII[Hours dedicated to ACT II per week],ACTII[Position/Title],A36, ACTII[Staff Start Date], "&lt;7/1/22")/$C$1 + SUMIFS(ACTII[Hours dedicated to ACT II per week],ACTII[Position/Title],A36, ACTII[Staff Start Date], "")/$C$1</f>
        <v>0</v>
      </c>
      <c r="C36">
        <f>SUMIFS(ACTII[Hours dedicated to ACT II per week],ACTII[Position/Title],$A36, ACTII[Year], $C$3,ACTII[Month],C$4)/$C$1</f>
        <v>0</v>
      </c>
      <c r="D36">
        <f>SUMIFS(ACTII[Hours dedicated to ACT II per week],ACTII[Position/Title],$A36, ACTII[Year], $C$3,ACTII[Month],D$4)/$C$1</f>
        <v>0</v>
      </c>
      <c r="E36">
        <f>SUMIFS(ACTII[Hours dedicated to ACT II per week],ACTII[Position/Title],$A36, ACTII[Year], $C$3,ACTII[Month],E$4)/$C$1</f>
        <v>0</v>
      </c>
      <c r="F36">
        <f>SUMIFS(ACTII[Hours dedicated to ACT II per week],ACTII[Position/Title],$A36, ACTII[Year], $C$3,ACTII[Month],F$4)/$C$1</f>
        <v>0</v>
      </c>
      <c r="G36">
        <f>SUMIFS(ACTII[Hours dedicated to ACT II per week],ACTII[Position/Title],$A36, ACTII[Year], $C$3,ACTII[Month],G$4)/$C$1</f>
        <v>0</v>
      </c>
      <c r="H36">
        <f>SUMIFS(ACTII[Hours dedicated to ACT II per week],ACTII[Position/Title],$A36, ACTII[Year], $C$3,ACTII[Month],H$4)/$C$1</f>
        <v>0</v>
      </c>
      <c r="I36">
        <f>SUMIFS(ACTII[Hours dedicated to ACT II per week],ACTII[Position/Title],$A36, ACTII[Year], $I$3,ACTII[Month],I$4)/$C$1</f>
        <v>0</v>
      </c>
      <c r="J36">
        <f>SUMIFS(ACTII[Hours dedicated to ACT II per week],ACTII[Position/Title],$A36, ACTII[Year], $I$3,ACTII[Month],J$4)/$C$1</f>
        <v>0</v>
      </c>
      <c r="K36">
        <f>SUMIFS(ACTII[Hours dedicated to ACT II per week],ACTII[Position/Title],$A36, ACTII[Year], $I$3,ACTII[Month],K$4)/$C$1</f>
        <v>0</v>
      </c>
      <c r="L36">
        <f>SUMIFS(ACTII[Hours dedicated to ACT II per week],ACTII[Position/Title],$A36, ACTII[Year], $I$3,ACTII[Month],L$4)/$C$1</f>
        <v>0</v>
      </c>
      <c r="M36">
        <f>SUMIFS(ACTII[Hours dedicated to ACT II per week],ACTII[Position/Title],$A36, ACTII[Year], $I$3,ACTII[Month],M$4)/$C$1</f>
        <v>0</v>
      </c>
      <c r="N36">
        <f>SUMIFS(ACTII[Hours dedicated to ACT II per week],ACTII[Position/Title],$A36, ACTII[Year], $I$3,ACTII[Month],N$4)/$C$1</f>
        <v>0</v>
      </c>
      <c r="O36">
        <f>SUMIFS(ACTII[Hours dedicated to ACT II per week],ACTII[Position/Title],$A36, ACTII[Year], $I$3,ACTII[Month],O$4)/$C$1</f>
        <v>0</v>
      </c>
      <c r="P36">
        <f>SUMIFS(ACTII[Hours dedicated to ACT II per week],ACTII[Position/Title],$A36, ACTII[Year], $I$3,ACTII[Month],P$4)/$C$1</f>
        <v>0</v>
      </c>
      <c r="Q36">
        <f>SUMIFS(ACTII[Hours dedicated to ACT II per week],ACTII[Position/Title],$A36, ACTII[Year], $I$3,ACTII[Month],Q$4)/$C$1</f>
        <v>0</v>
      </c>
      <c r="R36">
        <f>SUMIFS(ACTII[Hours dedicated to ACT II per week],ACTII[Position/Title],$A36, ACTII[Year], $I$3,ACTII[Month],R$4)/$C$1</f>
        <v>0</v>
      </c>
      <c r="S36">
        <f>SUMIFS(ACTII[Hours dedicated to ACT II per week],ACTII[Position/Title],$A36, ACTII[Year], $I$3,ACTII[Month],S$4)/$C$1</f>
        <v>0</v>
      </c>
      <c r="T36">
        <f>SUMIFS(ACTII[Hours dedicated to ACT II per week],ACTII[Position/Title],$A36, ACTII[Year], $I$3,ACTII[Month],T$4)/$C$1</f>
        <v>0</v>
      </c>
      <c r="U36">
        <f>SUMIFS(ACTII[Hours dedicated to ACT II per week],ACTII[Position/Title],$A36, ACTII[Year], $U$3,ACTII[Month],U$4)/$C$1</f>
        <v>0</v>
      </c>
      <c r="V36">
        <f>SUMIFS(ACTII[Hours dedicated to ACT II per week],ACTII[Position/Title],$A36, ACTII[Year], $U$3,ACTII[Month],V$4)/$C$1</f>
        <v>0</v>
      </c>
      <c r="W36">
        <f>SUMIFS(ACTII[Hours dedicated to ACT II per week],ACTII[Position/Title],$A36, ACTII[Year], $U$3,ACTII[Month],W$4)/$C$1</f>
        <v>0</v>
      </c>
      <c r="X36">
        <f>SUMIFS(ACTII[Hours dedicated to ACT II per week],ACTII[Position/Title],$A36, ACTII[Year], $U$3,ACTII[Month],X$4)/$C$1</f>
        <v>0</v>
      </c>
      <c r="Y36">
        <f>SUMIFS(ACTII[Hours dedicated to ACT II per week],ACTII[Position/Title],$A36, ACTII[Year], $U$3,ACTII[Month],Y$4)/$C$1</f>
        <v>0</v>
      </c>
      <c r="Z36">
        <f>SUMIFS(ACTII[Hours dedicated to ACT II per week],ACTII[Position/Title],$A36, ACTII[Year], $U$3,ACTII[Month],Z$4)/$C$1</f>
        <v>0</v>
      </c>
      <c r="AA36">
        <f>SUMIFS(ACTII[Hours dedicated to ACT II per week],ACTII[Position/Title],$A36, ACTII[Year], $U$3,ACTII[Month],AA$4)/$C$1</f>
        <v>0</v>
      </c>
      <c r="AB36">
        <f>SUMIFS(ACTII[Hours dedicated to ACT II per week],ACTII[Position/Title],$A36, ACTII[Year], $AB$3,ACTII[Month],AB$4)/$C$1</f>
        <v>0</v>
      </c>
      <c r="AC36">
        <f>SUMIFS(ACTII[Hours dedicated to ACT II per week],ACTII[Position/Title],$A36, ACTII[Year], $AB$3,ACTII[Month],AC$4)/$C$1</f>
        <v>0</v>
      </c>
      <c r="AD36" s="91">
        <f t="shared" si="2"/>
        <v>0</v>
      </c>
    </row>
    <row r="37" spans="1:30" x14ac:dyDescent="0.25">
      <c r="A37" s="89" t="s">
        <v>34</v>
      </c>
      <c r="B37">
        <f>SUMIFS(ACTII[Hours dedicated to ACT II per week],ACTII[Position/Title],A37, ACTII[Staff Start Date], "&lt;7/1/22")/$C$1 + SUMIFS(ACTII[Hours dedicated to ACT II per week],ACTII[Position/Title],A37, ACTII[Staff Start Date], "")/$C$1</f>
        <v>0</v>
      </c>
      <c r="C37">
        <f>SUMIFS(ACTII[Hours dedicated to ACT II per week],ACTII[Position/Title],$A37, ACTII[Year], $C$3,ACTII[Month],C$4)/$C$1</f>
        <v>0</v>
      </c>
      <c r="D37">
        <f>SUMIFS(ACTII[Hours dedicated to ACT II per week],ACTII[Position/Title],$A37, ACTII[Year], $C$3,ACTII[Month],D$4)/$C$1</f>
        <v>0</v>
      </c>
      <c r="E37">
        <f>SUMIFS(ACTII[Hours dedicated to ACT II per week],ACTII[Position/Title],$A37, ACTII[Year], $C$3,ACTII[Month],E$4)/$C$1</f>
        <v>0</v>
      </c>
      <c r="F37">
        <f>SUMIFS(ACTII[Hours dedicated to ACT II per week],ACTII[Position/Title],$A37, ACTII[Year], $C$3,ACTII[Month],F$4)/$C$1</f>
        <v>0</v>
      </c>
      <c r="G37">
        <f>SUMIFS(ACTII[Hours dedicated to ACT II per week],ACTII[Position/Title],$A37, ACTII[Year], $C$3,ACTII[Month],G$4)/$C$1</f>
        <v>0</v>
      </c>
      <c r="H37">
        <f>SUMIFS(ACTII[Hours dedicated to ACT II per week],ACTII[Position/Title],$A37, ACTII[Year], $C$3,ACTII[Month],H$4)/$C$1</f>
        <v>0</v>
      </c>
      <c r="I37">
        <f>SUMIFS(ACTII[Hours dedicated to ACT II per week],ACTII[Position/Title],$A37, ACTII[Year], $I$3,ACTII[Month],I$4)/$C$1</f>
        <v>0</v>
      </c>
      <c r="J37">
        <f>SUMIFS(ACTII[Hours dedicated to ACT II per week],ACTII[Position/Title],$A37, ACTII[Year], $I$3,ACTII[Month],J$4)/$C$1</f>
        <v>0</v>
      </c>
      <c r="K37">
        <f>SUMIFS(ACTII[Hours dedicated to ACT II per week],ACTII[Position/Title],$A37, ACTII[Year], $I$3,ACTII[Month],K$4)/$C$1</f>
        <v>0</v>
      </c>
      <c r="L37">
        <f>SUMIFS(ACTII[Hours dedicated to ACT II per week],ACTII[Position/Title],$A37, ACTII[Year], $I$3,ACTII[Month],L$4)/$C$1</f>
        <v>0</v>
      </c>
      <c r="M37">
        <f>SUMIFS(ACTII[Hours dedicated to ACT II per week],ACTII[Position/Title],$A37, ACTII[Year], $I$3,ACTII[Month],M$4)/$C$1</f>
        <v>0</v>
      </c>
      <c r="N37">
        <f>SUMIFS(ACTII[Hours dedicated to ACT II per week],ACTII[Position/Title],$A37, ACTII[Year], $I$3,ACTII[Month],N$4)/$C$1</f>
        <v>0</v>
      </c>
      <c r="O37">
        <f>SUMIFS(ACTII[Hours dedicated to ACT II per week],ACTII[Position/Title],$A37, ACTII[Year], $I$3,ACTII[Month],O$4)/$C$1</f>
        <v>0</v>
      </c>
      <c r="P37">
        <f>SUMIFS(ACTII[Hours dedicated to ACT II per week],ACTII[Position/Title],$A37, ACTII[Year], $I$3,ACTII[Month],P$4)/$C$1</f>
        <v>0</v>
      </c>
      <c r="Q37">
        <f>SUMIFS(ACTII[Hours dedicated to ACT II per week],ACTII[Position/Title],$A37, ACTII[Year], $I$3,ACTII[Month],Q$4)/$C$1</f>
        <v>0</v>
      </c>
      <c r="R37">
        <f>SUMIFS(ACTII[Hours dedicated to ACT II per week],ACTII[Position/Title],$A37, ACTII[Year], $I$3,ACTII[Month],R$4)/$C$1</f>
        <v>0</v>
      </c>
      <c r="S37">
        <f>SUMIFS(ACTII[Hours dedicated to ACT II per week],ACTII[Position/Title],$A37, ACTII[Year], $I$3,ACTII[Month],S$4)/$C$1</f>
        <v>0</v>
      </c>
      <c r="T37">
        <f>SUMIFS(ACTII[Hours dedicated to ACT II per week],ACTII[Position/Title],$A37, ACTII[Year], $I$3,ACTII[Month],T$4)/$C$1</f>
        <v>0</v>
      </c>
      <c r="U37">
        <f>SUMIFS(ACTII[Hours dedicated to ACT II per week],ACTII[Position/Title],$A37, ACTII[Year], $U$3,ACTII[Month],U$4)/$C$1</f>
        <v>0</v>
      </c>
      <c r="V37">
        <f>SUMIFS(ACTII[Hours dedicated to ACT II per week],ACTII[Position/Title],$A37, ACTII[Year], $U$3,ACTII[Month],V$4)/$C$1</f>
        <v>0</v>
      </c>
      <c r="W37">
        <f>SUMIFS(ACTII[Hours dedicated to ACT II per week],ACTII[Position/Title],$A37, ACTII[Year], $U$3,ACTII[Month],W$4)/$C$1</f>
        <v>0</v>
      </c>
      <c r="X37">
        <f>SUMIFS(ACTII[Hours dedicated to ACT II per week],ACTII[Position/Title],$A37, ACTII[Year], $U$3,ACTII[Month],X$4)/$C$1</f>
        <v>0</v>
      </c>
      <c r="Y37">
        <f>SUMIFS(ACTII[Hours dedicated to ACT II per week],ACTII[Position/Title],$A37, ACTII[Year], $U$3,ACTII[Month],Y$4)/$C$1</f>
        <v>0</v>
      </c>
      <c r="Z37">
        <f>SUMIFS(ACTII[Hours dedicated to ACT II per week],ACTII[Position/Title],$A37, ACTII[Year], $U$3,ACTII[Month],Z$4)/$C$1</f>
        <v>0</v>
      </c>
      <c r="AA37">
        <f>SUMIFS(ACTII[Hours dedicated to ACT II per week],ACTII[Position/Title],$A37, ACTII[Year], $U$3,ACTII[Month],AA$4)/$C$1</f>
        <v>0</v>
      </c>
      <c r="AB37">
        <f>SUMIFS(ACTII[Hours dedicated to ACT II per week],ACTII[Position/Title],$A37, ACTII[Year], $AB$3,ACTII[Month],AB$4)/$C$1</f>
        <v>0</v>
      </c>
      <c r="AC37">
        <f>SUMIFS(ACTII[Hours dedicated to ACT II per week],ACTII[Position/Title],$A37, ACTII[Year], $AB$3,ACTII[Month],AC$4)/$C$1</f>
        <v>0</v>
      </c>
      <c r="AD37" s="91">
        <f t="shared" si="2"/>
        <v>0</v>
      </c>
    </row>
    <row r="38" spans="1:30" x14ac:dyDescent="0.25">
      <c r="A38" s="89" t="s">
        <v>54</v>
      </c>
      <c r="B38">
        <f>SUMIFS(ACTII[Hours dedicated to ACT II per week],ACTII[Position/Title],A38, ACTII[Staff Start Date], "&lt;7/1/22")/$C$1 + SUMIFS(ACTII[Hours dedicated to ACT II per week],ACTII[Position/Title],A38, ACTII[Staff Start Date], "")/$C$1</f>
        <v>0</v>
      </c>
      <c r="C38">
        <f>SUMIFS(ACTII[Hours dedicated to ACT II per week],ACTII[Position/Title],$A38, ACTII[Year], $C$3,ACTII[Month],C$4)/$C$1</f>
        <v>0</v>
      </c>
      <c r="D38">
        <f>SUMIFS(ACTII[Hours dedicated to ACT II per week],ACTII[Position/Title],$A38, ACTII[Year], $C$3,ACTII[Month],D$4)/$C$1</f>
        <v>0</v>
      </c>
      <c r="E38">
        <f>SUMIFS(ACTII[Hours dedicated to ACT II per week],ACTII[Position/Title],$A38, ACTII[Year], $C$3,ACTII[Month],E$4)/$C$1</f>
        <v>0</v>
      </c>
      <c r="F38">
        <f>SUMIFS(ACTII[Hours dedicated to ACT II per week],ACTII[Position/Title],$A38, ACTII[Year], $C$3,ACTII[Month],F$4)/$C$1</f>
        <v>0</v>
      </c>
      <c r="G38">
        <f>SUMIFS(ACTII[Hours dedicated to ACT II per week],ACTII[Position/Title],$A38, ACTII[Year], $C$3,ACTII[Month],G$4)/$C$1</f>
        <v>0</v>
      </c>
      <c r="H38">
        <f>SUMIFS(ACTII[Hours dedicated to ACT II per week],ACTII[Position/Title],$A38, ACTII[Year], $C$3,ACTII[Month],H$4)/$C$1</f>
        <v>0</v>
      </c>
      <c r="I38">
        <f>SUMIFS(ACTII[Hours dedicated to ACT II per week],ACTII[Position/Title],$A38, ACTII[Year], $I$3,ACTII[Month],I$4)/$C$1</f>
        <v>0</v>
      </c>
      <c r="J38">
        <f>SUMIFS(ACTII[Hours dedicated to ACT II per week],ACTII[Position/Title],$A38, ACTII[Year], $I$3,ACTII[Month],J$4)/$C$1</f>
        <v>0</v>
      </c>
      <c r="K38">
        <f>SUMIFS(ACTII[Hours dedicated to ACT II per week],ACTII[Position/Title],$A38, ACTII[Year], $I$3,ACTII[Month],K$4)/$C$1</f>
        <v>0</v>
      </c>
      <c r="L38">
        <f>SUMIFS(ACTII[Hours dedicated to ACT II per week],ACTII[Position/Title],$A38, ACTII[Year], $I$3,ACTII[Month],L$4)/$C$1</f>
        <v>0</v>
      </c>
      <c r="M38">
        <f>SUMIFS(ACTII[Hours dedicated to ACT II per week],ACTII[Position/Title],$A38, ACTII[Year], $I$3,ACTII[Month],M$4)/$C$1</f>
        <v>0</v>
      </c>
      <c r="N38">
        <f>SUMIFS(ACTII[Hours dedicated to ACT II per week],ACTII[Position/Title],$A38, ACTII[Year], $I$3,ACTII[Month],N$4)/$C$1</f>
        <v>0</v>
      </c>
      <c r="O38">
        <f>SUMIFS(ACTII[Hours dedicated to ACT II per week],ACTII[Position/Title],$A38, ACTII[Year], $I$3,ACTII[Month],O$4)/$C$1</f>
        <v>0</v>
      </c>
      <c r="P38">
        <f>SUMIFS(ACTII[Hours dedicated to ACT II per week],ACTII[Position/Title],$A38, ACTII[Year], $I$3,ACTII[Month],P$4)/$C$1</f>
        <v>0</v>
      </c>
      <c r="Q38">
        <f>SUMIFS(ACTII[Hours dedicated to ACT II per week],ACTII[Position/Title],$A38, ACTII[Year], $I$3,ACTII[Month],Q$4)/$C$1</f>
        <v>0</v>
      </c>
      <c r="R38">
        <f>SUMIFS(ACTII[Hours dedicated to ACT II per week],ACTII[Position/Title],$A38, ACTII[Year], $I$3,ACTII[Month],R$4)/$C$1</f>
        <v>0</v>
      </c>
      <c r="S38">
        <f>SUMIFS(ACTII[Hours dedicated to ACT II per week],ACTII[Position/Title],$A38, ACTII[Year], $I$3,ACTII[Month],S$4)/$C$1</f>
        <v>0</v>
      </c>
      <c r="T38">
        <f>SUMIFS(ACTII[Hours dedicated to ACT II per week],ACTII[Position/Title],$A38, ACTII[Year], $I$3,ACTII[Month],T$4)/$C$1</f>
        <v>0</v>
      </c>
      <c r="U38">
        <f>SUMIFS(ACTII[Hours dedicated to ACT II per week],ACTII[Position/Title],$A38, ACTII[Year], $U$3,ACTII[Month],U$4)/$C$1</f>
        <v>0</v>
      </c>
      <c r="V38">
        <f>SUMIFS(ACTII[Hours dedicated to ACT II per week],ACTII[Position/Title],$A38, ACTII[Year], $U$3,ACTII[Month],V$4)/$C$1</f>
        <v>0</v>
      </c>
      <c r="W38">
        <f>SUMIFS(ACTII[Hours dedicated to ACT II per week],ACTII[Position/Title],$A38, ACTII[Year], $U$3,ACTII[Month],W$4)/$C$1</f>
        <v>0</v>
      </c>
      <c r="X38">
        <f>SUMIFS(ACTII[Hours dedicated to ACT II per week],ACTII[Position/Title],$A38, ACTII[Year], $U$3,ACTII[Month],X$4)/$C$1</f>
        <v>0</v>
      </c>
      <c r="Y38">
        <f>SUMIFS(ACTII[Hours dedicated to ACT II per week],ACTII[Position/Title],$A38, ACTII[Year], $U$3,ACTII[Month],Y$4)/$C$1</f>
        <v>0</v>
      </c>
      <c r="Z38">
        <f>SUMIFS(ACTII[Hours dedicated to ACT II per week],ACTII[Position/Title],$A38, ACTII[Year], $U$3,ACTII[Month],Z$4)/$C$1</f>
        <v>0</v>
      </c>
      <c r="AA38">
        <f>SUMIFS(ACTII[Hours dedicated to ACT II per week],ACTII[Position/Title],$A38, ACTII[Year], $U$3,ACTII[Month],AA$4)/$C$1</f>
        <v>0</v>
      </c>
      <c r="AB38">
        <f>SUMIFS(ACTII[Hours dedicated to ACT II per week],ACTII[Position/Title],$A38, ACTII[Year], $AB$3,ACTII[Month],AB$4)/$C$1</f>
        <v>0</v>
      </c>
      <c r="AC38">
        <f>SUMIFS(ACTII[Hours dedicated to ACT II per week],ACTII[Position/Title],$A38, ACTII[Year], $AB$3,ACTII[Month],AC$4)/$C$1</f>
        <v>0</v>
      </c>
      <c r="AD38" s="91">
        <f t="shared" si="2"/>
        <v>0</v>
      </c>
    </row>
    <row r="39" spans="1:30" x14ac:dyDescent="0.25">
      <c r="A39" s="89" t="s">
        <v>17</v>
      </c>
      <c r="B39">
        <f>SUMIFS(ACTII[Hours dedicated to ACT II per week],ACTII[Position/Title],A39, ACTII[Staff Start Date], "&lt;7/1/22")/$C$1 + SUMIFS(ACTII[Hours dedicated to ACT II per week],ACTII[Position/Title],A39, ACTII[Staff Start Date], "")/$C$1</f>
        <v>0</v>
      </c>
      <c r="C39">
        <f>SUMIFS(ACTII[Hours dedicated to ACT II per week],ACTII[Position/Title],$A39, ACTII[Year], $C$3,ACTII[Month],C$4)/$C$1</f>
        <v>0</v>
      </c>
      <c r="D39">
        <f>SUMIFS(ACTII[Hours dedicated to ACT II per week],ACTII[Position/Title],$A39, ACTII[Year], $C$3,ACTII[Month],D$4)/$C$1</f>
        <v>0</v>
      </c>
      <c r="E39">
        <f>SUMIFS(ACTII[Hours dedicated to ACT II per week],ACTII[Position/Title],$A39, ACTII[Year], $C$3,ACTII[Month],E$4)/$C$1</f>
        <v>0</v>
      </c>
      <c r="F39">
        <f>SUMIFS(ACTII[Hours dedicated to ACT II per week],ACTII[Position/Title],$A39, ACTII[Year], $C$3,ACTII[Month],F$4)/$C$1</f>
        <v>0</v>
      </c>
      <c r="G39">
        <f>SUMIFS(ACTII[Hours dedicated to ACT II per week],ACTII[Position/Title],$A39, ACTII[Year], $C$3,ACTII[Month],G$4)/$C$1</f>
        <v>0</v>
      </c>
      <c r="H39">
        <f>SUMIFS(ACTII[Hours dedicated to ACT II per week],ACTII[Position/Title],$A39, ACTII[Year], $C$3,ACTII[Month],H$4)/$C$1</f>
        <v>0</v>
      </c>
      <c r="I39">
        <f>SUMIFS(ACTII[Hours dedicated to ACT II per week],ACTII[Position/Title],$A39, ACTII[Year], $I$3,ACTII[Month],I$4)/$C$1</f>
        <v>0</v>
      </c>
      <c r="J39">
        <f>SUMIFS(ACTII[Hours dedicated to ACT II per week],ACTII[Position/Title],$A39, ACTII[Year], $I$3,ACTII[Month],J$4)/$C$1</f>
        <v>0</v>
      </c>
      <c r="K39">
        <f>SUMIFS(ACTII[Hours dedicated to ACT II per week],ACTII[Position/Title],$A39, ACTII[Year], $I$3,ACTII[Month],K$4)/$C$1</f>
        <v>0</v>
      </c>
      <c r="L39">
        <f>SUMIFS(ACTII[Hours dedicated to ACT II per week],ACTII[Position/Title],$A39, ACTII[Year], $I$3,ACTII[Month],L$4)/$C$1</f>
        <v>0</v>
      </c>
      <c r="M39">
        <f>SUMIFS(ACTII[Hours dedicated to ACT II per week],ACTII[Position/Title],$A39, ACTII[Year], $I$3,ACTII[Month],M$4)/$C$1</f>
        <v>0</v>
      </c>
      <c r="N39">
        <f>SUMIFS(ACTII[Hours dedicated to ACT II per week],ACTII[Position/Title],$A39, ACTII[Year], $I$3,ACTII[Month],N$4)/$C$1</f>
        <v>0</v>
      </c>
      <c r="O39">
        <f>SUMIFS(ACTII[Hours dedicated to ACT II per week],ACTII[Position/Title],$A39, ACTII[Year], $I$3,ACTII[Month],O$4)/$C$1</f>
        <v>0</v>
      </c>
      <c r="P39">
        <f>SUMIFS(ACTII[Hours dedicated to ACT II per week],ACTII[Position/Title],$A39, ACTII[Year], $I$3,ACTII[Month],P$4)/$C$1</f>
        <v>0</v>
      </c>
      <c r="Q39">
        <f>SUMIFS(ACTII[Hours dedicated to ACT II per week],ACTII[Position/Title],$A39, ACTII[Year], $I$3,ACTII[Month],Q$4)/$C$1</f>
        <v>0</v>
      </c>
      <c r="R39">
        <f>SUMIFS(ACTII[Hours dedicated to ACT II per week],ACTII[Position/Title],$A39, ACTII[Year], $I$3,ACTII[Month],R$4)/$C$1</f>
        <v>0</v>
      </c>
      <c r="S39">
        <f>SUMIFS(ACTII[Hours dedicated to ACT II per week],ACTII[Position/Title],$A39, ACTII[Year], $I$3,ACTII[Month],S$4)/$C$1</f>
        <v>0</v>
      </c>
      <c r="T39">
        <f>SUMIFS(ACTII[Hours dedicated to ACT II per week],ACTII[Position/Title],$A39, ACTII[Year], $I$3,ACTII[Month],T$4)/$C$1</f>
        <v>0</v>
      </c>
      <c r="U39">
        <f>SUMIFS(ACTII[Hours dedicated to ACT II per week],ACTII[Position/Title],$A39, ACTII[Year], $U$3,ACTII[Month],U$4)/$C$1</f>
        <v>0</v>
      </c>
      <c r="V39">
        <f>SUMIFS(ACTII[Hours dedicated to ACT II per week],ACTII[Position/Title],$A39, ACTII[Year], $U$3,ACTII[Month],V$4)/$C$1</f>
        <v>0</v>
      </c>
      <c r="W39">
        <f>SUMIFS(ACTII[Hours dedicated to ACT II per week],ACTII[Position/Title],$A39, ACTII[Year], $U$3,ACTII[Month],W$4)/$C$1</f>
        <v>0</v>
      </c>
      <c r="X39">
        <f>SUMIFS(ACTII[Hours dedicated to ACT II per week],ACTII[Position/Title],$A39, ACTII[Year], $U$3,ACTII[Month],X$4)/$C$1</f>
        <v>0</v>
      </c>
      <c r="Y39">
        <f>SUMIFS(ACTII[Hours dedicated to ACT II per week],ACTII[Position/Title],$A39, ACTII[Year], $U$3,ACTII[Month],Y$4)/$C$1</f>
        <v>0</v>
      </c>
      <c r="Z39">
        <f>SUMIFS(ACTII[Hours dedicated to ACT II per week],ACTII[Position/Title],$A39, ACTII[Year], $U$3,ACTII[Month],Z$4)/$C$1</f>
        <v>0</v>
      </c>
      <c r="AA39">
        <f>SUMIFS(ACTII[Hours dedicated to ACT II per week],ACTII[Position/Title],$A39, ACTII[Year], $U$3,ACTII[Month],AA$4)/$C$1</f>
        <v>0</v>
      </c>
      <c r="AB39">
        <f>SUMIFS(ACTII[Hours dedicated to ACT II per week],ACTII[Position/Title],$A39, ACTII[Year], $AB$3,ACTII[Month],AB$4)/$C$1</f>
        <v>0</v>
      </c>
      <c r="AC39">
        <f>SUMIFS(ACTII[Hours dedicated to ACT II per week],ACTII[Position/Title],$A39, ACTII[Year], $AB$3,ACTII[Month],AC$4)/$C$1</f>
        <v>0</v>
      </c>
      <c r="AD39" s="91">
        <f t="shared" si="2"/>
        <v>0</v>
      </c>
    </row>
    <row r="40" spans="1:30" x14ac:dyDescent="0.25">
      <c r="A40" s="89" t="s">
        <v>18</v>
      </c>
      <c r="B40">
        <f>SUMIFS(ACTII[Hours dedicated to ACT II per week],ACTII[Position/Title],A40, ACTII[Staff Start Date], "&lt;7/1/22")/$C$1 + SUMIFS(ACTII[Hours dedicated to ACT II per week],ACTII[Position/Title],A40, ACTII[Staff Start Date], "")/$C$1</f>
        <v>0</v>
      </c>
      <c r="C40">
        <f>SUMIFS(ACTII[Hours dedicated to ACT II per week],ACTII[Position/Title],$A40, ACTII[Year], $C$3,ACTII[Month],C$4)/$C$1</f>
        <v>0</v>
      </c>
      <c r="D40">
        <f>SUMIFS(ACTII[Hours dedicated to ACT II per week],ACTII[Position/Title],$A40, ACTII[Year], $C$3,ACTII[Month],D$4)/$C$1</f>
        <v>0</v>
      </c>
      <c r="E40">
        <f>SUMIFS(ACTII[Hours dedicated to ACT II per week],ACTII[Position/Title],$A40, ACTII[Year], $C$3,ACTII[Month],E$4)/$C$1</f>
        <v>0</v>
      </c>
      <c r="F40">
        <f>SUMIFS(ACTII[Hours dedicated to ACT II per week],ACTII[Position/Title],$A40, ACTII[Year], $C$3,ACTII[Month],F$4)/$C$1</f>
        <v>0</v>
      </c>
      <c r="G40">
        <f>SUMIFS(ACTII[Hours dedicated to ACT II per week],ACTII[Position/Title],$A40, ACTII[Year], $C$3,ACTII[Month],G$4)/$C$1</f>
        <v>0</v>
      </c>
      <c r="H40">
        <f>SUMIFS(ACTII[Hours dedicated to ACT II per week],ACTII[Position/Title],$A40, ACTII[Year], $C$3,ACTII[Month],H$4)/$C$1</f>
        <v>0</v>
      </c>
      <c r="I40">
        <f>SUMIFS(ACTII[Hours dedicated to ACT II per week],ACTII[Position/Title],$A40, ACTII[Year], $I$3,ACTII[Month],I$4)/$C$1</f>
        <v>0</v>
      </c>
      <c r="J40">
        <f>SUMIFS(ACTII[Hours dedicated to ACT II per week],ACTII[Position/Title],$A40, ACTII[Year], $I$3,ACTII[Month],J$4)/$C$1</f>
        <v>0</v>
      </c>
      <c r="K40">
        <f>SUMIFS(ACTII[Hours dedicated to ACT II per week],ACTII[Position/Title],$A40, ACTII[Year], $I$3,ACTII[Month],K$4)/$C$1</f>
        <v>0</v>
      </c>
      <c r="L40">
        <f>SUMIFS(ACTII[Hours dedicated to ACT II per week],ACTII[Position/Title],$A40, ACTII[Year], $I$3,ACTII[Month],L$4)/$C$1</f>
        <v>0</v>
      </c>
      <c r="M40">
        <f>SUMIFS(ACTII[Hours dedicated to ACT II per week],ACTII[Position/Title],$A40, ACTII[Year], $I$3,ACTII[Month],M$4)/$C$1</f>
        <v>0</v>
      </c>
      <c r="N40">
        <f>SUMIFS(ACTII[Hours dedicated to ACT II per week],ACTII[Position/Title],$A40, ACTII[Year], $I$3,ACTII[Month],N$4)/$C$1</f>
        <v>0</v>
      </c>
      <c r="O40">
        <f>SUMIFS(ACTII[Hours dedicated to ACT II per week],ACTII[Position/Title],$A40, ACTII[Year], $I$3,ACTII[Month],O$4)/$C$1</f>
        <v>0</v>
      </c>
      <c r="P40">
        <f>SUMIFS(ACTII[Hours dedicated to ACT II per week],ACTII[Position/Title],$A40, ACTII[Year], $I$3,ACTII[Month],P$4)/$C$1</f>
        <v>0</v>
      </c>
      <c r="Q40">
        <f>SUMIFS(ACTII[Hours dedicated to ACT II per week],ACTII[Position/Title],$A40, ACTII[Year], $I$3,ACTII[Month],Q$4)/$C$1</f>
        <v>0</v>
      </c>
      <c r="R40">
        <f>SUMIFS(ACTII[Hours dedicated to ACT II per week],ACTII[Position/Title],$A40, ACTII[Year], $I$3,ACTII[Month],R$4)/$C$1</f>
        <v>0</v>
      </c>
      <c r="S40">
        <f>SUMIFS(ACTII[Hours dedicated to ACT II per week],ACTII[Position/Title],$A40, ACTII[Year], $I$3,ACTII[Month],S$4)/$C$1</f>
        <v>0</v>
      </c>
      <c r="T40">
        <f>SUMIFS(ACTII[Hours dedicated to ACT II per week],ACTII[Position/Title],$A40, ACTII[Year], $I$3,ACTII[Month],T$4)/$C$1</f>
        <v>0</v>
      </c>
      <c r="U40">
        <f>SUMIFS(ACTII[Hours dedicated to ACT II per week],ACTII[Position/Title],$A40, ACTII[Year], $U$3,ACTII[Month],U$4)/$C$1</f>
        <v>0</v>
      </c>
      <c r="V40">
        <f>SUMIFS(ACTII[Hours dedicated to ACT II per week],ACTII[Position/Title],$A40, ACTII[Year], $U$3,ACTII[Month],V$4)/$C$1</f>
        <v>0</v>
      </c>
      <c r="W40">
        <f>SUMIFS(ACTII[Hours dedicated to ACT II per week],ACTII[Position/Title],$A40, ACTII[Year], $U$3,ACTII[Month],W$4)/$C$1</f>
        <v>0</v>
      </c>
      <c r="X40">
        <f>SUMIFS(ACTII[Hours dedicated to ACT II per week],ACTII[Position/Title],$A40, ACTII[Year], $U$3,ACTII[Month],X$4)/$C$1</f>
        <v>0</v>
      </c>
      <c r="Y40">
        <f>SUMIFS(ACTII[Hours dedicated to ACT II per week],ACTII[Position/Title],$A40, ACTII[Year], $U$3,ACTII[Month],Y$4)/$C$1</f>
        <v>0</v>
      </c>
      <c r="Z40">
        <f>SUMIFS(ACTII[Hours dedicated to ACT II per week],ACTII[Position/Title],$A40, ACTII[Year], $U$3,ACTII[Month],Z$4)/$C$1</f>
        <v>0</v>
      </c>
      <c r="AA40">
        <f>SUMIFS(ACTII[Hours dedicated to ACT II per week],ACTII[Position/Title],$A40, ACTII[Year], $U$3,ACTII[Month],AA$4)/$C$1</f>
        <v>0</v>
      </c>
      <c r="AB40">
        <f>SUMIFS(ACTII[Hours dedicated to ACT II per week],ACTII[Position/Title],$A40, ACTII[Year], $AB$3,ACTII[Month],AB$4)/$C$1</f>
        <v>0</v>
      </c>
      <c r="AC40">
        <f>SUMIFS(ACTII[Hours dedicated to ACT II per week],ACTII[Position/Title],$A40, ACTII[Year], $AB$3,ACTII[Month],AC$4)/$C$1</f>
        <v>0</v>
      </c>
      <c r="AD40" s="91">
        <f t="shared" si="2"/>
        <v>0</v>
      </c>
    </row>
    <row r="41" spans="1:30" x14ac:dyDescent="0.25">
      <c r="A41" s="89" t="s">
        <v>55</v>
      </c>
      <c r="B41">
        <f>SUMIFS(ACTII[Hours dedicated to ACT II per week],ACTII[Position/Title],A41, ACTII[Staff Start Date], "&lt;7/1/22")/$C$1 + SUMIFS(ACTII[Hours dedicated to ACT II per week],ACTII[Position/Title],A41, ACTII[Staff Start Date], "")/$C$1</f>
        <v>0</v>
      </c>
      <c r="C41">
        <f>SUMIFS(ACTII[Hours dedicated to ACT II per week],ACTII[Position/Title],$A41, ACTII[Year], $C$3,ACTII[Month],C$4)/$C$1</f>
        <v>0</v>
      </c>
      <c r="D41">
        <f>SUMIFS(ACTII[Hours dedicated to ACT II per week],ACTII[Position/Title],$A41, ACTII[Year], $C$3,ACTII[Month],D$4)/$C$1</f>
        <v>0</v>
      </c>
      <c r="E41">
        <f>SUMIFS(ACTII[Hours dedicated to ACT II per week],ACTII[Position/Title],$A41, ACTII[Year], $C$3,ACTII[Month],E$4)/$C$1</f>
        <v>0</v>
      </c>
      <c r="F41">
        <f>SUMIFS(ACTII[Hours dedicated to ACT II per week],ACTII[Position/Title],$A41, ACTII[Year], $C$3,ACTII[Month],F$4)/$C$1</f>
        <v>0</v>
      </c>
      <c r="G41">
        <f>SUMIFS(ACTII[Hours dedicated to ACT II per week],ACTII[Position/Title],$A41, ACTII[Year], $C$3,ACTII[Month],G$4)/$C$1</f>
        <v>0</v>
      </c>
      <c r="H41">
        <f>SUMIFS(ACTII[Hours dedicated to ACT II per week],ACTII[Position/Title],$A41, ACTII[Year], $C$3,ACTII[Month],H$4)/$C$1</f>
        <v>0</v>
      </c>
      <c r="I41">
        <f>SUMIFS(ACTII[Hours dedicated to ACT II per week],ACTII[Position/Title],$A41, ACTII[Year], $I$3,ACTII[Month],I$4)/$C$1</f>
        <v>0</v>
      </c>
      <c r="J41">
        <f>SUMIFS(ACTII[Hours dedicated to ACT II per week],ACTII[Position/Title],$A41, ACTII[Year], $I$3,ACTII[Month],J$4)/$C$1</f>
        <v>0</v>
      </c>
      <c r="K41">
        <f>SUMIFS(ACTII[Hours dedicated to ACT II per week],ACTII[Position/Title],$A41, ACTII[Year], $I$3,ACTII[Month],K$4)/$C$1</f>
        <v>0</v>
      </c>
      <c r="L41">
        <f>SUMIFS(ACTII[Hours dedicated to ACT II per week],ACTII[Position/Title],$A41, ACTII[Year], $I$3,ACTII[Month],L$4)/$C$1</f>
        <v>0</v>
      </c>
      <c r="M41">
        <f>SUMIFS(ACTII[Hours dedicated to ACT II per week],ACTII[Position/Title],$A41, ACTII[Year], $I$3,ACTII[Month],M$4)/$C$1</f>
        <v>0</v>
      </c>
      <c r="N41">
        <f>SUMIFS(ACTII[Hours dedicated to ACT II per week],ACTII[Position/Title],$A41, ACTII[Year], $I$3,ACTII[Month],N$4)/$C$1</f>
        <v>0</v>
      </c>
      <c r="O41">
        <f>SUMIFS(ACTII[Hours dedicated to ACT II per week],ACTII[Position/Title],$A41, ACTII[Year], $I$3,ACTII[Month],O$4)/$C$1</f>
        <v>0</v>
      </c>
      <c r="P41">
        <f>SUMIFS(ACTII[Hours dedicated to ACT II per week],ACTII[Position/Title],$A41, ACTII[Year], $I$3,ACTII[Month],P$4)/$C$1</f>
        <v>0</v>
      </c>
      <c r="Q41">
        <f>SUMIFS(ACTII[Hours dedicated to ACT II per week],ACTII[Position/Title],$A41, ACTII[Year], $I$3,ACTII[Month],Q$4)/$C$1</f>
        <v>0</v>
      </c>
      <c r="R41">
        <f>SUMIFS(ACTII[Hours dedicated to ACT II per week],ACTII[Position/Title],$A41, ACTII[Year], $I$3,ACTII[Month],R$4)/$C$1</f>
        <v>0</v>
      </c>
      <c r="S41">
        <f>SUMIFS(ACTII[Hours dedicated to ACT II per week],ACTII[Position/Title],$A41, ACTII[Year], $I$3,ACTII[Month],S$4)/$C$1</f>
        <v>0</v>
      </c>
      <c r="T41">
        <f>SUMIFS(ACTII[Hours dedicated to ACT II per week],ACTII[Position/Title],$A41, ACTII[Year], $I$3,ACTII[Month],T$4)/$C$1</f>
        <v>0</v>
      </c>
      <c r="U41">
        <f>SUMIFS(ACTII[Hours dedicated to ACT II per week],ACTII[Position/Title],$A41, ACTII[Year], $U$3,ACTII[Month],U$4)/$C$1</f>
        <v>0</v>
      </c>
      <c r="V41">
        <f>SUMIFS(ACTII[Hours dedicated to ACT II per week],ACTII[Position/Title],$A41, ACTII[Year], $U$3,ACTII[Month],V$4)/$C$1</f>
        <v>0</v>
      </c>
      <c r="W41">
        <f>SUMIFS(ACTII[Hours dedicated to ACT II per week],ACTII[Position/Title],$A41, ACTII[Year], $U$3,ACTII[Month],W$4)/$C$1</f>
        <v>0</v>
      </c>
      <c r="X41">
        <f>SUMIFS(ACTII[Hours dedicated to ACT II per week],ACTII[Position/Title],$A41, ACTII[Year], $U$3,ACTII[Month],X$4)/$C$1</f>
        <v>0</v>
      </c>
      <c r="Y41">
        <f>SUMIFS(ACTII[Hours dedicated to ACT II per week],ACTII[Position/Title],$A41, ACTII[Year], $U$3,ACTII[Month],Y$4)/$C$1</f>
        <v>0</v>
      </c>
      <c r="Z41">
        <f>SUMIFS(ACTII[Hours dedicated to ACT II per week],ACTII[Position/Title],$A41, ACTII[Year], $U$3,ACTII[Month],Z$4)/$C$1</f>
        <v>0</v>
      </c>
      <c r="AA41">
        <f>SUMIFS(ACTII[Hours dedicated to ACT II per week],ACTII[Position/Title],$A41, ACTII[Year], $U$3,ACTII[Month],AA$4)/$C$1</f>
        <v>0</v>
      </c>
      <c r="AB41">
        <f>SUMIFS(ACTII[Hours dedicated to ACT II per week],ACTII[Position/Title],$A41, ACTII[Year], $AB$3,ACTII[Month],AB$4)/$C$1</f>
        <v>0</v>
      </c>
      <c r="AC41">
        <f>SUMIFS(ACTII[Hours dedicated to ACT II per week],ACTII[Position/Title],$A41, ACTII[Year], $AB$3,ACTII[Month],AC$4)/$C$1</f>
        <v>0</v>
      </c>
      <c r="AD41" s="91">
        <f t="shared" si="2"/>
        <v>0</v>
      </c>
    </row>
    <row r="42" spans="1:30" x14ac:dyDescent="0.25">
      <c r="A42" s="89" t="s">
        <v>56</v>
      </c>
      <c r="B42">
        <f>SUMIFS(ACTII[Hours dedicated to ACT II per week],ACTII[Position/Title],A42, ACTII[Staff Start Date], "&lt;7/1/22")/$C$1 + SUMIFS(ACTII[Hours dedicated to ACT II per week],ACTII[Position/Title],A42, ACTII[Staff Start Date], "")/$C$1</f>
        <v>0</v>
      </c>
      <c r="C42">
        <f>SUMIFS(ACTII[Hours dedicated to ACT II per week],ACTII[Position/Title],$A42, ACTII[Year], $C$3,ACTII[Month],C$4)/$C$1</f>
        <v>0</v>
      </c>
      <c r="D42">
        <f>SUMIFS(ACTII[Hours dedicated to ACT II per week],ACTII[Position/Title],$A42, ACTII[Year], $C$3,ACTII[Month],D$4)/$C$1</f>
        <v>0</v>
      </c>
      <c r="E42">
        <f>SUMIFS(ACTII[Hours dedicated to ACT II per week],ACTII[Position/Title],$A42, ACTII[Year], $C$3,ACTII[Month],E$4)/$C$1</f>
        <v>0</v>
      </c>
      <c r="F42">
        <f>SUMIFS(ACTII[Hours dedicated to ACT II per week],ACTII[Position/Title],$A42, ACTII[Year], $C$3,ACTII[Month],F$4)/$C$1</f>
        <v>0</v>
      </c>
      <c r="G42">
        <f>SUMIFS(ACTII[Hours dedicated to ACT II per week],ACTII[Position/Title],$A42, ACTII[Year], $C$3,ACTII[Month],G$4)/$C$1</f>
        <v>0</v>
      </c>
      <c r="H42">
        <f>SUMIFS(ACTII[Hours dedicated to ACT II per week],ACTII[Position/Title],$A42, ACTII[Year], $C$3,ACTII[Month],H$4)/$C$1</f>
        <v>0</v>
      </c>
      <c r="I42">
        <f>SUMIFS(ACTII[Hours dedicated to ACT II per week],ACTII[Position/Title],$A42, ACTII[Year], $I$3,ACTII[Month],I$4)/$C$1</f>
        <v>0</v>
      </c>
      <c r="J42">
        <f>SUMIFS(ACTII[Hours dedicated to ACT II per week],ACTII[Position/Title],$A42, ACTII[Year], $I$3,ACTII[Month],J$4)/$C$1</f>
        <v>0</v>
      </c>
      <c r="K42">
        <f>SUMIFS(ACTII[Hours dedicated to ACT II per week],ACTII[Position/Title],$A42, ACTII[Year], $I$3,ACTII[Month],K$4)/$C$1</f>
        <v>0</v>
      </c>
      <c r="L42">
        <f>SUMIFS(ACTII[Hours dedicated to ACT II per week],ACTII[Position/Title],$A42, ACTII[Year], $I$3,ACTII[Month],L$4)/$C$1</f>
        <v>0</v>
      </c>
      <c r="M42">
        <f>SUMIFS(ACTII[Hours dedicated to ACT II per week],ACTII[Position/Title],$A42, ACTII[Year], $I$3,ACTII[Month],M$4)/$C$1</f>
        <v>0</v>
      </c>
      <c r="N42">
        <f>SUMIFS(ACTII[Hours dedicated to ACT II per week],ACTII[Position/Title],$A42, ACTII[Year], $I$3,ACTII[Month],N$4)/$C$1</f>
        <v>0</v>
      </c>
      <c r="O42">
        <f>SUMIFS(ACTII[Hours dedicated to ACT II per week],ACTII[Position/Title],$A42, ACTII[Year], $I$3,ACTII[Month],O$4)/$C$1</f>
        <v>0</v>
      </c>
      <c r="P42">
        <f>SUMIFS(ACTII[Hours dedicated to ACT II per week],ACTII[Position/Title],$A42, ACTII[Year], $I$3,ACTII[Month],P$4)/$C$1</f>
        <v>0</v>
      </c>
      <c r="Q42">
        <f>SUMIFS(ACTII[Hours dedicated to ACT II per week],ACTII[Position/Title],$A42, ACTII[Year], $I$3,ACTII[Month],Q$4)/$C$1</f>
        <v>0</v>
      </c>
      <c r="R42">
        <f>SUMIFS(ACTII[Hours dedicated to ACT II per week],ACTII[Position/Title],$A42, ACTII[Year], $I$3,ACTII[Month],R$4)/$C$1</f>
        <v>0</v>
      </c>
      <c r="S42">
        <f>SUMIFS(ACTII[Hours dedicated to ACT II per week],ACTII[Position/Title],$A42, ACTII[Year], $I$3,ACTII[Month],S$4)/$C$1</f>
        <v>0</v>
      </c>
      <c r="T42">
        <f>SUMIFS(ACTII[Hours dedicated to ACT II per week],ACTII[Position/Title],$A42, ACTII[Year], $I$3,ACTII[Month],T$4)/$C$1</f>
        <v>0</v>
      </c>
      <c r="U42">
        <f>SUMIFS(ACTII[Hours dedicated to ACT II per week],ACTII[Position/Title],$A42, ACTII[Year], $U$3,ACTII[Month],U$4)/$C$1</f>
        <v>0</v>
      </c>
      <c r="V42">
        <f>SUMIFS(ACTII[Hours dedicated to ACT II per week],ACTII[Position/Title],$A42, ACTII[Year], $U$3,ACTII[Month],V$4)/$C$1</f>
        <v>0</v>
      </c>
      <c r="W42">
        <f>SUMIFS(ACTII[Hours dedicated to ACT II per week],ACTII[Position/Title],$A42, ACTII[Year], $U$3,ACTII[Month],W$4)/$C$1</f>
        <v>0</v>
      </c>
      <c r="X42">
        <f>SUMIFS(ACTII[Hours dedicated to ACT II per week],ACTII[Position/Title],$A42, ACTII[Year], $U$3,ACTII[Month],X$4)/$C$1</f>
        <v>0</v>
      </c>
      <c r="Y42">
        <f>SUMIFS(ACTII[Hours dedicated to ACT II per week],ACTII[Position/Title],$A42, ACTII[Year], $U$3,ACTII[Month],Y$4)/$C$1</f>
        <v>0</v>
      </c>
      <c r="Z42">
        <f>SUMIFS(ACTII[Hours dedicated to ACT II per week],ACTII[Position/Title],$A42, ACTII[Year], $U$3,ACTII[Month],Z$4)/$C$1</f>
        <v>0</v>
      </c>
      <c r="AA42">
        <f>SUMIFS(ACTII[Hours dedicated to ACT II per week],ACTII[Position/Title],$A42, ACTII[Year], $U$3,ACTII[Month],AA$4)/$C$1</f>
        <v>0</v>
      </c>
      <c r="AB42">
        <f>SUMIFS(ACTII[Hours dedicated to ACT II per week],ACTII[Position/Title],$A42, ACTII[Year], $AB$3,ACTII[Month],AB$4)/$C$1</f>
        <v>0</v>
      </c>
      <c r="AC42">
        <f>SUMIFS(ACTII[Hours dedicated to ACT II per week],ACTII[Position/Title],$A42, ACTII[Year], $AB$3,ACTII[Month],AC$4)/$C$1</f>
        <v>0</v>
      </c>
      <c r="AD42" s="91">
        <f t="shared" si="2"/>
        <v>0</v>
      </c>
    </row>
    <row r="43" spans="1:30" x14ac:dyDescent="0.25">
      <c r="A43" s="88" t="s">
        <v>81</v>
      </c>
      <c r="B43" s="87">
        <f>SUM(B26:B42)</f>
        <v>0</v>
      </c>
      <c r="C43" s="87">
        <f t="shared" ref="C43" si="3">SUM(C26:C42)</f>
        <v>0</v>
      </c>
      <c r="D43" s="87">
        <f t="shared" ref="D43" si="4">SUM(D26:D42)</f>
        <v>0</v>
      </c>
      <c r="E43" s="87">
        <f t="shared" ref="E43" si="5">SUM(E26:E42)</f>
        <v>0</v>
      </c>
      <c r="F43" s="87">
        <f t="shared" ref="F43" si="6">SUM(F26:F42)</f>
        <v>0</v>
      </c>
      <c r="G43" s="87">
        <f t="shared" ref="G43" si="7">SUM(G26:G42)</f>
        <v>0</v>
      </c>
      <c r="H43" s="87">
        <f t="shared" ref="H43" si="8">SUM(H26:H42)</f>
        <v>0</v>
      </c>
      <c r="I43" s="87">
        <f t="shared" ref="I43" si="9">SUM(I26:I42)</f>
        <v>0</v>
      </c>
      <c r="J43" s="87">
        <f t="shared" ref="J43" si="10">SUM(J26:J42)</f>
        <v>0</v>
      </c>
      <c r="K43" s="87">
        <f t="shared" ref="K43" si="11">SUM(K26:K42)</f>
        <v>0</v>
      </c>
      <c r="L43" s="87">
        <f t="shared" ref="L43" si="12">SUM(L26:L42)</f>
        <v>0</v>
      </c>
      <c r="M43" s="87">
        <f t="shared" ref="M43" si="13">SUM(M26:M42)</f>
        <v>0</v>
      </c>
      <c r="N43" s="87">
        <f t="shared" ref="N43" si="14">SUM(N26:N42)</f>
        <v>0</v>
      </c>
      <c r="O43" s="87">
        <f t="shared" ref="O43" si="15">SUM(O26:O42)</f>
        <v>0</v>
      </c>
      <c r="P43" s="87">
        <f t="shared" ref="P43" si="16">SUM(P26:P42)</f>
        <v>0</v>
      </c>
      <c r="Q43" s="87">
        <f t="shared" ref="Q43" si="17">SUM(Q26:Q42)</f>
        <v>0</v>
      </c>
      <c r="R43" s="87">
        <f t="shared" ref="R43" si="18">SUM(R26:R42)</f>
        <v>0</v>
      </c>
      <c r="S43" s="87">
        <f t="shared" ref="S43" si="19">SUM(S26:S42)</f>
        <v>0</v>
      </c>
      <c r="T43" s="87">
        <f t="shared" ref="T43" si="20">SUM(T26:T42)</f>
        <v>0</v>
      </c>
      <c r="U43" s="87">
        <f t="shared" ref="U43" si="21">SUM(U26:U42)</f>
        <v>0</v>
      </c>
      <c r="V43" s="87">
        <f t="shared" ref="V43" si="22">SUM(V26:V42)</f>
        <v>0</v>
      </c>
      <c r="W43" s="87">
        <f t="shared" ref="W43" si="23">SUM(W26:W42)</f>
        <v>0</v>
      </c>
      <c r="X43" s="87">
        <f t="shared" ref="X43" si="24">SUM(X26:X42)</f>
        <v>0</v>
      </c>
      <c r="Y43" s="87">
        <f t="shared" ref="Y43" si="25">SUM(Y26:Y42)</f>
        <v>0</v>
      </c>
      <c r="Z43" s="87">
        <f t="shared" ref="Z43" si="26">SUM(Z26:Z42)</f>
        <v>0</v>
      </c>
      <c r="AA43" s="87">
        <f t="shared" ref="AA43" si="27">SUM(AA26:AA42)</f>
        <v>0</v>
      </c>
      <c r="AB43" s="87">
        <f t="shared" ref="AB43" si="28">SUM(AB26:AB42)</f>
        <v>0</v>
      </c>
      <c r="AC43" s="87">
        <f t="shared" ref="AC43" si="29">SUM(AC26:AC42)</f>
        <v>0</v>
      </c>
      <c r="AD43" s="90"/>
    </row>
    <row r="45" spans="1:30" ht="21" x14ac:dyDescent="0.35">
      <c r="A45" s="96" t="s">
        <v>43</v>
      </c>
      <c r="C45" s="16">
        <v>2022</v>
      </c>
      <c r="I45" s="16">
        <v>2023</v>
      </c>
      <c r="U45" s="16">
        <v>2024</v>
      </c>
      <c r="AB45" s="16">
        <v>2025</v>
      </c>
    </row>
    <row r="46" spans="1:30" x14ac:dyDescent="0.25">
      <c r="A46" s="94"/>
      <c r="B46" s="93" t="s">
        <v>67</v>
      </c>
      <c r="C46" s="93" t="s">
        <v>68</v>
      </c>
      <c r="D46" s="93" t="s">
        <v>69</v>
      </c>
      <c r="E46" s="93" t="s">
        <v>70</v>
      </c>
      <c r="F46" s="93" t="s">
        <v>71</v>
      </c>
      <c r="G46" s="93" t="s">
        <v>72</v>
      </c>
      <c r="H46" s="93" t="s">
        <v>73</v>
      </c>
      <c r="I46" s="93" t="s">
        <v>74</v>
      </c>
      <c r="J46" s="93" t="s">
        <v>75</v>
      </c>
      <c r="K46" s="93" t="s">
        <v>76</v>
      </c>
      <c r="L46" s="93" t="s">
        <v>77</v>
      </c>
      <c r="M46" s="93" t="s">
        <v>78</v>
      </c>
      <c r="N46" s="93" t="s">
        <v>79</v>
      </c>
      <c r="O46" s="93" t="s">
        <v>68</v>
      </c>
      <c r="P46" s="93" t="s">
        <v>69</v>
      </c>
      <c r="Q46" s="93" t="s">
        <v>70</v>
      </c>
      <c r="R46" s="93" t="s">
        <v>71</v>
      </c>
      <c r="S46" s="93" t="s">
        <v>72</v>
      </c>
      <c r="T46" s="93" t="s">
        <v>73</v>
      </c>
      <c r="U46" s="93" t="s">
        <v>74</v>
      </c>
      <c r="V46" s="93" t="s">
        <v>75</v>
      </c>
      <c r="W46" s="93" t="s">
        <v>76</v>
      </c>
      <c r="X46" s="93" t="s">
        <v>77</v>
      </c>
      <c r="Y46" s="93" t="s">
        <v>78</v>
      </c>
      <c r="Z46" s="93" t="s">
        <v>79</v>
      </c>
      <c r="AA46" s="93" t="s">
        <v>68</v>
      </c>
      <c r="AB46" s="93" t="s">
        <v>70</v>
      </c>
      <c r="AC46" s="93" t="s">
        <v>71</v>
      </c>
      <c r="AD46" s="95" t="s">
        <v>80</v>
      </c>
    </row>
    <row r="47" spans="1:30" x14ac:dyDescent="0.25">
      <c r="A47" s="89" t="s">
        <v>13</v>
      </c>
      <c r="B47">
        <f>SUMIFS(ACTYA[Hours dedicated to ACT - YA],ACTYA[Position/Title],A47, ACTYA[Staff Start Date], "&lt;7/1/22")/$C$1 + SUMIFS(ACTYA[Hours dedicated to ACT - YA],ACTYA[Position/Title],A47, ACTYA[Staff Start Date], "")/$C$1</f>
        <v>0</v>
      </c>
      <c r="C47">
        <f>SUMIFS(ACTYA[Hours dedicated to ACT - YA],ACTYA[Position/Title],$A47, ACTYA[Year], $C$3,ACTYA[Month],C$4)/$C$1</f>
        <v>0</v>
      </c>
      <c r="D47">
        <f>SUMIFS(ACTYA[Hours dedicated to ACT - YA],ACTYA[Position/Title],$A47, ACTYA[Year], $C$3,ACTYA[Month],D$4)/$C$1</f>
        <v>0</v>
      </c>
      <c r="E47">
        <f>SUMIFS(ACTYA[Hours dedicated to ACT - YA],ACTYA[Position/Title],$A47, ACTYA[Year], $C$3,ACTYA[Month],E$4)/$C$1</f>
        <v>0</v>
      </c>
      <c r="F47">
        <f>SUMIFS(ACTYA[Hours dedicated to ACT - YA],ACTYA[Position/Title],$A47, ACTYA[Year], $C$3,ACTYA[Month],F$4)/$C$1</f>
        <v>0</v>
      </c>
      <c r="G47">
        <f>SUMIFS(ACTYA[Hours dedicated to ACT - YA],ACTYA[Position/Title],$A47, ACTYA[Year], $C$3,ACTYA[Month],G$4)/$C$1</f>
        <v>0</v>
      </c>
      <c r="H47">
        <f>SUMIFS(ACTYA[Hours dedicated to ACT - YA],ACTYA[Position/Title],$A47, ACTYA[Year], $C$3,ACTYA[Month],H$4)/$C$1</f>
        <v>0</v>
      </c>
      <c r="I47">
        <f>SUMIFS(ACTYA[Hours dedicated to ACT - YA],ACTYA[Position/Title],$A47, ACTYA[Year], $I$3,ACTYA[Month],I$4)/$C$1</f>
        <v>0</v>
      </c>
      <c r="J47">
        <f>SUMIFS(ACTYA[Hours dedicated to ACT - YA],ACTYA[Position/Title],$A47, ACTYA[Year], $I$3,ACTYA[Month],J$4)/$C$1</f>
        <v>0</v>
      </c>
      <c r="K47">
        <f>SUMIFS(ACTYA[Hours dedicated to ACT - YA],ACTYA[Position/Title],$A47, ACTYA[Year], $I$3,ACTYA[Month],K$4)/$C$1</f>
        <v>0</v>
      </c>
      <c r="L47">
        <f>SUMIFS(ACTYA[Hours dedicated to ACT - YA],ACTYA[Position/Title],$A47, ACTYA[Year], $I$3,ACTYA[Month],L$4)/$C$1</f>
        <v>0</v>
      </c>
      <c r="M47">
        <f>SUMIFS(ACTYA[Hours dedicated to ACT - YA],ACTYA[Position/Title],$A47, ACTYA[Year], $I$3,ACTYA[Month],M$4)/$C$1</f>
        <v>0</v>
      </c>
      <c r="N47">
        <f>SUMIFS(ACTYA[Hours dedicated to ACT - YA],ACTYA[Position/Title],$A47, ACTYA[Year], $I$3,ACTYA[Month],N$4)/$C$1</f>
        <v>0</v>
      </c>
      <c r="O47">
        <f>SUMIFS(ACTYA[Hours dedicated to ACT - YA],ACTYA[Position/Title],$A47, ACTYA[Year], $I$3,ACTYA[Month],O$4)/$C$1</f>
        <v>0</v>
      </c>
      <c r="P47">
        <f>SUMIFS(ACTYA[Hours dedicated to ACT - YA],ACTYA[Position/Title],$A47, ACTYA[Year], $I$3,ACTYA[Month],P$4)/$C$1</f>
        <v>0</v>
      </c>
      <c r="Q47">
        <f>SUMIFS(ACTYA[Hours dedicated to ACT - YA],ACTYA[Position/Title],$A47, ACTYA[Year], $I$3,ACTYA[Month],Q$4)/$C$1</f>
        <v>0</v>
      </c>
      <c r="R47">
        <f>SUMIFS(ACTYA[Hours dedicated to ACT - YA],ACTYA[Position/Title],$A47, ACTYA[Year], $I$3,ACTYA[Month],R$4)/$C$1</f>
        <v>0</v>
      </c>
      <c r="S47">
        <f>SUMIFS(ACTYA[Hours dedicated to ACT - YA],ACTYA[Position/Title],$A47, ACTYA[Year], $I$3,ACTYA[Month],S$4)/$C$1</f>
        <v>0</v>
      </c>
      <c r="T47">
        <f>SUMIFS(ACTYA[Hours dedicated to ACT - YA],ACTYA[Position/Title],$A47, ACTYA[Year], $I$3,ACTYA[Month],T$4)/$C$1</f>
        <v>0</v>
      </c>
      <c r="U47">
        <f>SUMIFS(ACTYA[Hours dedicated to ACT - YA],ACTYA[Position/Title],$A47, ACTYA[Year], $U$3,ACTYA[Month],U$4)/$C$1</f>
        <v>0</v>
      </c>
      <c r="V47">
        <f>SUMIFS(ACTYA[Hours dedicated to ACT - YA],ACTYA[Position/Title],$A47, ACTYA[Year], $U$3,ACTYA[Month],V$4)/$C$1</f>
        <v>0</v>
      </c>
      <c r="W47">
        <f>SUMIFS(ACTYA[Hours dedicated to ACT - YA],ACTYA[Position/Title],$A47, ACTYA[Year], $U$3,ACTYA[Month],W$4)/$C$1</f>
        <v>0</v>
      </c>
      <c r="X47">
        <f>SUMIFS(ACTYA[Hours dedicated to ACT - YA],ACTYA[Position/Title],$A47, ACTYA[Year], $U$3,ACTYA[Month],X$4)/$C$1</f>
        <v>0</v>
      </c>
      <c r="Y47">
        <f>SUMIFS(ACTYA[Hours dedicated to ACT - YA],ACTYA[Position/Title],$A47, ACTYA[Year], $U$3,ACTYA[Month],Y$4)/$C$1</f>
        <v>0</v>
      </c>
      <c r="Z47">
        <f>SUMIFS(ACTYA[Hours dedicated to ACT - YA],ACTYA[Position/Title],$A47, ACTYA[Year], $U$3,ACTYA[Month],Z$4)/$C$1</f>
        <v>0</v>
      </c>
      <c r="AA47">
        <f>SUMIFS(ACTYA[Hours dedicated to ACT - YA],ACTYA[Position/Title],$A47, ACTYA[Year], $U$3,ACTYA[Month],AA$4)/$C$1</f>
        <v>0</v>
      </c>
      <c r="AB47">
        <f>SUMIFS(ACTYA[Hours dedicated to ACT - YA],ACTYA[Position/Title],$A47, ACTYA[Year], $AB$3,ACTYA[Month],AB$4)/$C$1</f>
        <v>0</v>
      </c>
      <c r="AC47">
        <f>SUMIFS(ACTYA[Hours dedicated to ACT - YA],ACTYA[Position/Title],$A47, ACTYA[Year], $AB$3,ACTYA[Month],AC$4)/$C$1</f>
        <v>0</v>
      </c>
      <c r="AD47" s="91">
        <f>SUM(B47:AC47)</f>
        <v>0</v>
      </c>
    </row>
    <row r="48" spans="1:30" x14ac:dyDescent="0.25">
      <c r="A48" s="89" t="s">
        <v>47</v>
      </c>
      <c r="B48">
        <f>SUMIFS(ACTYA[Hours dedicated to ACT - YA],ACTYA[Position/Title],A48, ACTYA[Staff Start Date], "&lt;7/1/22")/$C$1 + SUMIFS(ACTYA[Hours dedicated to ACT - YA],ACTYA[Position/Title],A48, ACTYA[Staff Start Date], "")/$C$1</f>
        <v>0</v>
      </c>
      <c r="C48">
        <f>SUMIFS(ACTYA[Hours dedicated to ACT - YA],ACTYA[Position/Title],$A48, ACTYA[Year], $C$3,ACTYA[Month],C$4)/$C$1</f>
        <v>0</v>
      </c>
      <c r="D48">
        <f>SUMIFS(ACTYA[Hours dedicated to ACT - YA],ACTYA[Position/Title],$A48, ACTYA[Year], $C$3,ACTYA[Month],D$4)/$C$1</f>
        <v>0</v>
      </c>
      <c r="E48">
        <f>SUMIFS(ACTYA[Hours dedicated to ACT - YA],ACTYA[Position/Title],$A48, ACTYA[Year], $C$3,ACTYA[Month],E$4)/$C$1</f>
        <v>0</v>
      </c>
      <c r="F48">
        <f>SUMIFS(ACTYA[Hours dedicated to ACT - YA],ACTYA[Position/Title],$A48, ACTYA[Year], $C$3,ACTYA[Month],F$4)/$C$1</f>
        <v>0</v>
      </c>
      <c r="G48">
        <f>SUMIFS(ACTYA[Hours dedicated to ACT - YA],ACTYA[Position/Title],$A48, ACTYA[Year], $C$3,ACTYA[Month],G$4)/$C$1</f>
        <v>0</v>
      </c>
      <c r="H48">
        <f>SUMIFS(ACTYA[Hours dedicated to ACT - YA],ACTYA[Position/Title],$A48, ACTYA[Year], $C$3,ACTYA[Month],H$4)/$C$1</f>
        <v>0</v>
      </c>
      <c r="I48">
        <f>SUMIFS(ACTYA[Hours dedicated to ACT - YA],ACTYA[Position/Title],$A48, ACTYA[Year], $I$3,ACTYA[Month],I$4)/$C$1</f>
        <v>0</v>
      </c>
      <c r="J48">
        <f>SUMIFS(ACTYA[Hours dedicated to ACT - YA],ACTYA[Position/Title],$A48, ACTYA[Year], $I$3,ACTYA[Month],J$4)/$C$1</f>
        <v>0</v>
      </c>
      <c r="K48">
        <f>SUMIFS(ACTYA[Hours dedicated to ACT - YA],ACTYA[Position/Title],$A48, ACTYA[Year], $I$3,ACTYA[Month],K$4)/$C$1</f>
        <v>0</v>
      </c>
      <c r="L48">
        <f>SUMIFS(ACTYA[Hours dedicated to ACT - YA],ACTYA[Position/Title],$A48, ACTYA[Year], $I$3,ACTYA[Month],L$4)/$C$1</f>
        <v>0</v>
      </c>
      <c r="M48">
        <f>SUMIFS(ACTYA[Hours dedicated to ACT - YA],ACTYA[Position/Title],$A48, ACTYA[Year], $I$3,ACTYA[Month],M$4)/$C$1</f>
        <v>0</v>
      </c>
      <c r="N48">
        <f>SUMIFS(ACTYA[Hours dedicated to ACT - YA],ACTYA[Position/Title],$A48, ACTYA[Year], $I$3,ACTYA[Month],N$4)/$C$1</f>
        <v>0</v>
      </c>
      <c r="O48">
        <f>SUMIFS(ACTYA[Hours dedicated to ACT - YA],ACTYA[Position/Title],$A48, ACTYA[Year], $I$3,ACTYA[Month],O$4)/$C$1</f>
        <v>0</v>
      </c>
      <c r="P48">
        <f>SUMIFS(ACTYA[Hours dedicated to ACT - YA],ACTYA[Position/Title],$A48, ACTYA[Year], $I$3,ACTYA[Month],P$4)/$C$1</f>
        <v>0</v>
      </c>
      <c r="Q48">
        <f>SUMIFS(ACTYA[Hours dedicated to ACT - YA],ACTYA[Position/Title],$A48, ACTYA[Year], $I$3,ACTYA[Month],Q$4)/$C$1</f>
        <v>0</v>
      </c>
      <c r="R48">
        <f>SUMIFS(ACTYA[Hours dedicated to ACT - YA],ACTYA[Position/Title],$A48, ACTYA[Year], $I$3,ACTYA[Month],R$4)/$C$1</f>
        <v>0</v>
      </c>
      <c r="S48">
        <f>SUMIFS(ACTYA[Hours dedicated to ACT - YA],ACTYA[Position/Title],$A48, ACTYA[Year], $I$3,ACTYA[Month],S$4)/$C$1</f>
        <v>0</v>
      </c>
      <c r="T48">
        <f>SUMIFS(ACTYA[Hours dedicated to ACT - YA],ACTYA[Position/Title],$A48, ACTYA[Year], $I$3,ACTYA[Month],T$4)/$C$1</f>
        <v>0</v>
      </c>
      <c r="U48">
        <f>SUMIFS(ACTYA[Hours dedicated to ACT - YA],ACTYA[Position/Title],$A48, ACTYA[Year], $U$3,ACTYA[Month],U$4)/$C$1</f>
        <v>0</v>
      </c>
      <c r="V48">
        <f>SUMIFS(ACTYA[Hours dedicated to ACT - YA],ACTYA[Position/Title],$A48, ACTYA[Year], $U$3,ACTYA[Month],V$4)/$C$1</f>
        <v>0</v>
      </c>
      <c r="W48">
        <f>SUMIFS(ACTYA[Hours dedicated to ACT - YA],ACTYA[Position/Title],$A48, ACTYA[Year], $U$3,ACTYA[Month],W$4)/$C$1</f>
        <v>0</v>
      </c>
      <c r="X48">
        <f>SUMIFS(ACTYA[Hours dedicated to ACT - YA],ACTYA[Position/Title],$A48, ACTYA[Year], $U$3,ACTYA[Month],X$4)/$C$1</f>
        <v>0</v>
      </c>
      <c r="Y48">
        <f>SUMIFS(ACTYA[Hours dedicated to ACT - YA],ACTYA[Position/Title],$A48, ACTYA[Year], $U$3,ACTYA[Month],Y$4)/$C$1</f>
        <v>0</v>
      </c>
      <c r="Z48">
        <f>SUMIFS(ACTYA[Hours dedicated to ACT - YA],ACTYA[Position/Title],$A48, ACTYA[Year], $U$3,ACTYA[Month],Z$4)/$C$1</f>
        <v>0</v>
      </c>
      <c r="AA48">
        <f>SUMIFS(ACTYA[Hours dedicated to ACT - YA],ACTYA[Position/Title],$A48, ACTYA[Year], $U$3,ACTYA[Month],AA$4)/$C$1</f>
        <v>0</v>
      </c>
      <c r="AB48">
        <f>SUMIFS(ACTYA[Hours dedicated to ACT - YA],ACTYA[Position/Title],$A48, ACTYA[Year], $AB$3,ACTYA[Month],AB$4)/$C$1</f>
        <v>0</v>
      </c>
      <c r="AC48">
        <f>SUMIFS(ACTYA[Hours dedicated to ACT - YA],ACTYA[Position/Title],$A48, ACTYA[Year], $AB$3,ACTYA[Month],AC$4)/$C$1</f>
        <v>0</v>
      </c>
      <c r="AD48" s="91">
        <f t="shared" ref="AD48:AD63" si="30">SUM(B48:AC48)</f>
        <v>0</v>
      </c>
    </row>
    <row r="49" spans="1:30" x14ac:dyDescent="0.25">
      <c r="A49" s="89" t="s">
        <v>48</v>
      </c>
      <c r="B49">
        <f>SUMIFS(ACTYA[Hours dedicated to ACT - YA],ACTYA[Position/Title],A49, ACTYA[Staff Start Date], "&lt;7/1/22")/$C$1 + SUMIFS(ACTYA[Hours dedicated to ACT - YA],ACTYA[Position/Title],A49, ACTYA[Staff Start Date], "")/$C$1</f>
        <v>0</v>
      </c>
      <c r="C49">
        <f>SUMIFS(ACTYA[Hours dedicated to ACT - YA],ACTYA[Position/Title],$A49, ACTYA[Year], $C$3,ACTYA[Month],C$4)/$C$1</f>
        <v>0</v>
      </c>
      <c r="D49">
        <f>SUMIFS(ACTYA[Hours dedicated to ACT - YA],ACTYA[Position/Title],$A49, ACTYA[Year], $C$3,ACTYA[Month],D$4)/$C$1</f>
        <v>0</v>
      </c>
      <c r="E49">
        <f>SUMIFS(ACTYA[Hours dedicated to ACT - YA],ACTYA[Position/Title],$A49, ACTYA[Year], $C$3,ACTYA[Month],E$4)/$C$1</f>
        <v>0</v>
      </c>
      <c r="F49">
        <f>SUMIFS(ACTYA[Hours dedicated to ACT - YA],ACTYA[Position/Title],$A49, ACTYA[Year], $C$3,ACTYA[Month],F$4)/$C$1</f>
        <v>0</v>
      </c>
      <c r="G49">
        <f>SUMIFS(ACTYA[Hours dedicated to ACT - YA],ACTYA[Position/Title],$A49, ACTYA[Year], $C$3,ACTYA[Month],G$4)/$C$1</f>
        <v>0</v>
      </c>
      <c r="H49">
        <f>SUMIFS(ACTYA[Hours dedicated to ACT - YA],ACTYA[Position/Title],$A49, ACTYA[Year], $C$3,ACTYA[Month],H$4)/$C$1</f>
        <v>0</v>
      </c>
      <c r="I49">
        <f>SUMIFS(ACTYA[Hours dedicated to ACT - YA],ACTYA[Position/Title],$A49, ACTYA[Year], $I$3,ACTYA[Month],I$4)/$C$1</f>
        <v>0</v>
      </c>
      <c r="J49">
        <f>SUMIFS(ACTYA[Hours dedicated to ACT - YA],ACTYA[Position/Title],$A49, ACTYA[Year], $I$3,ACTYA[Month],J$4)/$C$1</f>
        <v>0</v>
      </c>
      <c r="K49">
        <f>SUMIFS(ACTYA[Hours dedicated to ACT - YA],ACTYA[Position/Title],$A49, ACTYA[Year], $I$3,ACTYA[Month],K$4)/$C$1</f>
        <v>0</v>
      </c>
      <c r="L49">
        <f>SUMIFS(ACTYA[Hours dedicated to ACT - YA],ACTYA[Position/Title],$A49, ACTYA[Year], $I$3,ACTYA[Month],L$4)/$C$1</f>
        <v>0</v>
      </c>
      <c r="M49">
        <f>SUMIFS(ACTYA[Hours dedicated to ACT - YA],ACTYA[Position/Title],$A49, ACTYA[Year], $I$3,ACTYA[Month],M$4)/$C$1</f>
        <v>0</v>
      </c>
      <c r="N49">
        <f>SUMIFS(ACTYA[Hours dedicated to ACT - YA],ACTYA[Position/Title],$A49, ACTYA[Year], $I$3,ACTYA[Month],N$4)/$C$1</f>
        <v>0</v>
      </c>
      <c r="O49">
        <f>SUMIFS(ACTYA[Hours dedicated to ACT - YA],ACTYA[Position/Title],$A49, ACTYA[Year], $I$3,ACTYA[Month],O$4)/$C$1</f>
        <v>0</v>
      </c>
      <c r="P49">
        <f>SUMIFS(ACTYA[Hours dedicated to ACT - YA],ACTYA[Position/Title],$A49, ACTYA[Year], $I$3,ACTYA[Month],P$4)/$C$1</f>
        <v>0</v>
      </c>
      <c r="Q49">
        <f>SUMIFS(ACTYA[Hours dedicated to ACT - YA],ACTYA[Position/Title],$A49, ACTYA[Year], $I$3,ACTYA[Month],Q$4)/$C$1</f>
        <v>0</v>
      </c>
      <c r="R49">
        <f>SUMIFS(ACTYA[Hours dedicated to ACT - YA],ACTYA[Position/Title],$A49, ACTYA[Year], $I$3,ACTYA[Month],R$4)/$C$1</f>
        <v>0</v>
      </c>
      <c r="S49">
        <f>SUMIFS(ACTYA[Hours dedicated to ACT - YA],ACTYA[Position/Title],$A49, ACTYA[Year], $I$3,ACTYA[Month],S$4)/$C$1</f>
        <v>0</v>
      </c>
      <c r="T49">
        <f>SUMIFS(ACTYA[Hours dedicated to ACT - YA],ACTYA[Position/Title],$A49, ACTYA[Year], $I$3,ACTYA[Month],T$4)/$C$1</f>
        <v>0</v>
      </c>
      <c r="U49">
        <f>SUMIFS(ACTYA[Hours dedicated to ACT - YA],ACTYA[Position/Title],$A49, ACTYA[Year], $U$3,ACTYA[Month],U$4)/$C$1</f>
        <v>0</v>
      </c>
      <c r="V49">
        <f>SUMIFS(ACTYA[Hours dedicated to ACT - YA],ACTYA[Position/Title],$A49, ACTYA[Year], $U$3,ACTYA[Month],V$4)/$C$1</f>
        <v>0</v>
      </c>
      <c r="W49">
        <f>SUMIFS(ACTYA[Hours dedicated to ACT - YA],ACTYA[Position/Title],$A49, ACTYA[Year], $U$3,ACTYA[Month],W$4)/$C$1</f>
        <v>0</v>
      </c>
      <c r="X49">
        <f>SUMIFS(ACTYA[Hours dedicated to ACT - YA],ACTYA[Position/Title],$A49, ACTYA[Year], $U$3,ACTYA[Month],X$4)/$C$1</f>
        <v>0</v>
      </c>
      <c r="Y49">
        <f>SUMIFS(ACTYA[Hours dedicated to ACT - YA],ACTYA[Position/Title],$A49, ACTYA[Year], $U$3,ACTYA[Month],Y$4)/$C$1</f>
        <v>0</v>
      </c>
      <c r="Z49">
        <f>SUMIFS(ACTYA[Hours dedicated to ACT - YA],ACTYA[Position/Title],$A49, ACTYA[Year], $U$3,ACTYA[Month],Z$4)/$C$1</f>
        <v>0</v>
      </c>
      <c r="AA49">
        <f>SUMIFS(ACTYA[Hours dedicated to ACT - YA],ACTYA[Position/Title],$A49, ACTYA[Year], $U$3,ACTYA[Month],AA$4)/$C$1</f>
        <v>0</v>
      </c>
      <c r="AB49">
        <f>SUMIFS(ACTYA[Hours dedicated to ACT - YA],ACTYA[Position/Title],$A49, ACTYA[Year], $AB$3,ACTYA[Month],AB$4)/$C$1</f>
        <v>0</v>
      </c>
      <c r="AC49">
        <f>SUMIFS(ACTYA[Hours dedicated to ACT - YA],ACTYA[Position/Title],$A49, ACTYA[Year], $AB$3,ACTYA[Month],AC$4)/$C$1</f>
        <v>0</v>
      </c>
      <c r="AD49" s="91">
        <f t="shared" si="30"/>
        <v>0</v>
      </c>
    </row>
    <row r="50" spans="1:30" x14ac:dyDescent="0.25">
      <c r="A50" s="89" t="s">
        <v>14</v>
      </c>
      <c r="B50">
        <f>SUMIFS(ACTYA[Hours dedicated to ACT - YA],ACTYA[Position/Title],A50, ACTYA[Staff Start Date], "&lt;7/1/22")/$C$1 + SUMIFS(ACTYA[Hours dedicated to ACT - YA],ACTYA[Position/Title],A50, ACTYA[Staff Start Date], "")/$C$1</f>
        <v>0</v>
      </c>
      <c r="C50">
        <f>SUMIFS(ACTYA[Hours dedicated to ACT - YA],ACTYA[Position/Title],$A50, ACTYA[Year], $C$3,ACTYA[Month],C$4)/$C$1</f>
        <v>0</v>
      </c>
      <c r="D50">
        <f>SUMIFS(ACTYA[Hours dedicated to ACT - YA],ACTYA[Position/Title],$A50, ACTYA[Year], $C$3,ACTYA[Month],D$4)/$C$1</f>
        <v>0</v>
      </c>
      <c r="E50">
        <f>SUMIFS(ACTYA[Hours dedicated to ACT - YA],ACTYA[Position/Title],$A50, ACTYA[Year], $C$3,ACTYA[Month],E$4)/$C$1</f>
        <v>0</v>
      </c>
      <c r="F50">
        <f>SUMIFS(ACTYA[Hours dedicated to ACT - YA],ACTYA[Position/Title],$A50, ACTYA[Year], $C$3,ACTYA[Month],F$4)/$C$1</f>
        <v>0</v>
      </c>
      <c r="G50">
        <f>SUMIFS(ACTYA[Hours dedicated to ACT - YA],ACTYA[Position/Title],$A50, ACTYA[Year], $C$3,ACTYA[Month],G$4)/$C$1</f>
        <v>0</v>
      </c>
      <c r="H50">
        <f>SUMIFS(ACTYA[Hours dedicated to ACT - YA],ACTYA[Position/Title],$A50, ACTYA[Year], $C$3,ACTYA[Month],H$4)/$C$1</f>
        <v>0</v>
      </c>
      <c r="I50">
        <f>SUMIFS(ACTYA[Hours dedicated to ACT - YA],ACTYA[Position/Title],$A50, ACTYA[Year], $I$3,ACTYA[Month],I$4)/$C$1</f>
        <v>0</v>
      </c>
      <c r="J50">
        <f>SUMIFS(ACTYA[Hours dedicated to ACT - YA],ACTYA[Position/Title],$A50, ACTYA[Year], $I$3,ACTYA[Month],J$4)/$C$1</f>
        <v>0</v>
      </c>
      <c r="K50">
        <f>SUMIFS(ACTYA[Hours dedicated to ACT - YA],ACTYA[Position/Title],$A50, ACTYA[Year], $I$3,ACTYA[Month],K$4)/$C$1</f>
        <v>0</v>
      </c>
      <c r="L50">
        <f>SUMIFS(ACTYA[Hours dedicated to ACT - YA],ACTYA[Position/Title],$A50, ACTYA[Year], $I$3,ACTYA[Month],L$4)/$C$1</f>
        <v>0</v>
      </c>
      <c r="M50">
        <f>SUMIFS(ACTYA[Hours dedicated to ACT - YA],ACTYA[Position/Title],$A50, ACTYA[Year], $I$3,ACTYA[Month],M$4)/$C$1</f>
        <v>0</v>
      </c>
      <c r="N50">
        <f>SUMIFS(ACTYA[Hours dedicated to ACT - YA],ACTYA[Position/Title],$A50, ACTYA[Year], $I$3,ACTYA[Month],N$4)/$C$1</f>
        <v>0</v>
      </c>
      <c r="O50">
        <f>SUMIFS(ACTYA[Hours dedicated to ACT - YA],ACTYA[Position/Title],$A50, ACTYA[Year], $I$3,ACTYA[Month],O$4)/$C$1</f>
        <v>0</v>
      </c>
      <c r="P50">
        <f>SUMIFS(ACTYA[Hours dedicated to ACT - YA],ACTYA[Position/Title],$A50, ACTYA[Year], $I$3,ACTYA[Month],P$4)/$C$1</f>
        <v>0</v>
      </c>
      <c r="Q50">
        <f>SUMIFS(ACTYA[Hours dedicated to ACT - YA],ACTYA[Position/Title],$A50, ACTYA[Year], $I$3,ACTYA[Month],Q$4)/$C$1</f>
        <v>0</v>
      </c>
      <c r="R50">
        <f>SUMIFS(ACTYA[Hours dedicated to ACT - YA],ACTYA[Position/Title],$A50, ACTYA[Year], $I$3,ACTYA[Month],R$4)/$C$1</f>
        <v>0</v>
      </c>
      <c r="S50">
        <f>SUMIFS(ACTYA[Hours dedicated to ACT - YA],ACTYA[Position/Title],$A50, ACTYA[Year], $I$3,ACTYA[Month],S$4)/$C$1</f>
        <v>0</v>
      </c>
      <c r="T50">
        <f>SUMIFS(ACTYA[Hours dedicated to ACT - YA],ACTYA[Position/Title],$A50, ACTYA[Year], $I$3,ACTYA[Month],T$4)/$C$1</f>
        <v>0</v>
      </c>
      <c r="U50">
        <f>SUMIFS(ACTYA[Hours dedicated to ACT - YA],ACTYA[Position/Title],$A50, ACTYA[Year], $U$3,ACTYA[Month],U$4)/$C$1</f>
        <v>0</v>
      </c>
      <c r="V50">
        <f>SUMIFS(ACTYA[Hours dedicated to ACT - YA],ACTYA[Position/Title],$A50, ACTYA[Year], $U$3,ACTYA[Month],V$4)/$C$1</f>
        <v>0</v>
      </c>
      <c r="W50">
        <f>SUMIFS(ACTYA[Hours dedicated to ACT - YA],ACTYA[Position/Title],$A50, ACTYA[Year], $U$3,ACTYA[Month],W$4)/$C$1</f>
        <v>0</v>
      </c>
      <c r="X50">
        <f>SUMIFS(ACTYA[Hours dedicated to ACT - YA],ACTYA[Position/Title],$A50, ACTYA[Year], $U$3,ACTYA[Month],X$4)/$C$1</f>
        <v>0</v>
      </c>
      <c r="Y50">
        <f>SUMIFS(ACTYA[Hours dedicated to ACT - YA],ACTYA[Position/Title],$A50, ACTYA[Year], $U$3,ACTYA[Month],Y$4)/$C$1</f>
        <v>0</v>
      </c>
      <c r="Z50">
        <f>SUMIFS(ACTYA[Hours dedicated to ACT - YA],ACTYA[Position/Title],$A50, ACTYA[Year], $U$3,ACTYA[Month],Z$4)/$C$1</f>
        <v>0</v>
      </c>
      <c r="AA50">
        <f>SUMIFS(ACTYA[Hours dedicated to ACT - YA],ACTYA[Position/Title],$A50, ACTYA[Year], $U$3,ACTYA[Month],AA$4)/$C$1</f>
        <v>0</v>
      </c>
      <c r="AB50">
        <f>SUMIFS(ACTYA[Hours dedicated to ACT - YA],ACTYA[Position/Title],$A50, ACTYA[Year], $AB$3,ACTYA[Month],AB$4)/$C$1</f>
        <v>0</v>
      </c>
      <c r="AC50">
        <f>SUMIFS(ACTYA[Hours dedicated to ACT - YA],ACTYA[Position/Title],$A50, ACTYA[Year], $AB$3,ACTYA[Month],AC$4)/$C$1</f>
        <v>0</v>
      </c>
      <c r="AD50" s="91">
        <f t="shared" si="30"/>
        <v>0</v>
      </c>
    </row>
    <row r="51" spans="1:30" x14ac:dyDescent="0.25">
      <c r="A51" s="89" t="s">
        <v>15</v>
      </c>
      <c r="B51">
        <f>SUMIFS(ACTYA[Hours dedicated to ACT - YA],ACTYA[Position/Title],A51, ACTYA[Staff Start Date], "&lt;7/1/22")/$C$1 + SUMIFS(ACTYA[Hours dedicated to ACT - YA],ACTYA[Position/Title],A51, ACTYA[Staff Start Date], "")/$C$1</f>
        <v>0</v>
      </c>
      <c r="C51">
        <f>SUMIFS(ACTYA[Hours dedicated to ACT - YA],ACTYA[Position/Title],$A51, ACTYA[Year], $C$3,ACTYA[Month],C$4)/$C$1</f>
        <v>0</v>
      </c>
      <c r="D51">
        <f>SUMIFS(ACTYA[Hours dedicated to ACT - YA],ACTYA[Position/Title],$A51, ACTYA[Year], $C$3,ACTYA[Month],D$4)/$C$1</f>
        <v>0</v>
      </c>
      <c r="E51">
        <f>SUMIFS(ACTYA[Hours dedicated to ACT - YA],ACTYA[Position/Title],$A51, ACTYA[Year], $C$3,ACTYA[Month],E$4)/$C$1</f>
        <v>0</v>
      </c>
      <c r="F51">
        <f>SUMIFS(ACTYA[Hours dedicated to ACT - YA],ACTYA[Position/Title],$A51, ACTYA[Year], $C$3,ACTYA[Month],F$4)/$C$1</f>
        <v>0</v>
      </c>
      <c r="G51">
        <f>SUMIFS(ACTYA[Hours dedicated to ACT - YA],ACTYA[Position/Title],$A51, ACTYA[Year], $C$3,ACTYA[Month],G$4)/$C$1</f>
        <v>0</v>
      </c>
      <c r="H51">
        <f>SUMIFS(ACTYA[Hours dedicated to ACT - YA],ACTYA[Position/Title],$A51, ACTYA[Year], $C$3,ACTYA[Month],H$4)/$C$1</f>
        <v>0</v>
      </c>
      <c r="I51">
        <f>SUMIFS(ACTYA[Hours dedicated to ACT - YA],ACTYA[Position/Title],$A51, ACTYA[Year], $I$3,ACTYA[Month],I$4)/$C$1</f>
        <v>0</v>
      </c>
      <c r="J51">
        <f>SUMIFS(ACTYA[Hours dedicated to ACT - YA],ACTYA[Position/Title],$A51, ACTYA[Year], $I$3,ACTYA[Month],J$4)/$C$1</f>
        <v>0</v>
      </c>
      <c r="K51">
        <f>SUMIFS(ACTYA[Hours dedicated to ACT - YA],ACTYA[Position/Title],$A51, ACTYA[Year], $I$3,ACTYA[Month],K$4)/$C$1</f>
        <v>0</v>
      </c>
      <c r="L51">
        <f>SUMIFS(ACTYA[Hours dedicated to ACT - YA],ACTYA[Position/Title],$A51, ACTYA[Year], $I$3,ACTYA[Month],L$4)/$C$1</f>
        <v>0</v>
      </c>
      <c r="M51">
        <f>SUMIFS(ACTYA[Hours dedicated to ACT - YA],ACTYA[Position/Title],$A51, ACTYA[Year], $I$3,ACTYA[Month],M$4)/$C$1</f>
        <v>0</v>
      </c>
      <c r="N51">
        <f>SUMIFS(ACTYA[Hours dedicated to ACT - YA],ACTYA[Position/Title],$A51, ACTYA[Year], $I$3,ACTYA[Month],N$4)/$C$1</f>
        <v>0</v>
      </c>
      <c r="O51">
        <f>SUMIFS(ACTYA[Hours dedicated to ACT - YA],ACTYA[Position/Title],$A51, ACTYA[Year], $I$3,ACTYA[Month],O$4)/$C$1</f>
        <v>0</v>
      </c>
      <c r="P51">
        <f>SUMIFS(ACTYA[Hours dedicated to ACT - YA],ACTYA[Position/Title],$A51, ACTYA[Year], $I$3,ACTYA[Month],P$4)/$C$1</f>
        <v>0</v>
      </c>
      <c r="Q51">
        <f>SUMIFS(ACTYA[Hours dedicated to ACT - YA],ACTYA[Position/Title],$A51, ACTYA[Year], $I$3,ACTYA[Month],Q$4)/$C$1</f>
        <v>0</v>
      </c>
      <c r="R51">
        <f>SUMIFS(ACTYA[Hours dedicated to ACT - YA],ACTYA[Position/Title],$A51, ACTYA[Year], $I$3,ACTYA[Month],R$4)/$C$1</f>
        <v>0</v>
      </c>
      <c r="S51">
        <f>SUMIFS(ACTYA[Hours dedicated to ACT - YA],ACTYA[Position/Title],$A51, ACTYA[Year], $I$3,ACTYA[Month],S$4)/$C$1</f>
        <v>0</v>
      </c>
      <c r="T51">
        <f>SUMIFS(ACTYA[Hours dedicated to ACT - YA],ACTYA[Position/Title],$A51, ACTYA[Year], $I$3,ACTYA[Month],T$4)/$C$1</f>
        <v>0</v>
      </c>
      <c r="U51">
        <f>SUMIFS(ACTYA[Hours dedicated to ACT - YA],ACTYA[Position/Title],$A51, ACTYA[Year], $U$3,ACTYA[Month],U$4)/$C$1</f>
        <v>0</v>
      </c>
      <c r="V51">
        <f>SUMIFS(ACTYA[Hours dedicated to ACT - YA],ACTYA[Position/Title],$A51, ACTYA[Year], $U$3,ACTYA[Month],V$4)/$C$1</f>
        <v>0</v>
      </c>
      <c r="W51">
        <f>SUMIFS(ACTYA[Hours dedicated to ACT - YA],ACTYA[Position/Title],$A51, ACTYA[Year], $U$3,ACTYA[Month],W$4)/$C$1</f>
        <v>0</v>
      </c>
      <c r="X51">
        <f>SUMIFS(ACTYA[Hours dedicated to ACT - YA],ACTYA[Position/Title],$A51, ACTYA[Year], $U$3,ACTYA[Month],X$4)/$C$1</f>
        <v>0</v>
      </c>
      <c r="Y51">
        <f>SUMIFS(ACTYA[Hours dedicated to ACT - YA],ACTYA[Position/Title],$A51, ACTYA[Year], $U$3,ACTYA[Month],Y$4)/$C$1</f>
        <v>0</v>
      </c>
      <c r="Z51">
        <f>SUMIFS(ACTYA[Hours dedicated to ACT - YA],ACTYA[Position/Title],$A51, ACTYA[Year], $U$3,ACTYA[Month],Z$4)/$C$1</f>
        <v>0</v>
      </c>
      <c r="AA51">
        <f>SUMIFS(ACTYA[Hours dedicated to ACT - YA],ACTYA[Position/Title],$A51, ACTYA[Year], $U$3,ACTYA[Month],AA$4)/$C$1</f>
        <v>0</v>
      </c>
      <c r="AB51">
        <f>SUMIFS(ACTYA[Hours dedicated to ACT - YA],ACTYA[Position/Title],$A51, ACTYA[Year], $AB$3,ACTYA[Month],AB$4)/$C$1</f>
        <v>0</v>
      </c>
      <c r="AC51">
        <f>SUMIFS(ACTYA[Hours dedicated to ACT - YA],ACTYA[Position/Title],$A51, ACTYA[Year], $AB$3,ACTYA[Month],AC$4)/$C$1</f>
        <v>0</v>
      </c>
      <c r="AD51" s="91">
        <f t="shared" si="30"/>
        <v>0</v>
      </c>
    </row>
    <row r="52" spans="1:30" x14ac:dyDescent="0.25">
      <c r="A52" s="89" t="s">
        <v>49</v>
      </c>
      <c r="B52">
        <f>SUMIFS(ACTYA[Hours dedicated to ACT - YA],ACTYA[Position/Title],A52, ACTYA[Staff Start Date], "&lt;7/1/22")/$C$1 + SUMIFS(ACTYA[Hours dedicated to ACT - YA],ACTYA[Position/Title],A52, ACTYA[Staff Start Date], "")/$C$1</f>
        <v>0</v>
      </c>
      <c r="C52">
        <f>SUMIFS(ACTYA[Hours dedicated to ACT - YA],ACTYA[Position/Title],$A52, ACTYA[Year], $C$3,ACTYA[Month],C$4)/$C$1</f>
        <v>0</v>
      </c>
      <c r="D52">
        <f>SUMIFS(ACTYA[Hours dedicated to ACT - YA],ACTYA[Position/Title],$A52, ACTYA[Year], $C$3,ACTYA[Month],D$4)/$C$1</f>
        <v>0</v>
      </c>
      <c r="E52">
        <f>SUMIFS(ACTYA[Hours dedicated to ACT - YA],ACTYA[Position/Title],$A52, ACTYA[Year], $C$3,ACTYA[Month],E$4)/$C$1</f>
        <v>0</v>
      </c>
      <c r="F52">
        <f>SUMIFS(ACTYA[Hours dedicated to ACT - YA],ACTYA[Position/Title],$A52, ACTYA[Year], $C$3,ACTYA[Month],F$4)/$C$1</f>
        <v>0</v>
      </c>
      <c r="G52">
        <f>SUMIFS(ACTYA[Hours dedicated to ACT - YA],ACTYA[Position/Title],$A52, ACTYA[Year], $C$3,ACTYA[Month],G$4)/$C$1</f>
        <v>0</v>
      </c>
      <c r="H52">
        <f>SUMIFS(ACTYA[Hours dedicated to ACT - YA],ACTYA[Position/Title],$A52, ACTYA[Year], $C$3,ACTYA[Month],H$4)/$C$1</f>
        <v>0</v>
      </c>
      <c r="I52">
        <f>SUMIFS(ACTYA[Hours dedicated to ACT - YA],ACTYA[Position/Title],$A52, ACTYA[Year], $I$3,ACTYA[Month],I$4)/$C$1</f>
        <v>0</v>
      </c>
      <c r="J52">
        <f>SUMIFS(ACTYA[Hours dedicated to ACT - YA],ACTYA[Position/Title],$A52, ACTYA[Year], $I$3,ACTYA[Month],J$4)/$C$1</f>
        <v>0</v>
      </c>
      <c r="K52">
        <f>SUMIFS(ACTYA[Hours dedicated to ACT - YA],ACTYA[Position/Title],$A52, ACTYA[Year], $I$3,ACTYA[Month],K$4)/$C$1</f>
        <v>0</v>
      </c>
      <c r="L52">
        <f>SUMIFS(ACTYA[Hours dedicated to ACT - YA],ACTYA[Position/Title],$A52, ACTYA[Year], $I$3,ACTYA[Month],L$4)/$C$1</f>
        <v>0</v>
      </c>
      <c r="M52">
        <f>SUMIFS(ACTYA[Hours dedicated to ACT - YA],ACTYA[Position/Title],$A52, ACTYA[Year], $I$3,ACTYA[Month],M$4)/$C$1</f>
        <v>0</v>
      </c>
      <c r="N52">
        <f>SUMIFS(ACTYA[Hours dedicated to ACT - YA],ACTYA[Position/Title],$A52, ACTYA[Year], $I$3,ACTYA[Month],N$4)/$C$1</f>
        <v>0</v>
      </c>
      <c r="O52">
        <f>SUMIFS(ACTYA[Hours dedicated to ACT - YA],ACTYA[Position/Title],$A52, ACTYA[Year], $I$3,ACTYA[Month],O$4)/$C$1</f>
        <v>0</v>
      </c>
      <c r="P52">
        <f>SUMIFS(ACTYA[Hours dedicated to ACT - YA],ACTYA[Position/Title],$A52, ACTYA[Year], $I$3,ACTYA[Month],P$4)/$C$1</f>
        <v>0</v>
      </c>
      <c r="Q52">
        <f>SUMIFS(ACTYA[Hours dedicated to ACT - YA],ACTYA[Position/Title],$A52, ACTYA[Year], $I$3,ACTYA[Month],Q$4)/$C$1</f>
        <v>0</v>
      </c>
      <c r="R52">
        <f>SUMIFS(ACTYA[Hours dedicated to ACT - YA],ACTYA[Position/Title],$A52, ACTYA[Year], $I$3,ACTYA[Month],R$4)/$C$1</f>
        <v>0</v>
      </c>
      <c r="S52">
        <f>SUMIFS(ACTYA[Hours dedicated to ACT - YA],ACTYA[Position/Title],$A52, ACTYA[Year], $I$3,ACTYA[Month],S$4)/$C$1</f>
        <v>0</v>
      </c>
      <c r="T52">
        <f>SUMIFS(ACTYA[Hours dedicated to ACT - YA],ACTYA[Position/Title],$A52, ACTYA[Year], $I$3,ACTYA[Month],T$4)/$C$1</f>
        <v>0</v>
      </c>
      <c r="U52">
        <f>SUMIFS(ACTYA[Hours dedicated to ACT - YA],ACTYA[Position/Title],$A52, ACTYA[Year], $U$3,ACTYA[Month],U$4)/$C$1</f>
        <v>0</v>
      </c>
      <c r="V52">
        <f>SUMIFS(ACTYA[Hours dedicated to ACT - YA],ACTYA[Position/Title],$A52, ACTYA[Year], $U$3,ACTYA[Month],V$4)/$C$1</f>
        <v>0</v>
      </c>
      <c r="W52">
        <f>SUMIFS(ACTYA[Hours dedicated to ACT - YA],ACTYA[Position/Title],$A52, ACTYA[Year], $U$3,ACTYA[Month],W$4)/$C$1</f>
        <v>0</v>
      </c>
      <c r="X52">
        <f>SUMIFS(ACTYA[Hours dedicated to ACT - YA],ACTYA[Position/Title],$A52, ACTYA[Year], $U$3,ACTYA[Month],X$4)/$C$1</f>
        <v>0</v>
      </c>
      <c r="Y52">
        <f>SUMIFS(ACTYA[Hours dedicated to ACT - YA],ACTYA[Position/Title],$A52, ACTYA[Year], $U$3,ACTYA[Month],Y$4)/$C$1</f>
        <v>0</v>
      </c>
      <c r="Z52">
        <f>SUMIFS(ACTYA[Hours dedicated to ACT - YA],ACTYA[Position/Title],$A52, ACTYA[Year], $U$3,ACTYA[Month],Z$4)/$C$1</f>
        <v>0</v>
      </c>
      <c r="AA52">
        <f>SUMIFS(ACTYA[Hours dedicated to ACT - YA],ACTYA[Position/Title],$A52, ACTYA[Year], $U$3,ACTYA[Month],AA$4)/$C$1</f>
        <v>0</v>
      </c>
      <c r="AB52">
        <f>SUMIFS(ACTYA[Hours dedicated to ACT - YA],ACTYA[Position/Title],$A52, ACTYA[Year], $AB$3,ACTYA[Month],AB$4)/$C$1</f>
        <v>0</v>
      </c>
      <c r="AC52">
        <f>SUMIFS(ACTYA[Hours dedicated to ACT - YA],ACTYA[Position/Title],$A52, ACTYA[Year], $AB$3,ACTYA[Month],AC$4)/$C$1</f>
        <v>0</v>
      </c>
      <c r="AD52" s="91">
        <f t="shared" si="30"/>
        <v>0</v>
      </c>
    </row>
    <row r="53" spans="1:30" x14ac:dyDescent="0.25">
      <c r="A53" s="89" t="s">
        <v>50</v>
      </c>
      <c r="B53">
        <f>SUMIFS(ACTYA[Hours dedicated to ACT - YA],ACTYA[Position/Title],A53, ACTYA[Staff Start Date], "&lt;7/1/22")/$C$1 + SUMIFS(ACTYA[Hours dedicated to ACT - YA],ACTYA[Position/Title],A53, ACTYA[Staff Start Date], "")/$C$1</f>
        <v>0</v>
      </c>
      <c r="C53">
        <f>SUMIFS(ACTYA[Hours dedicated to ACT - YA],ACTYA[Position/Title],$A53, ACTYA[Year], $C$3,ACTYA[Month],C$4)/$C$1</f>
        <v>0</v>
      </c>
      <c r="D53">
        <f>SUMIFS(ACTYA[Hours dedicated to ACT - YA],ACTYA[Position/Title],$A53, ACTYA[Year], $C$3,ACTYA[Month],D$4)/$C$1</f>
        <v>0</v>
      </c>
      <c r="E53">
        <f>SUMIFS(ACTYA[Hours dedicated to ACT - YA],ACTYA[Position/Title],$A53, ACTYA[Year], $C$3,ACTYA[Month],E$4)/$C$1</f>
        <v>0</v>
      </c>
      <c r="F53">
        <f>SUMIFS(ACTYA[Hours dedicated to ACT - YA],ACTYA[Position/Title],$A53, ACTYA[Year], $C$3,ACTYA[Month],F$4)/$C$1</f>
        <v>0</v>
      </c>
      <c r="G53">
        <f>SUMIFS(ACTYA[Hours dedicated to ACT - YA],ACTYA[Position/Title],$A53, ACTYA[Year], $C$3,ACTYA[Month],G$4)/$C$1</f>
        <v>0</v>
      </c>
      <c r="H53">
        <f>SUMIFS(ACTYA[Hours dedicated to ACT - YA],ACTYA[Position/Title],$A53, ACTYA[Year], $C$3,ACTYA[Month],H$4)/$C$1</f>
        <v>0</v>
      </c>
      <c r="I53">
        <f>SUMIFS(ACTYA[Hours dedicated to ACT - YA],ACTYA[Position/Title],$A53, ACTYA[Year], $I$3,ACTYA[Month],I$4)/$C$1</f>
        <v>0</v>
      </c>
      <c r="J53">
        <f>SUMIFS(ACTYA[Hours dedicated to ACT - YA],ACTYA[Position/Title],$A53, ACTYA[Year], $I$3,ACTYA[Month],J$4)/$C$1</f>
        <v>0</v>
      </c>
      <c r="K53">
        <f>SUMIFS(ACTYA[Hours dedicated to ACT - YA],ACTYA[Position/Title],$A53, ACTYA[Year], $I$3,ACTYA[Month],K$4)/$C$1</f>
        <v>0</v>
      </c>
      <c r="L53">
        <f>SUMIFS(ACTYA[Hours dedicated to ACT - YA],ACTYA[Position/Title],$A53, ACTYA[Year], $I$3,ACTYA[Month],L$4)/$C$1</f>
        <v>0</v>
      </c>
      <c r="M53">
        <f>SUMIFS(ACTYA[Hours dedicated to ACT - YA],ACTYA[Position/Title],$A53, ACTYA[Year], $I$3,ACTYA[Month],M$4)/$C$1</f>
        <v>0</v>
      </c>
      <c r="N53">
        <f>SUMIFS(ACTYA[Hours dedicated to ACT - YA],ACTYA[Position/Title],$A53, ACTYA[Year], $I$3,ACTYA[Month],N$4)/$C$1</f>
        <v>0</v>
      </c>
      <c r="O53">
        <f>SUMIFS(ACTYA[Hours dedicated to ACT - YA],ACTYA[Position/Title],$A53, ACTYA[Year], $I$3,ACTYA[Month],O$4)/$C$1</f>
        <v>0</v>
      </c>
      <c r="P53">
        <f>SUMIFS(ACTYA[Hours dedicated to ACT - YA],ACTYA[Position/Title],$A53, ACTYA[Year], $I$3,ACTYA[Month],P$4)/$C$1</f>
        <v>0</v>
      </c>
      <c r="Q53">
        <f>SUMIFS(ACTYA[Hours dedicated to ACT - YA],ACTYA[Position/Title],$A53, ACTYA[Year], $I$3,ACTYA[Month],Q$4)/$C$1</f>
        <v>0</v>
      </c>
      <c r="R53">
        <f>SUMIFS(ACTYA[Hours dedicated to ACT - YA],ACTYA[Position/Title],$A53, ACTYA[Year], $I$3,ACTYA[Month],R$4)/$C$1</f>
        <v>0</v>
      </c>
      <c r="S53">
        <f>SUMIFS(ACTYA[Hours dedicated to ACT - YA],ACTYA[Position/Title],$A53, ACTYA[Year], $I$3,ACTYA[Month],S$4)/$C$1</f>
        <v>0</v>
      </c>
      <c r="T53">
        <f>SUMIFS(ACTYA[Hours dedicated to ACT - YA],ACTYA[Position/Title],$A53, ACTYA[Year], $I$3,ACTYA[Month],T$4)/$C$1</f>
        <v>0</v>
      </c>
      <c r="U53">
        <f>SUMIFS(ACTYA[Hours dedicated to ACT - YA],ACTYA[Position/Title],$A53, ACTYA[Year], $U$3,ACTYA[Month],U$4)/$C$1</f>
        <v>0</v>
      </c>
      <c r="V53">
        <f>SUMIFS(ACTYA[Hours dedicated to ACT - YA],ACTYA[Position/Title],$A53, ACTYA[Year], $U$3,ACTYA[Month],V$4)/$C$1</f>
        <v>0</v>
      </c>
      <c r="W53">
        <f>SUMIFS(ACTYA[Hours dedicated to ACT - YA],ACTYA[Position/Title],$A53, ACTYA[Year], $U$3,ACTYA[Month],W$4)/$C$1</f>
        <v>0</v>
      </c>
      <c r="X53">
        <f>SUMIFS(ACTYA[Hours dedicated to ACT - YA],ACTYA[Position/Title],$A53, ACTYA[Year], $U$3,ACTYA[Month],X$4)/$C$1</f>
        <v>0</v>
      </c>
      <c r="Y53">
        <f>SUMIFS(ACTYA[Hours dedicated to ACT - YA],ACTYA[Position/Title],$A53, ACTYA[Year], $U$3,ACTYA[Month],Y$4)/$C$1</f>
        <v>0</v>
      </c>
      <c r="Z53">
        <f>SUMIFS(ACTYA[Hours dedicated to ACT - YA],ACTYA[Position/Title],$A53, ACTYA[Year], $U$3,ACTYA[Month],Z$4)/$C$1</f>
        <v>0</v>
      </c>
      <c r="AA53">
        <f>SUMIFS(ACTYA[Hours dedicated to ACT - YA],ACTYA[Position/Title],$A53, ACTYA[Year], $U$3,ACTYA[Month],AA$4)/$C$1</f>
        <v>0</v>
      </c>
      <c r="AB53">
        <f>SUMIFS(ACTYA[Hours dedicated to ACT - YA],ACTYA[Position/Title],$A53, ACTYA[Year], $AB$3,ACTYA[Month],AB$4)/$C$1</f>
        <v>0</v>
      </c>
      <c r="AC53">
        <f>SUMIFS(ACTYA[Hours dedicated to ACT - YA],ACTYA[Position/Title],$A53, ACTYA[Year], $AB$3,ACTYA[Month],AC$4)/$C$1</f>
        <v>0</v>
      </c>
      <c r="AD53" s="91">
        <f t="shared" si="30"/>
        <v>0</v>
      </c>
    </row>
    <row r="54" spans="1:30" x14ac:dyDescent="0.25">
      <c r="A54" s="89" t="s">
        <v>51</v>
      </c>
      <c r="B54">
        <f>SUMIFS(ACTYA[Hours dedicated to ACT - YA],ACTYA[Position/Title],A54, ACTYA[Staff Start Date], "&lt;7/1/22")/$C$1 + SUMIFS(ACTYA[Hours dedicated to ACT - YA],ACTYA[Position/Title],A54, ACTYA[Staff Start Date], "")/$C$1</f>
        <v>0</v>
      </c>
      <c r="C54">
        <f>SUMIFS(ACTYA[Hours dedicated to ACT - YA],ACTYA[Position/Title],$A54, ACTYA[Year], $C$3,ACTYA[Month],C$4)/$C$1</f>
        <v>0</v>
      </c>
      <c r="D54">
        <f>SUMIFS(ACTYA[Hours dedicated to ACT - YA],ACTYA[Position/Title],$A54, ACTYA[Year], $C$3,ACTYA[Month],D$4)/$C$1</f>
        <v>0</v>
      </c>
      <c r="E54">
        <f>SUMIFS(ACTYA[Hours dedicated to ACT - YA],ACTYA[Position/Title],$A54, ACTYA[Year], $C$3,ACTYA[Month],E$4)/$C$1</f>
        <v>0</v>
      </c>
      <c r="F54">
        <f>SUMIFS(ACTYA[Hours dedicated to ACT - YA],ACTYA[Position/Title],$A54, ACTYA[Year], $C$3,ACTYA[Month],F$4)/$C$1</f>
        <v>0</v>
      </c>
      <c r="G54">
        <f>SUMIFS(ACTYA[Hours dedicated to ACT - YA],ACTYA[Position/Title],$A54, ACTYA[Year], $C$3,ACTYA[Month],G$4)/$C$1</f>
        <v>0</v>
      </c>
      <c r="H54">
        <f>SUMIFS(ACTYA[Hours dedicated to ACT - YA],ACTYA[Position/Title],$A54, ACTYA[Year], $C$3,ACTYA[Month],H$4)/$C$1</f>
        <v>0</v>
      </c>
      <c r="I54">
        <f>SUMIFS(ACTYA[Hours dedicated to ACT - YA],ACTYA[Position/Title],$A54, ACTYA[Year], $I$3,ACTYA[Month],I$4)/$C$1</f>
        <v>0</v>
      </c>
      <c r="J54">
        <f>SUMIFS(ACTYA[Hours dedicated to ACT - YA],ACTYA[Position/Title],$A54, ACTYA[Year], $I$3,ACTYA[Month],J$4)/$C$1</f>
        <v>0</v>
      </c>
      <c r="K54">
        <f>SUMIFS(ACTYA[Hours dedicated to ACT - YA],ACTYA[Position/Title],$A54, ACTYA[Year], $I$3,ACTYA[Month],K$4)/$C$1</f>
        <v>0</v>
      </c>
      <c r="L54">
        <f>SUMIFS(ACTYA[Hours dedicated to ACT - YA],ACTYA[Position/Title],$A54, ACTYA[Year], $I$3,ACTYA[Month],L$4)/$C$1</f>
        <v>0</v>
      </c>
      <c r="M54">
        <f>SUMIFS(ACTYA[Hours dedicated to ACT - YA],ACTYA[Position/Title],$A54, ACTYA[Year], $I$3,ACTYA[Month],M$4)/$C$1</f>
        <v>0</v>
      </c>
      <c r="N54">
        <f>SUMIFS(ACTYA[Hours dedicated to ACT - YA],ACTYA[Position/Title],$A54, ACTYA[Year], $I$3,ACTYA[Month],N$4)/$C$1</f>
        <v>0</v>
      </c>
      <c r="O54">
        <f>SUMIFS(ACTYA[Hours dedicated to ACT - YA],ACTYA[Position/Title],$A54, ACTYA[Year], $I$3,ACTYA[Month],O$4)/$C$1</f>
        <v>0</v>
      </c>
      <c r="P54">
        <f>SUMIFS(ACTYA[Hours dedicated to ACT - YA],ACTYA[Position/Title],$A54, ACTYA[Year], $I$3,ACTYA[Month],P$4)/$C$1</f>
        <v>0</v>
      </c>
      <c r="Q54">
        <f>SUMIFS(ACTYA[Hours dedicated to ACT - YA],ACTYA[Position/Title],$A54, ACTYA[Year], $I$3,ACTYA[Month],Q$4)/$C$1</f>
        <v>0</v>
      </c>
      <c r="R54">
        <f>SUMIFS(ACTYA[Hours dedicated to ACT - YA],ACTYA[Position/Title],$A54, ACTYA[Year], $I$3,ACTYA[Month],R$4)/$C$1</f>
        <v>0</v>
      </c>
      <c r="S54">
        <f>SUMIFS(ACTYA[Hours dedicated to ACT - YA],ACTYA[Position/Title],$A54, ACTYA[Year], $I$3,ACTYA[Month],S$4)/$C$1</f>
        <v>0</v>
      </c>
      <c r="T54">
        <f>SUMIFS(ACTYA[Hours dedicated to ACT - YA],ACTYA[Position/Title],$A54, ACTYA[Year], $I$3,ACTYA[Month],T$4)/$C$1</f>
        <v>0</v>
      </c>
      <c r="U54">
        <f>SUMIFS(ACTYA[Hours dedicated to ACT - YA],ACTYA[Position/Title],$A54, ACTYA[Year], $U$3,ACTYA[Month],U$4)/$C$1</f>
        <v>0</v>
      </c>
      <c r="V54">
        <f>SUMIFS(ACTYA[Hours dedicated to ACT - YA],ACTYA[Position/Title],$A54, ACTYA[Year], $U$3,ACTYA[Month],V$4)/$C$1</f>
        <v>0</v>
      </c>
      <c r="W54">
        <f>SUMIFS(ACTYA[Hours dedicated to ACT - YA],ACTYA[Position/Title],$A54, ACTYA[Year], $U$3,ACTYA[Month],W$4)/$C$1</f>
        <v>0</v>
      </c>
      <c r="X54">
        <f>SUMIFS(ACTYA[Hours dedicated to ACT - YA],ACTYA[Position/Title],$A54, ACTYA[Year], $U$3,ACTYA[Month],X$4)/$C$1</f>
        <v>0</v>
      </c>
      <c r="Y54">
        <f>SUMIFS(ACTYA[Hours dedicated to ACT - YA],ACTYA[Position/Title],$A54, ACTYA[Year], $U$3,ACTYA[Month],Y$4)/$C$1</f>
        <v>0</v>
      </c>
      <c r="Z54">
        <f>SUMIFS(ACTYA[Hours dedicated to ACT - YA],ACTYA[Position/Title],$A54, ACTYA[Year], $U$3,ACTYA[Month],Z$4)/$C$1</f>
        <v>0</v>
      </c>
      <c r="AA54">
        <f>SUMIFS(ACTYA[Hours dedicated to ACT - YA],ACTYA[Position/Title],$A54, ACTYA[Year], $U$3,ACTYA[Month],AA$4)/$C$1</f>
        <v>0</v>
      </c>
      <c r="AB54">
        <f>SUMIFS(ACTYA[Hours dedicated to ACT - YA],ACTYA[Position/Title],$A54, ACTYA[Year], $AB$3,ACTYA[Month],AB$4)/$C$1</f>
        <v>0</v>
      </c>
      <c r="AC54">
        <f>SUMIFS(ACTYA[Hours dedicated to ACT - YA],ACTYA[Position/Title],$A54, ACTYA[Year], $AB$3,ACTYA[Month],AC$4)/$C$1</f>
        <v>0</v>
      </c>
      <c r="AD54" s="91">
        <f t="shared" si="30"/>
        <v>0</v>
      </c>
    </row>
    <row r="55" spans="1:30" x14ac:dyDescent="0.25">
      <c r="A55" s="89" t="s">
        <v>52</v>
      </c>
      <c r="B55">
        <f>SUMIFS(ACTYA[Hours dedicated to ACT - YA],ACTYA[Position/Title],A55, ACTYA[Staff Start Date], "&lt;7/1/22")/$C$1 + SUMIFS(ACTYA[Hours dedicated to ACT - YA],ACTYA[Position/Title],A55, ACTYA[Staff Start Date], "")/$C$1</f>
        <v>0</v>
      </c>
      <c r="C55">
        <f>SUMIFS(ACTYA[Hours dedicated to ACT - YA],ACTYA[Position/Title],$A55, ACTYA[Year], $C$3,ACTYA[Month],C$4)/$C$1</f>
        <v>0</v>
      </c>
      <c r="D55">
        <f>SUMIFS(ACTYA[Hours dedicated to ACT - YA],ACTYA[Position/Title],$A55, ACTYA[Year], $C$3,ACTYA[Month],D$4)/$C$1</f>
        <v>0</v>
      </c>
      <c r="E55">
        <f>SUMIFS(ACTYA[Hours dedicated to ACT - YA],ACTYA[Position/Title],$A55, ACTYA[Year], $C$3,ACTYA[Month],E$4)/$C$1</f>
        <v>0</v>
      </c>
      <c r="F55">
        <f>SUMIFS(ACTYA[Hours dedicated to ACT - YA],ACTYA[Position/Title],$A55, ACTYA[Year], $C$3,ACTYA[Month],F$4)/$C$1</f>
        <v>0</v>
      </c>
      <c r="G55">
        <f>SUMIFS(ACTYA[Hours dedicated to ACT - YA],ACTYA[Position/Title],$A55, ACTYA[Year], $C$3,ACTYA[Month],G$4)/$C$1</f>
        <v>0</v>
      </c>
      <c r="H55">
        <f>SUMIFS(ACTYA[Hours dedicated to ACT - YA],ACTYA[Position/Title],$A55, ACTYA[Year], $C$3,ACTYA[Month],H$4)/$C$1</f>
        <v>0</v>
      </c>
      <c r="I55">
        <f>SUMIFS(ACTYA[Hours dedicated to ACT - YA],ACTYA[Position/Title],$A55, ACTYA[Year], $I$3,ACTYA[Month],I$4)/$C$1</f>
        <v>0</v>
      </c>
      <c r="J55">
        <f>SUMIFS(ACTYA[Hours dedicated to ACT - YA],ACTYA[Position/Title],$A55, ACTYA[Year], $I$3,ACTYA[Month],J$4)/$C$1</f>
        <v>0</v>
      </c>
      <c r="K55">
        <f>SUMIFS(ACTYA[Hours dedicated to ACT - YA],ACTYA[Position/Title],$A55, ACTYA[Year], $I$3,ACTYA[Month],K$4)/$C$1</f>
        <v>0</v>
      </c>
      <c r="L55">
        <f>SUMIFS(ACTYA[Hours dedicated to ACT - YA],ACTYA[Position/Title],$A55, ACTYA[Year], $I$3,ACTYA[Month],L$4)/$C$1</f>
        <v>0</v>
      </c>
      <c r="M55">
        <f>SUMIFS(ACTYA[Hours dedicated to ACT - YA],ACTYA[Position/Title],$A55, ACTYA[Year], $I$3,ACTYA[Month],M$4)/$C$1</f>
        <v>0</v>
      </c>
      <c r="N55">
        <f>SUMIFS(ACTYA[Hours dedicated to ACT - YA],ACTYA[Position/Title],$A55, ACTYA[Year], $I$3,ACTYA[Month],N$4)/$C$1</f>
        <v>0</v>
      </c>
      <c r="O55">
        <f>SUMIFS(ACTYA[Hours dedicated to ACT - YA],ACTYA[Position/Title],$A55, ACTYA[Year], $I$3,ACTYA[Month],O$4)/$C$1</f>
        <v>0</v>
      </c>
      <c r="P55">
        <f>SUMIFS(ACTYA[Hours dedicated to ACT - YA],ACTYA[Position/Title],$A55, ACTYA[Year], $I$3,ACTYA[Month],P$4)/$C$1</f>
        <v>0</v>
      </c>
      <c r="Q55">
        <f>SUMIFS(ACTYA[Hours dedicated to ACT - YA],ACTYA[Position/Title],$A55, ACTYA[Year], $I$3,ACTYA[Month],Q$4)/$C$1</f>
        <v>0</v>
      </c>
      <c r="R55">
        <f>SUMIFS(ACTYA[Hours dedicated to ACT - YA],ACTYA[Position/Title],$A55, ACTYA[Year], $I$3,ACTYA[Month],R$4)/$C$1</f>
        <v>0</v>
      </c>
      <c r="S55">
        <f>SUMIFS(ACTYA[Hours dedicated to ACT - YA],ACTYA[Position/Title],$A55, ACTYA[Year], $I$3,ACTYA[Month],S$4)/$C$1</f>
        <v>0</v>
      </c>
      <c r="T55">
        <f>SUMIFS(ACTYA[Hours dedicated to ACT - YA],ACTYA[Position/Title],$A55, ACTYA[Year], $I$3,ACTYA[Month],T$4)/$C$1</f>
        <v>0</v>
      </c>
      <c r="U55">
        <f>SUMIFS(ACTYA[Hours dedicated to ACT - YA],ACTYA[Position/Title],$A55, ACTYA[Year], $U$3,ACTYA[Month],U$4)/$C$1</f>
        <v>0</v>
      </c>
      <c r="V55">
        <f>SUMIFS(ACTYA[Hours dedicated to ACT - YA],ACTYA[Position/Title],$A55, ACTYA[Year], $U$3,ACTYA[Month],V$4)/$C$1</f>
        <v>0</v>
      </c>
      <c r="W55">
        <f>SUMIFS(ACTYA[Hours dedicated to ACT - YA],ACTYA[Position/Title],$A55, ACTYA[Year], $U$3,ACTYA[Month],W$4)/$C$1</f>
        <v>0</v>
      </c>
      <c r="X55">
        <f>SUMIFS(ACTYA[Hours dedicated to ACT - YA],ACTYA[Position/Title],$A55, ACTYA[Year], $U$3,ACTYA[Month],X$4)/$C$1</f>
        <v>0</v>
      </c>
      <c r="Y55">
        <f>SUMIFS(ACTYA[Hours dedicated to ACT - YA],ACTYA[Position/Title],$A55, ACTYA[Year], $U$3,ACTYA[Month],Y$4)/$C$1</f>
        <v>0</v>
      </c>
      <c r="Z55">
        <f>SUMIFS(ACTYA[Hours dedicated to ACT - YA],ACTYA[Position/Title],$A55, ACTYA[Year], $U$3,ACTYA[Month],Z$4)/$C$1</f>
        <v>0</v>
      </c>
      <c r="AA55">
        <f>SUMIFS(ACTYA[Hours dedicated to ACT - YA],ACTYA[Position/Title],$A55, ACTYA[Year], $U$3,ACTYA[Month],AA$4)/$C$1</f>
        <v>0</v>
      </c>
      <c r="AB55">
        <f>SUMIFS(ACTYA[Hours dedicated to ACT - YA],ACTYA[Position/Title],$A55, ACTYA[Year], $AB$3,ACTYA[Month],AB$4)/$C$1</f>
        <v>0</v>
      </c>
      <c r="AC55">
        <f>SUMIFS(ACTYA[Hours dedicated to ACT - YA],ACTYA[Position/Title],$A55, ACTYA[Year], $AB$3,ACTYA[Month],AC$4)/$C$1</f>
        <v>0</v>
      </c>
      <c r="AD55" s="91">
        <f t="shared" si="30"/>
        <v>0</v>
      </c>
    </row>
    <row r="56" spans="1:30" x14ac:dyDescent="0.25">
      <c r="A56" s="89" t="s">
        <v>53</v>
      </c>
      <c r="B56">
        <f>SUMIFS(ACTYA[Hours dedicated to ACT - YA],ACTYA[Position/Title],A56, ACTYA[Staff Start Date], "&lt;7/1/22")/$C$1 + SUMIFS(ACTYA[Hours dedicated to ACT - YA],ACTYA[Position/Title],A56, ACTYA[Staff Start Date], "")/$C$1</f>
        <v>0</v>
      </c>
      <c r="C56">
        <f>SUMIFS(ACTYA[Hours dedicated to ACT - YA],ACTYA[Position/Title],$A56, ACTYA[Year], $C$3,ACTYA[Month],C$4)/$C$1</f>
        <v>0</v>
      </c>
      <c r="D56">
        <f>SUMIFS(ACTYA[Hours dedicated to ACT - YA],ACTYA[Position/Title],$A56, ACTYA[Year], $C$3,ACTYA[Month],D$4)/$C$1</f>
        <v>0</v>
      </c>
      <c r="E56">
        <f>SUMIFS(ACTYA[Hours dedicated to ACT - YA],ACTYA[Position/Title],$A56, ACTYA[Year], $C$3,ACTYA[Month],E$4)/$C$1</f>
        <v>0</v>
      </c>
      <c r="F56">
        <f>SUMIFS(ACTYA[Hours dedicated to ACT - YA],ACTYA[Position/Title],$A56, ACTYA[Year], $C$3,ACTYA[Month],F$4)/$C$1</f>
        <v>0</v>
      </c>
      <c r="G56">
        <f>SUMIFS(ACTYA[Hours dedicated to ACT - YA],ACTYA[Position/Title],$A56, ACTYA[Year], $C$3,ACTYA[Month],G$4)/$C$1</f>
        <v>0</v>
      </c>
      <c r="H56">
        <f>SUMIFS(ACTYA[Hours dedicated to ACT - YA],ACTYA[Position/Title],$A56, ACTYA[Year], $C$3,ACTYA[Month],H$4)/$C$1</f>
        <v>0</v>
      </c>
      <c r="I56">
        <f>SUMIFS(ACTYA[Hours dedicated to ACT - YA],ACTYA[Position/Title],$A56, ACTYA[Year], $I$3,ACTYA[Month],I$4)/$C$1</f>
        <v>0</v>
      </c>
      <c r="J56">
        <f>SUMIFS(ACTYA[Hours dedicated to ACT - YA],ACTYA[Position/Title],$A56, ACTYA[Year], $I$3,ACTYA[Month],J$4)/$C$1</f>
        <v>0</v>
      </c>
      <c r="K56">
        <f>SUMIFS(ACTYA[Hours dedicated to ACT - YA],ACTYA[Position/Title],$A56, ACTYA[Year], $I$3,ACTYA[Month],K$4)/$C$1</f>
        <v>0</v>
      </c>
      <c r="L56">
        <f>SUMIFS(ACTYA[Hours dedicated to ACT - YA],ACTYA[Position/Title],$A56, ACTYA[Year], $I$3,ACTYA[Month],L$4)/$C$1</f>
        <v>0</v>
      </c>
      <c r="M56">
        <f>SUMIFS(ACTYA[Hours dedicated to ACT - YA],ACTYA[Position/Title],$A56, ACTYA[Year], $I$3,ACTYA[Month],M$4)/$C$1</f>
        <v>0</v>
      </c>
      <c r="N56">
        <f>SUMIFS(ACTYA[Hours dedicated to ACT - YA],ACTYA[Position/Title],$A56, ACTYA[Year], $I$3,ACTYA[Month],N$4)/$C$1</f>
        <v>0</v>
      </c>
      <c r="O56">
        <f>SUMIFS(ACTYA[Hours dedicated to ACT - YA],ACTYA[Position/Title],$A56, ACTYA[Year], $I$3,ACTYA[Month],O$4)/$C$1</f>
        <v>0</v>
      </c>
      <c r="P56">
        <f>SUMIFS(ACTYA[Hours dedicated to ACT - YA],ACTYA[Position/Title],$A56, ACTYA[Year], $I$3,ACTYA[Month],P$4)/$C$1</f>
        <v>0</v>
      </c>
      <c r="Q56">
        <f>SUMIFS(ACTYA[Hours dedicated to ACT - YA],ACTYA[Position/Title],$A56, ACTYA[Year], $I$3,ACTYA[Month],Q$4)/$C$1</f>
        <v>0</v>
      </c>
      <c r="R56">
        <f>SUMIFS(ACTYA[Hours dedicated to ACT - YA],ACTYA[Position/Title],$A56, ACTYA[Year], $I$3,ACTYA[Month],R$4)/$C$1</f>
        <v>0</v>
      </c>
      <c r="S56">
        <f>SUMIFS(ACTYA[Hours dedicated to ACT - YA],ACTYA[Position/Title],$A56, ACTYA[Year], $I$3,ACTYA[Month],S$4)/$C$1</f>
        <v>0</v>
      </c>
      <c r="T56">
        <f>SUMIFS(ACTYA[Hours dedicated to ACT - YA],ACTYA[Position/Title],$A56, ACTYA[Year], $I$3,ACTYA[Month],T$4)/$C$1</f>
        <v>0</v>
      </c>
      <c r="U56">
        <f>SUMIFS(ACTYA[Hours dedicated to ACT - YA],ACTYA[Position/Title],$A56, ACTYA[Year], $U$3,ACTYA[Month],U$4)/$C$1</f>
        <v>0</v>
      </c>
      <c r="V56">
        <f>SUMIFS(ACTYA[Hours dedicated to ACT - YA],ACTYA[Position/Title],$A56, ACTYA[Year], $U$3,ACTYA[Month],V$4)/$C$1</f>
        <v>0</v>
      </c>
      <c r="W56">
        <f>SUMIFS(ACTYA[Hours dedicated to ACT - YA],ACTYA[Position/Title],$A56, ACTYA[Year], $U$3,ACTYA[Month],W$4)/$C$1</f>
        <v>0</v>
      </c>
      <c r="X56">
        <f>SUMIFS(ACTYA[Hours dedicated to ACT - YA],ACTYA[Position/Title],$A56, ACTYA[Year], $U$3,ACTYA[Month],X$4)/$C$1</f>
        <v>0</v>
      </c>
      <c r="Y56">
        <f>SUMIFS(ACTYA[Hours dedicated to ACT - YA],ACTYA[Position/Title],$A56, ACTYA[Year], $U$3,ACTYA[Month],Y$4)/$C$1</f>
        <v>0</v>
      </c>
      <c r="Z56">
        <f>SUMIFS(ACTYA[Hours dedicated to ACT - YA],ACTYA[Position/Title],$A56, ACTYA[Year], $U$3,ACTYA[Month],Z$4)/$C$1</f>
        <v>0</v>
      </c>
      <c r="AA56">
        <f>SUMIFS(ACTYA[Hours dedicated to ACT - YA],ACTYA[Position/Title],$A56, ACTYA[Year], $U$3,ACTYA[Month],AA$4)/$C$1</f>
        <v>0</v>
      </c>
      <c r="AB56">
        <f>SUMIFS(ACTYA[Hours dedicated to ACT - YA],ACTYA[Position/Title],$A56, ACTYA[Year], $AB$3,ACTYA[Month],AB$4)/$C$1</f>
        <v>0</v>
      </c>
      <c r="AC56">
        <f>SUMIFS(ACTYA[Hours dedicated to ACT - YA],ACTYA[Position/Title],$A56, ACTYA[Year], $AB$3,ACTYA[Month],AC$4)/$C$1</f>
        <v>0</v>
      </c>
      <c r="AD56" s="91">
        <f t="shared" si="30"/>
        <v>0</v>
      </c>
    </row>
    <row r="57" spans="1:30" x14ac:dyDescent="0.25">
      <c r="A57" s="89" t="s">
        <v>16</v>
      </c>
      <c r="B57">
        <f>SUMIFS(ACTYA[Hours dedicated to ACT - YA],ACTYA[Position/Title],A57, ACTYA[Staff Start Date], "&lt;7/1/22")/$C$1 + SUMIFS(ACTYA[Hours dedicated to ACT - YA],ACTYA[Position/Title],A57, ACTYA[Staff Start Date], "")/$C$1</f>
        <v>0</v>
      </c>
      <c r="C57">
        <f>SUMIFS(ACTYA[Hours dedicated to ACT - YA],ACTYA[Position/Title],$A57, ACTYA[Year], $C$3,ACTYA[Month],C$4)/$C$1</f>
        <v>0</v>
      </c>
      <c r="D57">
        <f>SUMIFS(ACTYA[Hours dedicated to ACT - YA],ACTYA[Position/Title],$A57, ACTYA[Year], $C$3,ACTYA[Month],D$4)/$C$1</f>
        <v>0</v>
      </c>
      <c r="E57">
        <f>SUMIFS(ACTYA[Hours dedicated to ACT - YA],ACTYA[Position/Title],$A57, ACTYA[Year], $C$3,ACTYA[Month],E$4)/$C$1</f>
        <v>0</v>
      </c>
      <c r="F57">
        <f>SUMIFS(ACTYA[Hours dedicated to ACT - YA],ACTYA[Position/Title],$A57, ACTYA[Year], $C$3,ACTYA[Month],F$4)/$C$1</f>
        <v>0</v>
      </c>
      <c r="G57">
        <f>SUMIFS(ACTYA[Hours dedicated to ACT - YA],ACTYA[Position/Title],$A57, ACTYA[Year], $C$3,ACTYA[Month],G$4)/$C$1</f>
        <v>0</v>
      </c>
      <c r="H57">
        <f>SUMIFS(ACTYA[Hours dedicated to ACT - YA],ACTYA[Position/Title],$A57, ACTYA[Year], $C$3,ACTYA[Month],H$4)/$C$1</f>
        <v>0</v>
      </c>
      <c r="I57">
        <f>SUMIFS(ACTYA[Hours dedicated to ACT - YA],ACTYA[Position/Title],$A57, ACTYA[Year], $I$3,ACTYA[Month],I$4)/$C$1</f>
        <v>0</v>
      </c>
      <c r="J57">
        <f>SUMIFS(ACTYA[Hours dedicated to ACT - YA],ACTYA[Position/Title],$A57, ACTYA[Year], $I$3,ACTYA[Month],J$4)/$C$1</f>
        <v>0</v>
      </c>
      <c r="K57">
        <f>SUMIFS(ACTYA[Hours dedicated to ACT - YA],ACTYA[Position/Title],$A57, ACTYA[Year], $I$3,ACTYA[Month],K$4)/$C$1</f>
        <v>0</v>
      </c>
      <c r="L57">
        <f>SUMIFS(ACTYA[Hours dedicated to ACT - YA],ACTYA[Position/Title],$A57, ACTYA[Year], $I$3,ACTYA[Month],L$4)/$C$1</f>
        <v>0</v>
      </c>
      <c r="M57">
        <f>SUMIFS(ACTYA[Hours dedicated to ACT - YA],ACTYA[Position/Title],$A57, ACTYA[Year], $I$3,ACTYA[Month],M$4)/$C$1</f>
        <v>0</v>
      </c>
      <c r="N57">
        <f>SUMIFS(ACTYA[Hours dedicated to ACT - YA],ACTYA[Position/Title],$A57, ACTYA[Year], $I$3,ACTYA[Month],N$4)/$C$1</f>
        <v>0</v>
      </c>
      <c r="O57">
        <f>SUMIFS(ACTYA[Hours dedicated to ACT - YA],ACTYA[Position/Title],$A57, ACTYA[Year], $I$3,ACTYA[Month],O$4)/$C$1</f>
        <v>0</v>
      </c>
      <c r="P57">
        <f>SUMIFS(ACTYA[Hours dedicated to ACT - YA],ACTYA[Position/Title],$A57, ACTYA[Year], $I$3,ACTYA[Month],P$4)/$C$1</f>
        <v>0</v>
      </c>
      <c r="Q57">
        <f>SUMIFS(ACTYA[Hours dedicated to ACT - YA],ACTYA[Position/Title],$A57, ACTYA[Year], $I$3,ACTYA[Month],Q$4)/$C$1</f>
        <v>0</v>
      </c>
      <c r="R57">
        <f>SUMIFS(ACTYA[Hours dedicated to ACT - YA],ACTYA[Position/Title],$A57, ACTYA[Year], $I$3,ACTYA[Month],R$4)/$C$1</f>
        <v>0</v>
      </c>
      <c r="S57">
        <f>SUMIFS(ACTYA[Hours dedicated to ACT - YA],ACTYA[Position/Title],$A57, ACTYA[Year], $I$3,ACTYA[Month],S$4)/$C$1</f>
        <v>0</v>
      </c>
      <c r="T57">
        <f>SUMIFS(ACTYA[Hours dedicated to ACT - YA],ACTYA[Position/Title],$A57, ACTYA[Year], $I$3,ACTYA[Month],T$4)/$C$1</f>
        <v>0</v>
      </c>
      <c r="U57">
        <f>SUMIFS(ACTYA[Hours dedicated to ACT - YA],ACTYA[Position/Title],$A57, ACTYA[Year], $U$3,ACTYA[Month],U$4)/$C$1</f>
        <v>0</v>
      </c>
      <c r="V57">
        <f>SUMIFS(ACTYA[Hours dedicated to ACT - YA],ACTYA[Position/Title],$A57, ACTYA[Year], $U$3,ACTYA[Month],V$4)/$C$1</f>
        <v>0</v>
      </c>
      <c r="W57">
        <f>SUMIFS(ACTYA[Hours dedicated to ACT - YA],ACTYA[Position/Title],$A57, ACTYA[Year], $U$3,ACTYA[Month],W$4)/$C$1</f>
        <v>0</v>
      </c>
      <c r="X57">
        <f>SUMIFS(ACTYA[Hours dedicated to ACT - YA],ACTYA[Position/Title],$A57, ACTYA[Year], $U$3,ACTYA[Month],X$4)/$C$1</f>
        <v>0</v>
      </c>
      <c r="Y57">
        <f>SUMIFS(ACTYA[Hours dedicated to ACT - YA],ACTYA[Position/Title],$A57, ACTYA[Year], $U$3,ACTYA[Month],Y$4)/$C$1</f>
        <v>0</v>
      </c>
      <c r="Z57">
        <f>SUMIFS(ACTYA[Hours dedicated to ACT - YA],ACTYA[Position/Title],$A57, ACTYA[Year], $U$3,ACTYA[Month],Z$4)/$C$1</f>
        <v>0</v>
      </c>
      <c r="AA57">
        <f>SUMIFS(ACTYA[Hours dedicated to ACT - YA],ACTYA[Position/Title],$A57, ACTYA[Year], $U$3,ACTYA[Month],AA$4)/$C$1</f>
        <v>0</v>
      </c>
      <c r="AB57">
        <f>SUMIFS(ACTYA[Hours dedicated to ACT - YA],ACTYA[Position/Title],$A57, ACTYA[Year], $AB$3,ACTYA[Month],AB$4)/$C$1</f>
        <v>0</v>
      </c>
      <c r="AC57">
        <f>SUMIFS(ACTYA[Hours dedicated to ACT - YA],ACTYA[Position/Title],$A57, ACTYA[Year], $AB$3,ACTYA[Month],AC$4)/$C$1</f>
        <v>0</v>
      </c>
      <c r="AD57" s="91">
        <f t="shared" si="30"/>
        <v>0</v>
      </c>
    </row>
    <row r="58" spans="1:30" x14ac:dyDescent="0.25">
      <c r="A58" s="89" t="s">
        <v>34</v>
      </c>
      <c r="B58">
        <f>SUMIFS(ACTYA[Hours dedicated to ACT - YA],ACTYA[Position/Title],A58, ACTYA[Staff Start Date], "&lt;7/1/22")/$C$1 + SUMIFS(ACTYA[Hours dedicated to ACT - YA],ACTYA[Position/Title],A58, ACTYA[Staff Start Date], "")/$C$1</f>
        <v>0</v>
      </c>
      <c r="C58">
        <f>SUMIFS(ACTYA[Hours dedicated to ACT - YA],ACTYA[Position/Title],$A58, ACTYA[Year], $C$3,ACTYA[Month],C$4)/$C$1</f>
        <v>0</v>
      </c>
      <c r="D58">
        <f>SUMIFS(ACTYA[Hours dedicated to ACT - YA],ACTYA[Position/Title],$A58, ACTYA[Year], $C$3,ACTYA[Month],D$4)/$C$1</f>
        <v>0</v>
      </c>
      <c r="E58">
        <f>SUMIFS(ACTYA[Hours dedicated to ACT - YA],ACTYA[Position/Title],$A58, ACTYA[Year], $C$3,ACTYA[Month],E$4)/$C$1</f>
        <v>0</v>
      </c>
      <c r="F58">
        <f>SUMIFS(ACTYA[Hours dedicated to ACT - YA],ACTYA[Position/Title],$A58, ACTYA[Year], $C$3,ACTYA[Month],F$4)/$C$1</f>
        <v>0</v>
      </c>
      <c r="G58">
        <f>SUMIFS(ACTYA[Hours dedicated to ACT - YA],ACTYA[Position/Title],$A58, ACTYA[Year], $C$3,ACTYA[Month],G$4)/$C$1</f>
        <v>0</v>
      </c>
      <c r="H58">
        <f>SUMIFS(ACTYA[Hours dedicated to ACT - YA],ACTYA[Position/Title],$A58, ACTYA[Year], $C$3,ACTYA[Month],H$4)/$C$1</f>
        <v>0</v>
      </c>
      <c r="I58">
        <f>SUMIFS(ACTYA[Hours dedicated to ACT - YA],ACTYA[Position/Title],$A58, ACTYA[Year], $I$3,ACTYA[Month],I$4)/$C$1</f>
        <v>0</v>
      </c>
      <c r="J58">
        <f>SUMIFS(ACTYA[Hours dedicated to ACT - YA],ACTYA[Position/Title],$A58, ACTYA[Year], $I$3,ACTYA[Month],J$4)/$C$1</f>
        <v>0</v>
      </c>
      <c r="K58">
        <f>SUMIFS(ACTYA[Hours dedicated to ACT - YA],ACTYA[Position/Title],$A58, ACTYA[Year], $I$3,ACTYA[Month],K$4)/$C$1</f>
        <v>0</v>
      </c>
      <c r="L58">
        <f>SUMIFS(ACTYA[Hours dedicated to ACT - YA],ACTYA[Position/Title],$A58, ACTYA[Year], $I$3,ACTYA[Month],L$4)/$C$1</f>
        <v>0</v>
      </c>
      <c r="M58">
        <f>SUMIFS(ACTYA[Hours dedicated to ACT - YA],ACTYA[Position/Title],$A58, ACTYA[Year], $I$3,ACTYA[Month],M$4)/$C$1</f>
        <v>0</v>
      </c>
      <c r="N58">
        <f>SUMIFS(ACTYA[Hours dedicated to ACT - YA],ACTYA[Position/Title],$A58, ACTYA[Year], $I$3,ACTYA[Month],N$4)/$C$1</f>
        <v>0</v>
      </c>
      <c r="O58">
        <f>SUMIFS(ACTYA[Hours dedicated to ACT - YA],ACTYA[Position/Title],$A58, ACTYA[Year], $I$3,ACTYA[Month],O$4)/$C$1</f>
        <v>0</v>
      </c>
      <c r="P58">
        <f>SUMIFS(ACTYA[Hours dedicated to ACT - YA],ACTYA[Position/Title],$A58, ACTYA[Year], $I$3,ACTYA[Month],P$4)/$C$1</f>
        <v>0</v>
      </c>
      <c r="Q58">
        <f>SUMIFS(ACTYA[Hours dedicated to ACT - YA],ACTYA[Position/Title],$A58, ACTYA[Year], $I$3,ACTYA[Month],Q$4)/$C$1</f>
        <v>0</v>
      </c>
      <c r="R58">
        <f>SUMIFS(ACTYA[Hours dedicated to ACT - YA],ACTYA[Position/Title],$A58, ACTYA[Year], $I$3,ACTYA[Month],R$4)/$C$1</f>
        <v>0</v>
      </c>
      <c r="S58">
        <f>SUMIFS(ACTYA[Hours dedicated to ACT - YA],ACTYA[Position/Title],$A58, ACTYA[Year], $I$3,ACTYA[Month],S$4)/$C$1</f>
        <v>0</v>
      </c>
      <c r="T58">
        <f>SUMIFS(ACTYA[Hours dedicated to ACT - YA],ACTYA[Position/Title],$A58, ACTYA[Year], $I$3,ACTYA[Month],T$4)/$C$1</f>
        <v>0</v>
      </c>
      <c r="U58">
        <f>SUMIFS(ACTYA[Hours dedicated to ACT - YA],ACTYA[Position/Title],$A58, ACTYA[Year], $U$3,ACTYA[Month],U$4)/$C$1</f>
        <v>0</v>
      </c>
      <c r="V58">
        <f>SUMIFS(ACTYA[Hours dedicated to ACT - YA],ACTYA[Position/Title],$A58, ACTYA[Year], $U$3,ACTYA[Month],V$4)/$C$1</f>
        <v>0</v>
      </c>
      <c r="W58">
        <f>SUMIFS(ACTYA[Hours dedicated to ACT - YA],ACTYA[Position/Title],$A58, ACTYA[Year], $U$3,ACTYA[Month],W$4)/$C$1</f>
        <v>0</v>
      </c>
      <c r="X58">
        <f>SUMIFS(ACTYA[Hours dedicated to ACT - YA],ACTYA[Position/Title],$A58, ACTYA[Year], $U$3,ACTYA[Month],X$4)/$C$1</f>
        <v>0</v>
      </c>
      <c r="Y58">
        <f>SUMIFS(ACTYA[Hours dedicated to ACT - YA],ACTYA[Position/Title],$A58, ACTYA[Year], $U$3,ACTYA[Month],Y$4)/$C$1</f>
        <v>0</v>
      </c>
      <c r="Z58">
        <f>SUMIFS(ACTYA[Hours dedicated to ACT - YA],ACTYA[Position/Title],$A58, ACTYA[Year], $U$3,ACTYA[Month],Z$4)/$C$1</f>
        <v>0</v>
      </c>
      <c r="AA58">
        <f>SUMIFS(ACTYA[Hours dedicated to ACT - YA],ACTYA[Position/Title],$A58, ACTYA[Year], $U$3,ACTYA[Month],AA$4)/$C$1</f>
        <v>0</v>
      </c>
      <c r="AB58">
        <f>SUMIFS(ACTYA[Hours dedicated to ACT - YA],ACTYA[Position/Title],$A58, ACTYA[Year], $AB$3,ACTYA[Month],AB$4)/$C$1</f>
        <v>0</v>
      </c>
      <c r="AC58">
        <f>SUMIFS(ACTYA[Hours dedicated to ACT - YA],ACTYA[Position/Title],$A58, ACTYA[Year], $AB$3,ACTYA[Month],AC$4)/$C$1</f>
        <v>0</v>
      </c>
      <c r="AD58" s="91">
        <f t="shared" si="30"/>
        <v>0</v>
      </c>
    </row>
    <row r="59" spans="1:30" x14ac:dyDescent="0.25">
      <c r="A59" s="89" t="s">
        <v>54</v>
      </c>
      <c r="B59">
        <f>SUMIFS(ACTYA[Hours dedicated to ACT - YA],ACTYA[Position/Title],A59, ACTYA[Staff Start Date], "&lt;7/1/22")/$C$1 + SUMIFS(ACTYA[Hours dedicated to ACT - YA],ACTYA[Position/Title],A59, ACTYA[Staff Start Date], "")/$C$1</f>
        <v>0</v>
      </c>
      <c r="C59">
        <f>SUMIFS(ACTYA[Hours dedicated to ACT - YA],ACTYA[Position/Title],$A59, ACTYA[Year], $C$3,ACTYA[Month],C$4)/$C$1</f>
        <v>0</v>
      </c>
      <c r="D59">
        <f>SUMIFS(ACTYA[Hours dedicated to ACT - YA],ACTYA[Position/Title],$A59, ACTYA[Year], $C$3,ACTYA[Month],D$4)/$C$1</f>
        <v>0</v>
      </c>
      <c r="E59">
        <f>SUMIFS(ACTYA[Hours dedicated to ACT - YA],ACTYA[Position/Title],$A59, ACTYA[Year], $C$3,ACTYA[Month],E$4)/$C$1</f>
        <v>0</v>
      </c>
      <c r="F59">
        <f>SUMIFS(ACTYA[Hours dedicated to ACT - YA],ACTYA[Position/Title],$A59, ACTYA[Year], $C$3,ACTYA[Month],F$4)/$C$1</f>
        <v>0</v>
      </c>
      <c r="G59">
        <f>SUMIFS(ACTYA[Hours dedicated to ACT - YA],ACTYA[Position/Title],$A59, ACTYA[Year], $C$3,ACTYA[Month],G$4)/$C$1</f>
        <v>0</v>
      </c>
      <c r="H59">
        <f>SUMIFS(ACTYA[Hours dedicated to ACT - YA],ACTYA[Position/Title],$A59, ACTYA[Year], $C$3,ACTYA[Month],H$4)/$C$1</f>
        <v>0</v>
      </c>
      <c r="I59">
        <f>SUMIFS(ACTYA[Hours dedicated to ACT - YA],ACTYA[Position/Title],$A59, ACTYA[Year], $I$3,ACTYA[Month],I$4)/$C$1</f>
        <v>0</v>
      </c>
      <c r="J59">
        <f>SUMIFS(ACTYA[Hours dedicated to ACT - YA],ACTYA[Position/Title],$A59, ACTYA[Year], $I$3,ACTYA[Month],J$4)/$C$1</f>
        <v>0</v>
      </c>
      <c r="K59">
        <f>SUMIFS(ACTYA[Hours dedicated to ACT - YA],ACTYA[Position/Title],$A59, ACTYA[Year], $I$3,ACTYA[Month],K$4)/$C$1</f>
        <v>0</v>
      </c>
      <c r="L59">
        <f>SUMIFS(ACTYA[Hours dedicated to ACT - YA],ACTYA[Position/Title],$A59, ACTYA[Year], $I$3,ACTYA[Month],L$4)/$C$1</f>
        <v>0</v>
      </c>
      <c r="M59">
        <f>SUMIFS(ACTYA[Hours dedicated to ACT - YA],ACTYA[Position/Title],$A59, ACTYA[Year], $I$3,ACTYA[Month],M$4)/$C$1</f>
        <v>0</v>
      </c>
      <c r="N59">
        <f>SUMIFS(ACTYA[Hours dedicated to ACT - YA],ACTYA[Position/Title],$A59, ACTYA[Year], $I$3,ACTYA[Month],N$4)/$C$1</f>
        <v>0</v>
      </c>
      <c r="O59">
        <f>SUMIFS(ACTYA[Hours dedicated to ACT - YA],ACTYA[Position/Title],$A59, ACTYA[Year], $I$3,ACTYA[Month],O$4)/$C$1</f>
        <v>0</v>
      </c>
      <c r="P59">
        <f>SUMIFS(ACTYA[Hours dedicated to ACT - YA],ACTYA[Position/Title],$A59, ACTYA[Year], $I$3,ACTYA[Month],P$4)/$C$1</f>
        <v>0</v>
      </c>
      <c r="Q59">
        <f>SUMIFS(ACTYA[Hours dedicated to ACT - YA],ACTYA[Position/Title],$A59, ACTYA[Year], $I$3,ACTYA[Month],Q$4)/$C$1</f>
        <v>0</v>
      </c>
      <c r="R59">
        <f>SUMIFS(ACTYA[Hours dedicated to ACT - YA],ACTYA[Position/Title],$A59, ACTYA[Year], $I$3,ACTYA[Month],R$4)/$C$1</f>
        <v>0</v>
      </c>
      <c r="S59">
        <f>SUMIFS(ACTYA[Hours dedicated to ACT - YA],ACTYA[Position/Title],$A59, ACTYA[Year], $I$3,ACTYA[Month],S$4)/$C$1</f>
        <v>0</v>
      </c>
      <c r="T59">
        <f>SUMIFS(ACTYA[Hours dedicated to ACT - YA],ACTYA[Position/Title],$A59, ACTYA[Year], $I$3,ACTYA[Month],T$4)/$C$1</f>
        <v>0</v>
      </c>
      <c r="U59">
        <f>SUMIFS(ACTYA[Hours dedicated to ACT - YA],ACTYA[Position/Title],$A59, ACTYA[Year], $U$3,ACTYA[Month],U$4)/$C$1</f>
        <v>0</v>
      </c>
      <c r="V59">
        <f>SUMIFS(ACTYA[Hours dedicated to ACT - YA],ACTYA[Position/Title],$A59, ACTYA[Year], $U$3,ACTYA[Month],V$4)/$C$1</f>
        <v>0</v>
      </c>
      <c r="W59">
        <f>SUMIFS(ACTYA[Hours dedicated to ACT - YA],ACTYA[Position/Title],$A59, ACTYA[Year], $U$3,ACTYA[Month],W$4)/$C$1</f>
        <v>0</v>
      </c>
      <c r="X59">
        <f>SUMIFS(ACTYA[Hours dedicated to ACT - YA],ACTYA[Position/Title],$A59, ACTYA[Year], $U$3,ACTYA[Month],X$4)/$C$1</f>
        <v>0</v>
      </c>
      <c r="Y59">
        <f>SUMIFS(ACTYA[Hours dedicated to ACT - YA],ACTYA[Position/Title],$A59, ACTYA[Year], $U$3,ACTYA[Month],Y$4)/$C$1</f>
        <v>0</v>
      </c>
      <c r="Z59">
        <f>SUMIFS(ACTYA[Hours dedicated to ACT - YA],ACTYA[Position/Title],$A59, ACTYA[Year], $U$3,ACTYA[Month],Z$4)/$C$1</f>
        <v>0</v>
      </c>
      <c r="AA59">
        <f>SUMIFS(ACTYA[Hours dedicated to ACT - YA],ACTYA[Position/Title],$A59, ACTYA[Year], $U$3,ACTYA[Month],AA$4)/$C$1</f>
        <v>0</v>
      </c>
      <c r="AB59">
        <f>SUMIFS(ACTYA[Hours dedicated to ACT - YA],ACTYA[Position/Title],$A59, ACTYA[Year], $AB$3,ACTYA[Month],AB$4)/$C$1</f>
        <v>0</v>
      </c>
      <c r="AC59">
        <f>SUMIFS(ACTYA[Hours dedicated to ACT - YA],ACTYA[Position/Title],$A59, ACTYA[Year], $AB$3,ACTYA[Month],AC$4)/$C$1</f>
        <v>0</v>
      </c>
      <c r="AD59" s="91">
        <f t="shared" si="30"/>
        <v>0</v>
      </c>
    </row>
    <row r="60" spans="1:30" x14ac:dyDescent="0.25">
      <c r="A60" s="89" t="s">
        <v>17</v>
      </c>
      <c r="B60">
        <f>SUMIFS(ACTYA[Hours dedicated to ACT - YA],ACTYA[Position/Title],A60, ACTYA[Staff Start Date], "&lt;7/1/22")/$C$1 + SUMIFS(ACTYA[Hours dedicated to ACT - YA],ACTYA[Position/Title],A60, ACTYA[Staff Start Date], "")/$C$1</f>
        <v>0</v>
      </c>
      <c r="C60">
        <f>SUMIFS(ACTYA[Hours dedicated to ACT - YA],ACTYA[Position/Title],$A60, ACTYA[Year], $C$3,ACTYA[Month],C$4)/$C$1</f>
        <v>0</v>
      </c>
      <c r="D60">
        <f>SUMIFS(ACTYA[Hours dedicated to ACT - YA],ACTYA[Position/Title],$A60, ACTYA[Year], $C$3,ACTYA[Month],D$4)/$C$1</f>
        <v>0</v>
      </c>
      <c r="E60">
        <f>SUMIFS(ACTYA[Hours dedicated to ACT - YA],ACTYA[Position/Title],$A60, ACTYA[Year], $C$3,ACTYA[Month],E$4)/$C$1</f>
        <v>0</v>
      </c>
      <c r="F60">
        <f>SUMIFS(ACTYA[Hours dedicated to ACT - YA],ACTYA[Position/Title],$A60, ACTYA[Year], $C$3,ACTYA[Month],F$4)/$C$1</f>
        <v>0</v>
      </c>
      <c r="G60">
        <f>SUMIFS(ACTYA[Hours dedicated to ACT - YA],ACTYA[Position/Title],$A60, ACTYA[Year], $C$3,ACTYA[Month],G$4)/$C$1</f>
        <v>0</v>
      </c>
      <c r="H60">
        <f>SUMIFS(ACTYA[Hours dedicated to ACT - YA],ACTYA[Position/Title],$A60, ACTYA[Year], $C$3,ACTYA[Month],H$4)/$C$1</f>
        <v>0</v>
      </c>
      <c r="I60">
        <f>SUMIFS(ACTYA[Hours dedicated to ACT - YA],ACTYA[Position/Title],$A60, ACTYA[Year], $I$3,ACTYA[Month],I$4)/$C$1</f>
        <v>0</v>
      </c>
      <c r="J60">
        <f>SUMIFS(ACTYA[Hours dedicated to ACT - YA],ACTYA[Position/Title],$A60, ACTYA[Year], $I$3,ACTYA[Month],J$4)/$C$1</f>
        <v>0</v>
      </c>
      <c r="K60">
        <f>SUMIFS(ACTYA[Hours dedicated to ACT - YA],ACTYA[Position/Title],$A60, ACTYA[Year], $I$3,ACTYA[Month],K$4)/$C$1</f>
        <v>0</v>
      </c>
      <c r="L60">
        <f>SUMIFS(ACTYA[Hours dedicated to ACT - YA],ACTYA[Position/Title],$A60, ACTYA[Year], $I$3,ACTYA[Month],L$4)/$C$1</f>
        <v>0</v>
      </c>
      <c r="M60">
        <f>SUMIFS(ACTYA[Hours dedicated to ACT - YA],ACTYA[Position/Title],$A60, ACTYA[Year], $I$3,ACTYA[Month],M$4)/$C$1</f>
        <v>0</v>
      </c>
      <c r="N60">
        <f>SUMIFS(ACTYA[Hours dedicated to ACT - YA],ACTYA[Position/Title],$A60, ACTYA[Year], $I$3,ACTYA[Month],N$4)/$C$1</f>
        <v>0</v>
      </c>
      <c r="O60">
        <f>SUMIFS(ACTYA[Hours dedicated to ACT - YA],ACTYA[Position/Title],$A60, ACTYA[Year], $I$3,ACTYA[Month],O$4)/$C$1</f>
        <v>0</v>
      </c>
      <c r="P60">
        <f>SUMIFS(ACTYA[Hours dedicated to ACT - YA],ACTYA[Position/Title],$A60, ACTYA[Year], $I$3,ACTYA[Month],P$4)/$C$1</f>
        <v>0</v>
      </c>
      <c r="Q60">
        <f>SUMIFS(ACTYA[Hours dedicated to ACT - YA],ACTYA[Position/Title],$A60, ACTYA[Year], $I$3,ACTYA[Month],Q$4)/$C$1</f>
        <v>0</v>
      </c>
      <c r="R60">
        <f>SUMIFS(ACTYA[Hours dedicated to ACT - YA],ACTYA[Position/Title],$A60, ACTYA[Year], $I$3,ACTYA[Month],R$4)/$C$1</f>
        <v>0</v>
      </c>
      <c r="S60">
        <f>SUMIFS(ACTYA[Hours dedicated to ACT - YA],ACTYA[Position/Title],$A60, ACTYA[Year], $I$3,ACTYA[Month],S$4)/$C$1</f>
        <v>0</v>
      </c>
      <c r="T60">
        <f>SUMIFS(ACTYA[Hours dedicated to ACT - YA],ACTYA[Position/Title],$A60, ACTYA[Year], $I$3,ACTYA[Month],T$4)/$C$1</f>
        <v>0</v>
      </c>
      <c r="U60">
        <f>SUMIFS(ACTYA[Hours dedicated to ACT - YA],ACTYA[Position/Title],$A60, ACTYA[Year], $U$3,ACTYA[Month],U$4)/$C$1</f>
        <v>0</v>
      </c>
      <c r="V60">
        <f>SUMIFS(ACTYA[Hours dedicated to ACT - YA],ACTYA[Position/Title],$A60, ACTYA[Year], $U$3,ACTYA[Month],V$4)/$C$1</f>
        <v>0</v>
      </c>
      <c r="W60">
        <f>SUMIFS(ACTYA[Hours dedicated to ACT - YA],ACTYA[Position/Title],$A60, ACTYA[Year], $U$3,ACTYA[Month],W$4)/$C$1</f>
        <v>0</v>
      </c>
      <c r="X60">
        <f>SUMIFS(ACTYA[Hours dedicated to ACT - YA],ACTYA[Position/Title],$A60, ACTYA[Year], $U$3,ACTYA[Month],X$4)/$C$1</f>
        <v>0</v>
      </c>
      <c r="Y60">
        <f>SUMIFS(ACTYA[Hours dedicated to ACT - YA],ACTYA[Position/Title],$A60, ACTYA[Year], $U$3,ACTYA[Month],Y$4)/$C$1</f>
        <v>0</v>
      </c>
      <c r="Z60">
        <f>SUMIFS(ACTYA[Hours dedicated to ACT - YA],ACTYA[Position/Title],$A60, ACTYA[Year], $U$3,ACTYA[Month],Z$4)/$C$1</f>
        <v>0</v>
      </c>
      <c r="AA60">
        <f>SUMIFS(ACTYA[Hours dedicated to ACT - YA],ACTYA[Position/Title],$A60, ACTYA[Year], $U$3,ACTYA[Month],AA$4)/$C$1</f>
        <v>0</v>
      </c>
      <c r="AB60">
        <f>SUMIFS(ACTYA[Hours dedicated to ACT - YA],ACTYA[Position/Title],$A60, ACTYA[Year], $AB$3,ACTYA[Month],AB$4)/$C$1</f>
        <v>0</v>
      </c>
      <c r="AC60">
        <f>SUMIFS(ACTYA[Hours dedicated to ACT - YA],ACTYA[Position/Title],$A60, ACTYA[Year], $AB$3,ACTYA[Month],AC$4)/$C$1</f>
        <v>0</v>
      </c>
      <c r="AD60" s="91">
        <f t="shared" si="30"/>
        <v>0</v>
      </c>
    </row>
    <row r="61" spans="1:30" x14ac:dyDescent="0.25">
      <c r="A61" s="89" t="s">
        <v>18</v>
      </c>
      <c r="B61">
        <f>SUMIFS(ACTYA[Hours dedicated to ACT - YA],ACTYA[Position/Title],A61, ACTYA[Staff Start Date], "&lt;7/1/22")/$C$1 + SUMIFS(ACTYA[Hours dedicated to ACT - YA],ACTYA[Position/Title],A61, ACTYA[Staff Start Date], "")/$C$1</f>
        <v>0</v>
      </c>
      <c r="C61">
        <f>SUMIFS(ACTYA[Hours dedicated to ACT - YA],ACTYA[Position/Title],$A61, ACTYA[Year], $C$3,ACTYA[Month],C$4)/$C$1</f>
        <v>0</v>
      </c>
      <c r="D61">
        <f>SUMIFS(ACTYA[Hours dedicated to ACT - YA],ACTYA[Position/Title],$A61, ACTYA[Year], $C$3,ACTYA[Month],D$4)/$C$1</f>
        <v>0</v>
      </c>
      <c r="E61">
        <f>SUMIFS(ACTYA[Hours dedicated to ACT - YA],ACTYA[Position/Title],$A61, ACTYA[Year], $C$3,ACTYA[Month],E$4)/$C$1</f>
        <v>0</v>
      </c>
      <c r="F61">
        <f>SUMIFS(ACTYA[Hours dedicated to ACT - YA],ACTYA[Position/Title],$A61, ACTYA[Year], $C$3,ACTYA[Month],F$4)/$C$1</f>
        <v>0</v>
      </c>
      <c r="G61">
        <f>SUMIFS(ACTYA[Hours dedicated to ACT - YA],ACTYA[Position/Title],$A61, ACTYA[Year], $C$3,ACTYA[Month],G$4)/$C$1</f>
        <v>0</v>
      </c>
      <c r="H61">
        <f>SUMIFS(ACTYA[Hours dedicated to ACT - YA],ACTYA[Position/Title],$A61, ACTYA[Year], $C$3,ACTYA[Month],H$4)/$C$1</f>
        <v>0</v>
      </c>
      <c r="I61">
        <f>SUMIFS(ACTYA[Hours dedicated to ACT - YA],ACTYA[Position/Title],$A61, ACTYA[Year], $I$3,ACTYA[Month],I$4)/$C$1</f>
        <v>0</v>
      </c>
      <c r="J61">
        <f>SUMIFS(ACTYA[Hours dedicated to ACT - YA],ACTYA[Position/Title],$A61, ACTYA[Year], $I$3,ACTYA[Month],J$4)/$C$1</f>
        <v>0</v>
      </c>
      <c r="K61">
        <f>SUMIFS(ACTYA[Hours dedicated to ACT - YA],ACTYA[Position/Title],$A61, ACTYA[Year], $I$3,ACTYA[Month],K$4)/$C$1</f>
        <v>0</v>
      </c>
      <c r="L61">
        <f>SUMIFS(ACTYA[Hours dedicated to ACT - YA],ACTYA[Position/Title],$A61, ACTYA[Year], $I$3,ACTYA[Month],L$4)/$C$1</f>
        <v>0</v>
      </c>
      <c r="M61">
        <f>SUMIFS(ACTYA[Hours dedicated to ACT - YA],ACTYA[Position/Title],$A61, ACTYA[Year], $I$3,ACTYA[Month],M$4)/$C$1</f>
        <v>0</v>
      </c>
      <c r="N61">
        <f>SUMIFS(ACTYA[Hours dedicated to ACT - YA],ACTYA[Position/Title],$A61, ACTYA[Year], $I$3,ACTYA[Month],N$4)/$C$1</f>
        <v>0</v>
      </c>
      <c r="O61">
        <f>SUMIFS(ACTYA[Hours dedicated to ACT - YA],ACTYA[Position/Title],$A61, ACTYA[Year], $I$3,ACTYA[Month],O$4)/$C$1</f>
        <v>0</v>
      </c>
      <c r="P61">
        <f>SUMIFS(ACTYA[Hours dedicated to ACT - YA],ACTYA[Position/Title],$A61, ACTYA[Year], $I$3,ACTYA[Month],P$4)/$C$1</f>
        <v>0</v>
      </c>
      <c r="Q61">
        <f>SUMIFS(ACTYA[Hours dedicated to ACT - YA],ACTYA[Position/Title],$A61, ACTYA[Year], $I$3,ACTYA[Month],Q$4)/$C$1</f>
        <v>0</v>
      </c>
      <c r="R61">
        <f>SUMIFS(ACTYA[Hours dedicated to ACT - YA],ACTYA[Position/Title],$A61, ACTYA[Year], $I$3,ACTYA[Month],R$4)/$C$1</f>
        <v>0</v>
      </c>
      <c r="S61">
        <f>SUMIFS(ACTYA[Hours dedicated to ACT - YA],ACTYA[Position/Title],$A61, ACTYA[Year], $I$3,ACTYA[Month],S$4)/$C$1</f>
        <v>0</v>
      </c>
      <c r="T61">
        <f>SUMIFS(ACTYA[Hours dedicated to ACT - YA],ACTYA[Position/Title],$A61, ACTYA[Year], $I$3,ACTYA[Month],T$4)/$C$1</f>
        <v>0</v>
      </c>
      <c r="U61">
        <f>SUMIFS(ACTYA[Hours dedicated to ACT - YA],ACTYA[Position/Title],$A61, ACTYA[Year], $U$3,ACTYA[Month],U$4)/$C$1</f>
        <v>0</v>
      </c>
      <c r="V61">
        <f>SUMIFS(ACTYA[Hours dedicated to ACT - YA],ACTYA[Position/Title],$A61, ACTYA[Year], $U$3,ACTYA[Month],V$4)/$C$1</f>
        <v>0</v>
      </c>
      <c r="W61">
        <f>SUMIFS(ACTYA[Hours dedicated to ACT - YA],ACTYA[Position/Title],$A61, ACTYA[Year], $U$3,ACTYA[Month],W$4)/$C$1</f>
        <v>0</v>
      </c>
      <c r="X61">
        <f>SUMIFS(ACTYA[Hours dedicated to ACT - YA],ACTYA[Position/Title],$A61, ACTYA[Year], $U$3,ACTYA[Month],X$4)/$C$1</f>
        <v>0</v>
      </c>
      <c r="Y61">
        <f>SUMIFS(ACTYA[Hours dedicated to ACT - YA],ACTYA[Position/Title],$A61, ACTYA[Year], $U$3,ACTYA[Month],Y$4)/$C$1</f>
        <v>0</v>
      </c>
      <c r="Z61">
        <f>SUMIFS(ACTYA[Hours dedicated to ACT - YA],ACTYA[Position/Title],$A61, ACTYA[Year], $U$3,ACTYA[Month],Z$4)/$C$1</f>
        <v>0</v>
      </c>
      <c r="AA61">
        <f>SUMIFS(ACTYA[Hours dedicated to ACT - YA],ACTYA[Position/Title],$A61, ACTYA[Year], $U$3,ACTYA[Month],AA$4)/$C$1</f>
        <v>0</v>
      </c>
      <c r="AB61">
        <f>SUMIFS(ACTYA[Hours dedicated to ACT - YA],ACTYA[Position/Title],$A61, ACTYA[Year], $AB$3,ACTYA[Month],AB$4)/$C$1</f>
        <v>0</v>
      </c>
      <c r="AC61">
        <f>SUMIFS(ACTYA[Hours dedicated to ACT - YA],ACTYA[Position/Title],$A61, ACTYA[Year], $AB$3,ACTYA[Month],AC$4)/$C$1</f>
        <v>0</v>
      </c>
      <c r="AD61" s="91">
        <f t="shared" si="30"/>
        <v>0</v>
      </c>
    </row>
    <row r="62" spans="1:30" x14ac:dyDescent="0.25">
      <c r="A62" s="89" t="s">
        <v>55</v>
      </c>
      <c r="B62">
        <f>SUMIFS(ACTYA[Hours dedicated to ACT - YA],ACTYA[Position/Title],A62, ACTYA[Staff Start Date], "&lt;7/1/22")/$C$1 + SUMIFS(ACTYA[Hours dedicated to ACT - YA],ACTYA[Position/Title],A62, ACTYA[Staff Start Date], "")/$C$1</f>
        <v>0</v>
      </c>
      <c r="C62">
        <f>SUMIFS(ACTYA[Hours dedicated to ACT - YA],ACTYA[Position/Title],$A62, ACTYA[Year], $C$3,ACTYA[Month],C$4)/$C$1</f>
        <v>0</v>
      </c>
      <c r="D62">
        <f>SUMIFS(ACTYA[Hours dedicated to ACT - YA],ACTYA[Position/Title],$A62, ACTYA[Year], $C$3,ACTYA[Month],D$4)/$C$1</f>
        <v>0</v>
      </c>
      <c r="E62">
        <f>SUMIFS(ACTYA[Hours dedicated to ACT - YA],ACTYA[Position/Title],$A62, ACTYA[Year], $C$3,ACTYA[Month],E$4)/$C$1</f>
        <v>0</v>
      </c>
      <c r="F62">
        <f>SUMIFS(ACTYA[Hours dedicated to ACT - YA],ACTYA[Position/Title],$A62, ACTYA[Year], $C$3,ACTYA[Month],F$4)/$C$1</f>
        <v>0</v>
      </c>
      <c r="G62">
        <f>SUMIFS(ACTYA[Hours dedicated to ACT - YA],ACTYA[Position/Title],$A62, ACTYA[Year], $C$3,ACTYA[Month],G$4)/$C$1</f>
        <v>0</v>
      </c>
      <c r="H62">
        <f>SUMIFS(ACTYA[Hours dedicated to ACT - YA],ACTYA[Position/Title],$A62, ACTYA[Year], $C$3,ACTYA[Month],H$4)/$C$1</f>
        <v>0</v>
      </c>
      <c r="I62">
        <f>SUMIFS(ACTYA[Hours dedicated to ACT - YA],ACTYA[Position/Title],$A62, ACTYA[Year], $I$3,ACTYA[Month],I$4)/$C$1</f>
        <v>0</v>
      </c>
      <c r="J62">
        <f>SUMIFS(ACTYA[Hours dedicated to ACT - YA],ACTYA[Position/Title],$A62, ACTYA[Year], $I$3,ACTYA[Month],J$4)/$C$1</f>
        <v>0</v>
      </c>
      <c r="K62">
        <f>SUMIFS(ACTYA[Hours dedicated to ACT - YA],ACTYA[Position/Title],$A62, ACTYA[Year], $I$3,ACTYA[Month],K$4)/$C$1</f>
        <v>0</v>
      </c>
      <c r="L62">
        <f>SUMIFS(ACTYA[Hours dedicated to ACT - YA],ACTYA[Position/Title],$A62, ACTYA[Year], $I$3,ACTYA[Month],L$4)/$C$1</f>
        <v>0</v>
      </c>
      <c r="M62">
        <f>SUMIFS(ACTYA[Hours dedicated to ACT - YA],ACTYA[Position/Title],$A62, ACTYA[Year], $I$3,ACTYA[Month],M$4)/$C$1</f>
        <v>0</v>
      </c>
      <c r="N62">
        <f>SUMIFS(ACTYA[Hours dedicated to ACT - YA],ACTYA[Position/Title],$A62, ACTYA[Year], $I$3,ACTYA[Month],N$4)/$C$1</f>
        <v>0</v>
      </c>
      <c r="O62">
        <f>SUMIFS(ACTYA[Hours dedicated to ACT - YA],ACTYA[Position/Title],$A62, ACTYA[Year], $I$3,ACTYA[Month],O$4)/$C$1</f>
        <v>0</v>
      </c>
      <c r="P62">
        <f>SUMIFS(ACTYA[Hours dedicated to ACT - YA],ACTYA[Position/Title],$A62, ACTYA[Year], $I$3,ACTYA[Month],P$4)/$C$1</f>
        <v>0</v>
      </c>
      <c r="Q62">
        <f>SUMIFS(ACTYA[Hours dedicated to ACT - YA],ACTYA[Position/Title],$A62, ACTYA[Year], $I$3,ACTYA[Month],Q$4)/$C$1</f>
        <v>0</v>
      </c>
      <c r="R62">
        <f>SUMIFS(ACTYA[Hours dedicated to ACT - YA],ACTYA[Position/Title],$A62, ACTYA[Year], $I$3,ACTYA[Month],R$4)/$C$1</f>
        <v>0</v>
      </c>
      <c r="S62">
        <f>SUMIFS(ACTYA[Hours dedicated to ACT - YA],ACTYA[Position/Title],$A62, ACTYA[Year], $I$3,ACTYA[Month],S$4)/$C$1</f>
        <v>0</v>
      </c>
      <c r="T62">
        <f>SUMIFS(ACTYA[Hours dedicated to ACT - YA],ACTYA[Position/Title],$A62, ACTYA[Year], $I$3,ACTYA[Month],T$4)/$C$1</f>
        <v>0</v>
      </c>
      <c r="U62">
        <f>SUMIFS(ACTYA[Hours dedicated to ACT - YA],ACTYA[Position/Title],$A62, ACTYA[Year], $U$3,ACTYA[Month],U$4)/$C$1</f>
        <v>0</v>
      </c>
      <c r="V62">
        <f>SUMIFS(ACTYA[Hours dedicated to ACT - YA],ACTYA[Position/Title],$A62, ACTYA[Year], $U$3,ACTYA[Month],V$4)/$C$1</f>
        <v>0</v>
      </c>
      <c r="W62">
        <f>SUMIFS(ACTYA[Hours dedicated to ACT - YA],ACTYA[Position/Title],$A62, ACTYA[Year], $U$3,ACTYA[Month],W$4)/$C$1</f>
        <v>0</v>
      </c>
      <c r="X62">
        <f>SUMIFS(ACTYA[Hours dedicated to ACT - YA],ACTYA[Position/Title],$A62, ACTYA[Year], $U$3,ACTYA[Month],X$4)/$C$1</f>
        <v>0</v>
      </c>
      <c r="Y62">
        <f>SUMIFS(ACTYA[Hours dedicated to ACT - YA],ACTYA[Position/Title],$A62, ACTYA[Year], $U$3,ACTYA[Month],Y$4)/$C$1</f>
        <v>0</v>
      </c>
      <c r="Z62">
        <f>SUMIFS(ACTYA[Hours dedicated to ACT - YA],ACTYA[Position/Title],$A62, ACTYA[Year], $U$3,ACTYA[Month],Z$4)/$C$1</f>
        <v>0</v>
      </c>
      <c r="AA62">
        <f>SUMIFS(ACTYA[Hours dedicated to ACT - YA],ACTYA[Position/Title],$A62, ACTYA[Year], $U$3,ACTYA[Month],AA$4)/$C$1</f>
        <v>0</v>
      </c>
      <c r="AB62">
        <f>SUMIFS(ACTYA[Hours dedicated to ACT - YA],ACTYA[Position/Title],$A62, ACTYA[Year], $AB$3,ACTYA[Month],AB$4)/$C$1</f>
        <v>0</v>
      </c>
      <c r="AC62">
        <f>SUMIFS(ACTYA[Hours dedicated to ACT - YA],ACTYA[Position/Title],$A62, ACTYA[Year], $AB$3,ACTYA[Month],AC$4)/$C$1</f>
        <v>0</v>
      </c>
      <c r="AD62" s="91">
        <f t="shared" si="30"/>
        <v>0</v>
      </c>
    </row>
    <row r="63" spans="1:30" x14ac:dyDescent="0.25">
      <c r="A63" s="89" t="s">
        <v>56</v>
      </c>
      <c r="B63">
        <f>SUMIFS(ACTYA[Hours dedicated to ACT - YA],ACTYA[Position/Title],A63, ACTYA[Staff Start Date], "&lt;7/1/22")/$C$1 + SUMIFS(ACTYA[Hours dedicated to ACT - YA],ACTYA[Position/Title],A63, ACTYA[Staff Start Date], "")/$C$1</f>
        <v>0</v>
      </c>
      <c r="C63">
        <f>SUMIFS(ACTYA[Hours dedicated to ACT - YA],ACTYA[Position/Title],$A63, ACTYA[Year], $C$3,ACTYA[Month],C$4)/$C$1</f>
        <v>0</v>
      </c>
      <c r="D63">
        <f>SUMIFS(ACTYA[Hours dedicated to ACT - YA],ACTYA[Position/Title],$A63, ACTYA[Year], $C$3,ACTYA[Month],D$4)/$C$1</f>
        <v>0</v>
      </c>
      <c r="E63">
        <f>SUMIFS(ACTYA[Hours dedicated to ACT - YA],ACTYA[Position/Title],$A63, ACTYA[Year], $C$3,ACTYA[Month],E$4)/$C$1</f>
        <v>0</v>
      </c>
      <c r="F63">
        <f>SUMIFS(ACTYA[Hours dedicated to ACT - YA],ACTYA[Position/Title],$A63, ACTYA[Year], $C$3,ACTYA[Month],F$4)/$C$1</f>
        <v>0</v>
      </c>
      <c r="G63">
        <f>SUMIFS(ACTYA[Hours dedicated to ACT - YA],ACTYA[Position/Title],$A63, ACTYA[Year], $C$3,ACTYA[Month],G$4)/$C$1</f>
        <v>0</v>
      </c>
      <c r="H63">
        <f>SUMIFS(ACTYA[Hours dedicated to ACT - YA],ACTYA[Position/Title],$A63, ACTYA[Year], $C$3,ACTYA[Month],H$4)/$C$1</f>
        <v>0</v>
      </c>
      <c r="I63">
        <f>SUMIFS(ACTYA[Hours dedicated to ACT - YA],ACTYA[Position/Title],$A63, ACTYA[Year], $I$3,ACTYA[Month],I$4)/$C$1</f>
        <v>0</v>
      </c>
      <c r="J63">
        <f>SUMIFS(ACTYA[Hours dedicated to ACT - YA],ACTYA[Position/Title],$A63, ACTYA[Year], $I$3,ACTYA[Month],J$4)/$C$1</f>
        <v>0</v>
      </c>
      <c r="K63">
        <f>SUMIFS(ACTYA[Hours dedicated to ACT - YA],ACTYA[Position/Title],$A63, ACTYA[Year], $I$3,ACTYA[Month],K$4)/$C$1</f>
        <v>0</v>
      </c>
      <c r="L63">
        <f>SUMIFS(ACTYA[Hours dedicated to ACT - YA],ACTYA[Position/Title],$A63, ACTYA[Year], $I$3,ACTYA[Month],L$4)/$C$1</f>
        <v>0</v>
      </c>
      <c r="M63">
        <f>SUMIFS(ACTYA[Hours dedicated to ACT - YA],ACTYA[Position/Title],$A63, ACTYA[Year], $I$3,ACTYA[Month],M$4)/$C$1</f>
        <v>0</v>
      </c>
      <c r="N63">
        <f>SUMIFS(ACTYA[Hours dedicated to ACT - YA],ACTYA[Position/Title],$A63, ACTYA[Year], $I$3,ACTYA[Month],N$4)/$C$1</f>
        <v>0</v>
      </c>
      <c r="O63">
        <f>SUMIFS(ACTYA[Hours dedicated to ACT - YA],ACTYA[Position/Title],$A63, ACTYA[Year], $I$3,ACTYA[Month],O$4)/$C$1</f>
        <v>0</v>
      </c>
      <c r="P63">
        <f>SUMIFS(ACTYA[Hours dedicated to ACT - YA],ACTYA[Position/Title],$A63, ACTYA[Year], $I$3,ACTYA[Month],P$4)/$C$1</f>
        <v>0</v>
      </c>
      <c r="Q63">
        <f>SUMIFS(ACTYA[Hours dedicated to ACT - YA],ACTYA[Position/Title],$A63, ACTYA[Year], $I$3,ACTYA[Month],Q$4)/$C$1</f>
        <v>0</v>
      </c>
      <c r="R63">
        <f>SUMIFS(ACTYA[Hours dedicated to ACT - YA],ACTYA[Position/Title],$A63, ACTYA[Year], $I$3,ACTYA[Month],R$4)/$C$1</f>
        <v>0</v>
      </c>
      <c r="S63">
        <f>SUMIFS(ACTYA[Hours dedicated to ACT - YA],ACTYA[Position/Title],$A63, ACTYA[Year], $I$3,ACTYA[Month],S$4)/$C$1</f>
        <v>0</v>
      </c>
      <c r="T63">
        <f>SUMIFS(ACTYA[Hours dedicated to ACT - YA],ACTYA[Position/Title],$A63, ACTYA[Year], $I$3,ACTYA[Month],T$4)/$C$1</f>
        <v>0</v>
      </c>
      <c r="U63">
        <f>SUMIFS(ACTYA[Hours dedicated to ACT - YA],ACTYA[Position/Title],$A63, ACTYA[Year], $U$3,ACTYA[Month],U$4)/$C$1</f>
        <v>0</v>
      </c>
      <c r="V63">
        <f>SUMIFS(ACTYA[Hours dedicated to ACT - YA],ACTYA[Position/Title],$A63, ACTYA[Year], $U$3,ACTYA[Month],V$4)/$C$1</f>
        <v>0</v>
      </c>
      <c r="W63">
        <f>SUMIFS(ACTYA[Hours dedicated to ACT - YA],ACTYA[Position/Title],$A63, ACTYA[Year], $U$3,ACTYA[Month],W$4)/$C$1</f>
        <v>0</v>
      </c>
      <c r="X63">
        <f>SUMIFS(ACTYA[Hours dedicated to ACT - YA],ACTYA[Position/Title],$A63, ACTYA[Year], $U$3,ACTYA[Month],X$4)/$C$1</f>
        <v>0</v>
      </c>
      <c r="Y63">
        <f>SUMIFS(ACTYA[Hours dedicated to ACT - YA],ACTYA[Position/Title],$A63, ACTYA[Year], $U$3,ACTYA[Month],Y$4)/$C$1</f>
        <v>0</v>
      </c>
      <c r="Z63">
        <f>SUMIFS(ACTYA[Hours dedicated to ACT - YA],ACTYA[Position/Title],$A63, ACTYA[Year], $U$3,ACTYA[Month],Z$4)/$C$1</f>
        <v>0</v>
      </c>
      <c r="AA63">
        <f>SUMIFS(ACTYA[Hours dedicated to ACT - YA],ACTYA[Position/Title],$A63, ACTYA[Year], $U$3,ACTYA[Month],AA$4)/$C$1</f>
        <v>0</v>
      </c>
      <c r="AB63">
        <f>SUMIFS(ACTYA[Hours dedicated to ACT - YA],ACTYA[Position/Title],$A63, ACTYA[Year], $AB$3,ACTYA[Month],AB$4)/$C$1</f>
        <v>0</v>
      </c>
      <c r="AC63">
        <f>SUMIFS(ACTYA[Hours dedicated to ACT - YA],ACTYA[Position/Title],$A63, ACTYA[Year], $AB$3,ACTYA[Month],AC$4)/$C$1</f>
        <v>0</v>
      </c>
      <c r="AD63" s="91">
        <f t="shared" si="30"/>
        <v>0</v>
      </c>
    </row>
    <row r="64" spans="1:30" x14ac:dyDescent="0.25">
      <c r="A64" s="88" t="s">
        <v>81</v>
      </c>
      <c r="B64" s="87">
        <f>SUM(B47:B63)</f>
        <v>0</v>
      </c>
      <c r="C64" s="87">
        <f t="shared" ref="C64" si="31">SUM(C47:C63)</f>
        <v>0</v>
      </c>
      <c r="D64" s="87">
        <f t="shared" ref="D64" si="32">SUM(D47:D63)</f>
        <v>0</v>
      </c>
      <c r="E64" s="87">
        <f t="shared" ref="E64" si="33">SUM(E47:E63)</f>
        <v>0</v>
      </c>
      <c r="F64" s="87">
        <f t="shared" ref="F64" si="34">SUM(F47:F63)</f>
        <v>0</v>
      </c>
      <c r="G64" s="87">
        <f t="shared" ref="G64" si="35">SUM(G47:G63)</f>
        <v>0</v>
      </c>
      <c r="H64" s="87">
        <f t="shared" ref="H64" si="36">SUM(H47:H63)</f>
        <v>0</v>
      </c>
      <c r="I64" s="87">
        <f t="shared" ref="I64" si="37">SUM(I47:I63)</f>
        <v>0</v>
      </c>
      <c r="J64" s="87">
        <f t="shared" ref="J64" si="38">SUM(J47:J63)</f>
        <v>0</v>
      </c>
      <c r="K64" s="87">
        <f t="shared" ref="K64" si="39">SUM(K47:K63)</f>
        <v>0</v>
      </c>
      <c r="L64" s="87">
        <f t="shared" ref="L64" si="40">SUM(L47:L63)</f>
        <v>0</v>
      </c>
      <c r="M64" s="87">
        <f t="shared" ref="M64" si="41">SUM(M47:M63)</f>
        <v>0</v>
      </c>
      <c r="N64" s="87">
        <f t="shared" ref="N64" si="42">SUM(N47:N63)</f>
        <v>0</v>
      </c>
      <c r="O64" s="87">
        <f t="shared" ref="O64" si="43">SUM(O47:O63)</f>
        <v>0</v>
      </c>
      <c r="P64" s="87">
        <f t="shared" ref="P64" si="44">SUM(P47:P63)</f>
        <v>0</v>
      </c>
      <c r="Q64" s="87">
        <f t="shared" ref="Q64" si="45">SUM(Q47:Q63)</f>
        <v>0</v>
      </c>
      <c r="R64" s="87">
        <f t="shared" ref="R64" si="46">SUM(R47:R63)</f>
        <v>0</v>
      </c>
      <c r="S64" s="87">
        <f t="shared" ref="S64" si="47">SUM(S47:S63)</f>
        <v>0</v>
      </c>
      <c r="T64" s="87">
        <f t="shared" ref="T64" si="48">SUM(T47:T63)</f>
        <v>0</v>
      </c>
      <c r="U64" s="87">
        <f t="shared" ref="U64" si="49">SUM(U47:U63)</f>
        <v>0</v>
      </c>
      <c r="V64" s="87">
        <f t="shared" ref="V64" si="50">SUM(V47:V63)</f>
        <v>0</v>
      </c>
      <c r="W64" s="87">
        <f t="shared" ref="W64" si="51">SUM(W47:W63)</f>
        <v>0</v>
      </c>
      <c r="X64" s="87">
        <f t="shared" ref="X64" si="52">SUM(X47:X63)</f>
        <v>0</v>
      </c>
      <c r="Y64" s="87">
        <f t="shared" ref="Y64" si="53">SUM(Y47:Y63)</f>
        <v>0</v>
      </c>
      <c r="Z64" s="87">
        <f t="shared" ref="Z64" si="54">SUM(Z47:Z63)</f>
        <v>0</v>
      </c>
      <c r="AA64" s="87">
        <f t="shared" ref="AA64" si="55">SUM(AA47:AA63)</f>
        <v>0</v>
      </c>
      <c r="AB64" s="87">
        <f t="shared" ref="AB64" si="56">SUM(AB47:AB63)</f>
        <v>0</v>
      </c>
      <c r="AC64" s="87">
        <f t="shared" ref="AC64" si="57">SUM(AC47:AC63)</f>
        <v>0</v>
      </c>
      <c r="AD64" s="90"/>
    </row>
    <row r="66" spans="1:30" ht="21" x14ac:dyDescent="0.35">
      <c r="A66" s="96" t="s">
        <v>44</v>
      </c>
      <c r="C66" s="16">
        <v>2022</v>
      </c>
      <c r="I66" s="16">
        <v>2023</v>
      </c>
      <c r="U66" s="16">
        <v>2024</v>
      </c>
      <c r="AB66" s="16">
        <v>2025</v>
      </c>
    </row>
    <row r="67" spans="1:30" x14ac:dyDescent="0.25">
      <c r="A67" s="94"/>
      <c r="B67" s="93" t="s">
        <v>67</v>
      </c>
      <c r="C67" s="93" t="s">
        <v>68</v>
      </c>
      <c r="D67" s="93" t="s">
        <v>69</v>
      </c>
      <c r="E67" s="93" t="s">
        <v>70</v>
      </c>
      <c r="F67" s="93" t="s">
        <v>71</v>
      </c>
      <c r="G67" s="93" t="s">
        <v>72</v>
      </c>
      <c r="H67" s="93" t="s">
        <v>73</v>
      </c>
      <c r="I67" s="93" t="s">
        <v>74</v>
      </c>
      <c r="J67" s="93" t="s">
        <v>75</v>
      </c>
      <c r="K67" s="93" t="s">
        <v>76</v>
      </c>
      <c r="L67" s="93" t="s">
        <v>77</v>
      </c>
      <c r="M67" s="93" t="s">
        <v>78</v>
      </c>
      <c r="N67" s="93" t="s">
        <v>79</v>
      </c>
      <c r="O67" s="93" t="s">
        <v>68</v>
      </c>
      <c r="P67" s="93" t="s">
        <v>69</v>
      </c>
      <c r="Q67" s="93" t="s">
        <v>70</v>
      </c>
      <c r="R67" s="93" t="s">
        <v>71</v>
      </c>
      <c r="S67" s="93" t="s">
        <v>72</v>
      </c>
      <c r="T67" s="93" t="s">
        <v>73</v>
      </c>
      <c r="U67" s="93" t="s">
        <v>74</v>
      </c>
      <c r="V67" s="93" t="s">
        <v>75</v>
      </c>
      <c r="W67" s="93" t="s">
        <v>76</v>
      </c>
      <c r="X67" s="93" t="s">
        <v>77</v>
      </c>
      <c r="Y67" s="93" t="s">
        <v>78</v>
      </c>
      <c r="Z67" s="93" t="s">
        <v>79</v>
      </c>
      <c r="AA67" s="93" t="s">
        <v>68</v>
      </c>
      <c r="AB67" s="93" t="s">
        <v>70</v>
      </c>
      <c r="AC67" s="93" t="s">
        <v>71</v>
      </c>
      <c r="AD67" s="95" t="s">
        <v>80</v>
      </c>
    </row>
    <row r="68" spans="1:30" x14ac:dyDescent="0.25">
      <c r="A68" s="89" t="s">
        <v>13</v>
      </c>
      <c r="B68">
        <f>SUMIFS(Emerg_Services[Hours dedicated to Emerg Services],Emerg_Services[Position/Title],A68, Emerg_Services[Staff Start Date], "&lt;7/1/22")/$C$1 + SUMIFS(Emerg_Services[Hours dedicated to Emerg Services],Emerg_Services[Position/Title],A68, Emerg_Services[Staff Start Date], "")/$C$1</f>
        <v>0</v>
      </c>
      <c r="C68">
        <f>SUMIFS(Emerg_Services[Hours dedicated to Emerg Services],Emerg_Services[Position/Title],$A68, Emerg_Services[Year], $C$3,Emerg_Services[Month],C$4)/$C$1</f>
        <v>0</v>
      </c>
      <c r="D68">
        <f>SUMIFS(Emerg_Services[Hours dedicated to Emerg Services],Emerg_Services[Position/Title],$A68, Emerg_Services[Year], $C$3,Emerg_Services[Month],D$4)/$C$1</f>
        <v>0</v>
      </c>
      <c r="E68">
        <f>SUMIFS(Emerg_Services[Hours dedicated to Emerg Services],Emerg_Services[Position/Title],$A68, Emerg_Services[Year], $C$3,Emerg_Services[Month],E$4)/$C$1</f>
        <v>0</v>
      </c>
      <c r="F68">
        <f>SUMIFS(Emerg_Services[Hours dedicated to Emerg Services],Emerg_Services[Position/Title],$A68, Emerg_Services[Year], $C$3,Emerg_Services[Month],F$4)/$C$1</f>
        <v>0</v>
      </c>
      <c r="G68">
        <f>SUMIFS(Emerg_Services[Hours dedicated to Emerg Services],Emerg_Services[Position/Title],$A68, Emerg_Services[Year], $C$3,Emerg_Services[Month],G$4)/$C$1</f>
        <v>0</v>
      </c>
      <c r="H68">
        <f>SUMIFS(Emerg_Services[Hours dedicated to Emerg Services],Emerg_Services[Position/Title],$A68, Emerg_Services[Year], $C$3,Emerg_Services[Month],H$4)/$C$1</f>
        <v>0</v>
      </c>
      <c r="I68">
        <f>SUMIFS(Emerg_Services[Hours dedicated to Emerg Services],Emerg_Services[Position/Title],$A68, Emerg_Services[Year], $I$3,Emerg_Services[Month],I$4)/$C$1</f>
        <v>0</v>
      </c>
      <c r="J68">
        <f>SUMIFS(Emerg_Services[Hours dedicated to Emerg Services],Emerg_Services[Position/Title],$A68, Emerg_Services[Year], $I$3,Emerg_Services[Month],J$4)/$C$1</f>
        <v>0</v>
      </c>
      <c r="K68">
        <f>SUMIFS(Emerg_Services[Hours dedicated to Emerg Services],Emerg_Services[Position/Title],$A68, Emerg_Services[Year], $I$3,Emerg_Services[Month],K$4)/$C$1</f>
        <v>0</v>
      </c>
      <c r="L68">
        <f>SUMIFS(Emerg_Services[Hours dedicated to Emerg Services],Emerg_Services[Position/Title],$A68, Emerg_Services[Year], $I$3,Emerg_Services[Month],L$4)/$C$1</f>
        <v>0</v>
      </c>
      <c r="M68">
        <f>SUMIFS(Emerg_Services[Hours dedicated to Emerg Services],Emerg_Services[Position/Title],$A68, Emerg_Services[Year], $I$3,Emerg_Services[Month],M$4)/$C$1</f>
        <v>0</v>
      </c>
      <c r="N68">
        <f>SUMIFS(Emerg_Services[Hours dedicated to Emerg Services],Emerg_Services[Position/Title],$A68, Emerg_Services[Year], $I$3,Emerg_Services[Month],N$4)/$C$1</f>
        <v>0</v>
      </c>
      <c r="O68">
        <f>SUMIFS(Emerg_Services[Hours dedicated to Emerg Services],Emerg_Services[Position/Title],$A68, Emerg_Services[Year], $I$3,Emerg_Services[Month],O$4)/$C$1</f>
        <v>0</v>
      </c>
      <c r="P68">
        <f>SUMIFS(Emerg_Services[Hours dedicated to Emerg Services],Emerg_Services[Position/Title],$A68, Emerg_Services[Year], $I$3,Emerg_Services[Month],P$4)/$C$1</f>
        <v>0</v>
      </c>
      <c r="Q68">
        <f>SUMIFS(Emerg_Services[Hours dedicated to Emerg Services],Emerg_Services[Position/Title],$A68, Emerg_Services[Year], $I$3,Emerg_Services[Month],Q$4)/$C$1</f>
        <v>0</v>
      </c>
      <c r="R68">
        <f>SUMIFS(Emerg_Services[Hours dedicated to Emerg Services],Emerg_Services[Position/Title],$A68, Emerg_Services[Year], $I$3,Emerg_Services[Month],R$4)/$C$1</f>
        <v>0</v>
      </c>
      <c r="S68">
        <f>SUMIFS(Emerg_Services[Hours dedicated to Emerg Services],Emerg_Services[Position/Title],$A68, Emerg_Services[Year], $I$3,Emerg_Services[Month],S$4)/$C$1</f>
        <v>0</v>
      </c>
      <c r="T68">
        <f>SUMIFS(Emerg_Services[Hours dedicated to Emerg Services],Emerg_Services[Position/Title],$A68, Emerg_Services[Year], $I$3,Emerg_Services[Month],T$4)/$C$1</f>
        <v>0</v>
      </c>
      <c r="U68">
        <f>SUMIFS(Emerg_Services[Hours dedicated to Emerg Services],Emerg_Services[Position/Title],$A68, Emerg_Services[Year], $U$3,Emerg_Services[Month],U$4)/$C$1</f>
        <v>0</v>
      </c>
      <c r="V68">
        <f>SUMIFS(Emerg_Services[Hours dedicated to Emerg Services],Emerg_Services[Position/Title],$A68, Emerg_Services[Year], $U$3,Emerg_Services[Month],V$4)/$C$1</f>
        <v>0</v>
      </c>
      <c r="W68">
        <f>SUMIFS(Emerg_Services[Hours dedicated to Emerg Services],Emerg_Services[Position/Title],$A68, Emerg_Services[Year], $U$3,Emerg_Services[Month],W$4)/$C$1</f>
        <v>0</v>
      </c>
      <c r="X68">
        <f>SUMIFS(Emerg_Services[Hours dedicated to Emerg Services],Emerg_Services[Position/Title],$A68, Emerg_Services[Year], $U$3,Emerg_Services[Month],X$4)/$C$1</f>
        <v>0</v>
      </c>
      <c r="Y68">
        <f>SUMIFS(Emerg_Services[Hours dedicated to Emerg Services],Emerg_Services[Position/Title],$A68, Emerg_Services[Year], $U$3,Emerg_Services[Month],Y$4)/$C$1</f>
        <v>0</v>
      </c>
      <c r="Z68">
        <f>SUMIFS(Emerg_Services[Hours dedicated to Emerg Services],Emerg_Services[Position/Title],$A68, Emerg_Services[Year], $U$3,Emerg_Services[Month],Z$4)/$C$1</f>
        <v>0</v>
      </c>
      <c r="AA68">
        <f>SUMIFS(Emerg_Services[Hours dedicated to Emerg Services],Emerg_Services[Position/Title],$A68, Emerg_Services[Year], $U$3,Emerg_Services[Month],AA$4)/$C$1</f>
        <v>0</v>
      </c>
      <c r="AB68">
        <f>SUMIFS(Emerg_Services[Hours dedicated to Emerg Services],Emerg_Services[Position/Title],$A68, Emerg_Services[Year], $AB$3,Emerg_Services[Month],AB$4)/$C$1</f>
        <v>0</v>
      </c>
      <c r="AC68">
        <f>SUMIFS(Emerg_Services[Hours dedicated to Emerg Services],Emerg_Services[Position/Title],$A68, Emerg_Services[Year], $AB$3,Emerg_Services[Month],AC$4)/$C$1</f>
        <v>0</v>
      </c>
      <c r="AD68" s="91">
        <f>SUM(B68:AC68)</f>
        <v>0</v>
      </c>
    </row>
    <row r="69" spans="1:30" x14ac:dyDescent="0.25">
      <c r="A69" s="89" t="s">
        <v>47</v>
      </c>
      <c r="B69">
        <f>SUMIFS(Emerg_Services[Hours dedicated to Emerg Services],Emerg_Services[Position/Title],A69, Emerg_Services[Staff Start Date], "&lt;7/1/22")/$C$1 + SUMIFS(Emerg_Services[Hours dedicated to Emerg Services],Emerg_Services[Position/Title],A69, Emerg_Services[Staff Start Date], "")/$C$1</f>
        <v>0</v>
      </c>
      <c r="C69">
        <f>SUMIFS(Emerg_Services[Hours dedicated to Emerg Services],Emerg_Services[Position/Title],$A69, Emerg_Services[Year], $C$3,Emerg_Services[Month],C$4)/$C$1</f>
        <v>0</v>
      </c>
      <c r="D69">
        <f>SUMIFS(Emerg_Services[Hours dedicated to Emerg Services],Emerg_Services[Position/Title],$A69, Emerg_Services[Year], $C$3,Emerg_Services[Month],D$4)/$C$1</f>
        <v>0</v>
      </c>
      <c r="E69">
        <f>SUMIFS(Emerg_Services[Hours dedicated to Emerg Services],Emerg_Services[Position/Title],$A69, Emerg_Services[Year], $C$3,Emerg_Services[Month],E$4)/$C$1</f>
        <v>0</v>
      </c>
      <c r="F69">
        <f>SUMIFS(Emerg_Services[Hours dedicated to Emerg Services],Emerg_Services[Position/Title],$A69, Emerg_Services[Year], $C$3,Emerg_Services[Month],F$4)/$C$1</f>
        <v>0</v>
      </c>
      <c r="G69">
        <f>SUMIFS(Emerg_Services[Hours dedicated to Emerg Services],Emerg_Services[Position/Title],$A69, Emerg_Services[Year], $C$3,Emerg_Services[Month],G$4)/$C$1</f>
        <v>0</v>
      </c>
      <c r="H69">
        <f>SUMIFS(Emerg_Services[Hours dedicated to Emerg Services],Emerg_Services[Position/Title],$A69, Emerg_Services[Year], $C$3,Emerg_Services[Month],H$4)/$C$1</f>
        <v>0</v>
      </c>
      <c r="I69">
        <f>SUMIFS(Emerg_Services[Hours dedicated to Emerg Services],Emerg_Services[Position/Title],$A69, Emerg_Services[Year], $I$3,Emerg_Services[Month],I$4)/$C$1</f>
        <v>0</v>
      </c>
      <c r="J69">
        <f>SUMIFS(Emerg_Services[Hours dedicated to Emerg Services],Emerg_Services[Position/Title],$A69, Emerg_Services[Year], $I$3,Emerg_Services[Month],J$4)/$C$1</f>
        <v>0</v>
      </c>
      <c r="K69">
        <f>SUMIFS(Emerg_Services[Hours dedicated to Emerg Services],Emerg_Services[Position/Title],$A69, Emerg_Services[Year], $I$3,Emerg_Services[Month],K$4)/$C$1</f>
        <v>0</v>
      </c>
      <c r="L69">
        <f>SUMIFS(Emerg_Services[Hours dedicated to Emerg Services],Emerg_Services[Position/Title],$A69, Emerg_Services[Year], $I$3,Emerg_Services[Month],L$4)/$C$1</f>
        <v>0</v>
      </c>
      <c r="M69">
        <f>SUMIFS(Emerg_Services[Hours dedicated to Emerg Services],Emerg_Services[Position/Title],$A69, Emerg_Services[Year], $I$3,Emerg_Services[Month],M$4)/$C$1</f>
        <v>0</v>
      </c>
      <c r="N69">
        <f>SUMIFS(Emerg_Services[Hours dedicated to Emerg Services],Emerg_Services[Position/Title],$A69, Emerg_Services[Year], $I$3,Emerg_Services[Month],N$4)/$C$1</f>
        <v>0</v>
      </c>
      <c r="O69">
        <f>SUMIFS(Emerg_Services[Hours dedicated to Emerg Services],Emerg_Services[Position/Title],$A69, Emerg_Services[Year], $I$3,Emerg_Services[Month],O$4)/$C$1</f>
        <v>0</v>
      </c>
      <c r="P69">
        <f>SUMIFS(Emerg_Services[Hours dedicated to Emerg Services],Emerg_Services[Position/Title],$A69, Emerg_Services[Year], $I$3,Emerg_Services[Month],P$4)/$C$1</f>
        <v>0</v>
      </c>
      <c r="Q69">
        <f>SUMIFS(Emerg_Services[Hours dedicated to Emerg Services],Emerg_Services[Position/Title],$A69, Emerg_Services[Year], $I$3,Emerg_Services[Month],Q$4)/$C$1</f>
        <v>0</v>
      </c>
      <c r="R69">
        <f>SUMIFS(Emerg_Services[Hours dedicated to Emerg Services],Emerg_Services[Position/Title],$A69, Emerg_Services[Year], $I$3,Emerg_Services[Month],R$4)/$C$1</f>
        <v>0</v>
      </c>
      <c r="S69">
        <f>SUMIFS(Emerg_Services[Hours dedicated to Emerg Services],Emerg_Services[Position/Title],$A69, Emerg_Services[Year], $I$3,Emerg_Services[Month],S$4)/$C$1</f>
        <v>0</v>
      </c>
      <c r="T69">
        <f>SUMIFS(Emerg_Services[Hours dedicated to Emerg Services],Emerg_Services[Position/Title],$A69, Emerg_Services[Year], $I$3,Emerg_Services[Month],T$4)/$C$1</f>
        <v>0</v>
      </c>
      <c r="U69">
        <f>SUMIFS(Emerg_Services[Hours dedicated to Emerg Services],Emerg_Services[Position/Title],$A69, Emerg_Services[Year], $U$3,Emerg_Services[Month],U$4)/$C$1</f>
        <v>0</v>
      </c>
      <c r="V69">
        <f>SUMIFS(Emerg_Services[Hours dedicated to Emerg Services],Emerg_Services[Position/Title],$A69, Emerg_Services[Year], $U$3,Emerg_Services[Month],V$4)/$C$1</f>
        <v>0</v>
      </c>
      <c r="W69">
        <f>SUMIFS(Emerg_Services[Hours dedicated to Emerg Services],Emerg_Services[Position/Title],$A69, Emerg_Services[Year], $U$3,Emerg_Services[Month],W$4)/$C$1</f>
        <v>0</v>
      </c>
      <c r="X69">
        <f>SUMIFS(Emerg_Services[Hours dedicated to Emerg Services],Emerg_Services[Position/Title],$A69, Emerg_Services[Year], $U$3,Emerg_Services[Month],X$4)/$C$1</f>
        <v>0</v>
      </c>
      <c r="Y69">
        <f>SUMIFS(Emerg_Services[Hours dedicated to Emerg Services],Emerg_Services[Position/Title],$A69, Emerg_Services[Year], $U$3,Emerg_Services[Month],Y$4)/$C$1</f>
        <v>0</v>
      </c>
      <c r="Z69">
        <f>SUMIFS(Emerg_Services[Hours dedicated to Emerg Services],Emerg_Services[Position/Title],$A69, Emerg_Services[Year], $U$3,Emerg_Services[Month],Z$4)/$C$1</f>
        <v>0</v>
      </c>
      <c r="AA69">
        <f>SUMIFS(Emerg_Services[Hours dedicated to Emerg Services],Emerg_Services[Position/Title],$A69, Emerg_Services[Year], $U$3,Emerg_Services[Month],AA$4)/$C$1</f>
        <v>0</v>
      </c>
      <c r="AB69">
        <f>SUMIFS(Emerg_Services[Hours dedicated to Emerg Services],Emerg_Services[Position/Title],$A69, Emerg_Services[Year], $AB$3,Emerg_Services[Month],AB$4)/$C$1</f>
        <v>0</v>
      </c>
      <c r="AC69">
        <f>SUMIFS(Emerg_Services[Hours dedicated to Emerg Services],Emerg_Services[Position/Title],$A69, Emerg_Services[Year], $AB$3,Emerg_Services[Month],AC$4)/$C$1</f>
        <v>0</v>
      </c>
      <c r="AD69" s="91">
        <f t="shared" ref="AD69:AD84" si="58">SUM(B69:AC69)</f>
        <v>0</v>
      </c>
    </row>
    <row r="70" spans="1:30" x14ac:dyDescent="0.25">
      <c r="A70" s="89" t="s">
        <v>48</v>
      </c>
      <c r="B70">
        <f>SUMIFS(Emerg_Services[Hours dedicated to Emerg Services],Emerg_Services[Position/Title],A70, Emerg_Services[Staff Start Date], "&lt;7/1/22")/$C$1 + SUMIFS(Emerg_Services[Hours dedicated to Emerg Services],Emerg_Services[Position/Title],A70, Emerg_Services[Staff Start Date], "")/$C$1</f>
        <v>0</v>
      </c>
      <c r="C70">
        <f>SUMIFS(Emerg_Services[Hours dedicated to Emerg Services],Emerg_Services[Position/Title],$A70, Emerg_Services[Year], $C$3,Emerg_Services[Month],C$4)/$C$1</f>
        <v>0</v>
      </c>
      <c r="D70">
        <f>SUMIFS(Emerg_Services[Hours dedicated to Emerg Services],Emerg_Services[Position/Title],$A70, Emerg_Services[Year], $C$3,Emerg_Services[Month],D$4)/$C$1</f>
        <v>0</v>
      </c>
      <c r="E70">
        <f>SUMIFS(Emerg_Services[Hours dedicated to Emerg Services],Emerg_Services[Position/Title],$A70, Emerg_Services[Year], $C$3,Emerg_Services[Month],E$4)/$C$1</f>
        <v>0</v>
      </c>
      <c r="F70">
        <f>SUMIFS(Emerg_Services[Hours dedicated to Emerg Services],Emerg_Services[Position/Title],$A70, Emerg_Services[Year], $C$3,Emerg_Services[Month],F$4)/$C$1</f>
        <v>0</v>
      </c>
      <c r="G70">
        <f>SUMIFS(Emerg_Services[Hours dedicated to Emerg Services],Emerg_Services[Position/Title],$A70, Emerg_Services[Year], $C$3,Emerg_Services[Month],G$4)/$C$1</f>
        <v>0</v>
      </c>
      <c r="H70">
        <f>SUMIFS(Emerg_Services[Hours dedicated to Emerg Services],Emerg_Services[Position/Title],$A70, Emerg_Services[Year], $C$3,Emerg_Services[Month],H$4)/$C$1</f>
        <v>0</v>
      </c>
      <c r="I70">
        <f>SUMIFS(Emerg_Services[Hours dedicated to Emerg Services],Emerg_Services[Position/Title],$A70, Emerg_Services[Year], $I$3,Emerg_Services[Month],I$4)/$C$1</f>
        <v>0</v>
      </c>
      <c r="J70">
        <f>SUMIFS(Emerg_Services[Hours dedicated to Emerg Services],Emerg_Services[Position/Title],$A70, Emerg_Services[Year], $I$3,Emerg_Services[Month],J$4)/$C$1</f>
        <v>0</v>
      </c>
      <c r="K70">
        <f>SUMIFS(Emerg_Services[Hours dedicated to Emerg Services],Emerg_Services[Position/Title],$A70, Emerg_Services[Year], $I$3,Emerg_Services[Month],K$4)/$C$1</f>
        <v>0</v>
      </c>
      <c r="L70">
        <f>SUMIFS(Emerg_Services[Hours dedicated to Emerg Services],Emerg_Services[Position/Title],$A70, Emerg_Services[Year], $I$3,Emerg_Services[Month],L$4)/$C$1</f>
        <v>0</v>
      </c>
      <c r="M70">
        <f>SUMIFS(Emerg_Services[Hours dedicated to Emerg Services],Emerg_Services[Position/Title],$A70, Emerg_Services[Year], $I$3,Emerg_Services[Month],M$4)/$C$1</f>
        <v>0</v>
      </c>
      <c r="N70">
        <f>SUMIFS(Emerg_Services[Hours dedicated to Emerg Services],Emerg_Services[Position/Title],$A70, Emerg_Services[Year], $I$3,Emerg_Services[Month],N$4)/$C$1</f>
        <v>0</v>
      </c>
      <c r="O70">
        <f>SUMIFS(Emerg_Services[Hours dedicated to Emerg Services],Emerg_Services[Position/Title],$A70, Emerg_Services[Year], $I$3,Emerg_Services[Month],O$4)/$C$1</f>
        <v>0</v>
      </c>
      <c r="P70">
        <f>SUMIFS(Emerg_Services[Hours dedicated to Emerg Services],Emerg_Services[Position/Title],$A70, Emerg_Services[Year], $I$3,Emerg_Services[Month],P$4)/$C$1</f>
        <v>0</v>
      </c>
      <c r="Q70">
        <f>SUMIFS(Emerg_Services[Hours dedicated to Emerg Services],Emerg_Services[Position/Title],$A70, Emerg_Services[Year], $I$3,Emerg_Services[Month],Q$4)/$C$1</f>
        <v>0</v>
      </c>
      <c r="R70">
        <f>SUMIFS(Emerg_Services[Hours dedicated to Emerg Services],Emerg_Services[Position/Title],$A70, Emerg_Services[Year], $I$3,Emerg_Services[Month],R$4)/$C$1</f>
        <v>0</v>
      </c>
      <c r="S70">
        <f>SUMIFS(Emerg_Services[Hours dedicated to Emerg Services],Emerg_Services[Position/Title],$A70, Emerg_Services[Year], $I$3,Emerg_Services[Month],S$4)/$C$1</f>
        <v>0</v>
      </c>
      <c r="T70">
        <f>SUMIFS(Emerg_Services[Hours dedicated to Emerg Services],Emerg_Services[Position/Title],$A70, Emerg_Services[Year], $I$3,Emerg_Services[Month],T$4)/$C$1</f>
        <v>0</v>
      </c>
      <c r="U70">
        <f>SUMIFS(Emerg_Services[Hours dedicated to Emerg Services],Emerg_Services[Position/Title],$A70, Emerg_Services[Year], $U$3,Emerg_Services[Month],U$4)/$C$1</f>
        <v>0</v>
      </c>
      <c r="V70">
        <f>SUMIFS(Emerg_Services[Hours dedicated to Emerg Services],Emerg_Services[Position/Title],$A70, Emerg_Services[Year], $U$3,Emerg_Services[Month],V$4)/$C$1</f>
        <v>0</v>
      </c>
      <c r="W70">
        <f>SUMIFS(Emerg_Services[Hours dedicated to Emerg Services],Emerg_Services[Position/Title],$A70, Emerg_Services[Year], $U$3,Emerg_Services[Month],W$4)/$C$1</f>
        <v>0</v>
      </c>
      <c r="X70">
        <f>SUMIFS(Emerg_Services[Hours dedicated to Emerg Services],Emerg_Services[Position/Title],$A70, Emerg_Services[Year], $U$3,Emerg_Services[Month],X$4)/$C$1</f>
        <v>0</v>
      </c>
      <c r="Y70">
        <f>SUMIFS(Emerg_Services[Hours dedicated to Emerg Services],Emerg_Services[Position/Title],$A70, Emerg_Services[Year], $U$3,Emerg_Services[Month],Y$4)/$C$1</f>
        <v>0</v>
      </c>
      <c r="Z70">
        <f>SUMIFS(Emerg_Services[Hours dedicated to Emerg Services],Emerg_Services[Position/Title],$A70, Emerg_Services[Year], $U$3,Emerg_Services[Month],Z$4)/$C$1</f>
        <v>0</v>
      </c>
      <c r="AA70">
        <f>SUMIFS(Emerg_Services[Hours dedicated to Emerg Services],Emerg_Services[Position/Title],$A70, Emerg_Services[Year], $U$3,Emerg_Services[Month],AA$4)/$C$1</f>
        <v>0</v>
      </c>
      <c r="AB70">
        <f>SUMIFS(Emerg_Services[Hours dedicated to Emerg Services],Emerg_Services[Position/Title],$A70, Emerg_Services[Year], $AB$3,Emerg_Services[Month],AB$4)/$C$1</f>
        <v>0</v>
      </c>
      <c r="AC70">
        <f>SUMIFS(Emerg_Services[Hours dedicated to Emerg Services],Emerg_Services[Position/Title],$A70, Emerg_Services[Year], $AB$3,Emerg_Services[Month],AC$4)/$C$1</f>
        <v>0</v>
      </c>
      <c r="AD70" s="91">
        <f t="shared" si="58"/>
        <v>0</v>
      </c>
    </row>
    <row r="71" spans="1:30" x14ac:dyDescent="0.25">
      <c r="A71" s="89" t="s">
        <v>14</v>
      </c>
      <c r="B71">
        <f>SUMIFS(Emerg_Services[Hours dedicated to Emerg Services],Emerg_Services[Position/Title],A71, Emerg_Services[Staff Start Date], "&lt;7/1/22")/$C$1 + SUMIFS(Emerg_Services[Hours dedicated to Emerg Services],Emerg_Services[Position/Title],A71, Emerg_Services[Staff Start Date], "")/$C$1</f>
        <v>0</v>
      </c>
      <c r="C71">
        <f>SUMIFS(Emerg_Services[Hours dedicated to Emerg Services],Emerg_Services[Position/Title],$A71, Emerg_Services[Year], $C$3,Emerg_Services[Month],C$4)/$C$1</f>
        <v>0</v>
      </c>
      <c r="D71">
        <f>SUMIFS(Emerg_Services[Hours dedicated to Emerg Services],Emerg_Services[Position/Title],$A71, Emerg_Services[Year], $C$3,Emerg_Services[Month],D$4)/$C$1</f>
        <v>0</v>
      </c>
      <c r="E71">
        <f>SUMIFS(Emerg_Services[Hours dedicated to Emerg Services],Emerg_Services[Position/Title],$A71, Emerg_Services[Year], $C$3,Emerg_Services[Month],E$4)/$C$1</f>
        <v>0</v>
      </c>
      <c r="F71">
        <f>SUMIFS(Emerg_Services[Hours dedicated to Emerg Services],Emerg_Services[Position/Title],$A71, Emerg_Services[Year], $C$3,Emerg_Services[Month],F$4)/$C$1</f>
        <v>0</v>
      </c>
      <c r="G71">
        <f>SUMIFS(Emerg_Services[Hours dedicated to Emerg Services],Emerg_Services[Position/Title],$A71, Emerg_Services[Year], $C$3,Emerg_Services[Month],G$4)/$C$1</f>
        <v>0</v>
      </c>
      <c r="H71">
        <f>SUMIFS(Emerg_Services[Hours dedicated to Emerg Services],Emerg_Services[Position/Title],$A71, Emerg_Services[Year], $C$3,Emerg_Services[Month],H$4)/$C$1</f>
        <v>0</v>
      </c>
      <c r="I71">
        <f>SUMIFS(Emerg_Services[Hours dedicated to Emerg Services],Emerg_Services[Position/Title],$A71, Emerg_Services[Year], $I$3,Emerg_Services[Month],I$4)/$C$1</f>
        <v>0</v>
      </c>
      <c r="J71">
        <f>SUMIFS(Emerg_Services[Hours dedicated to Emerg Services],Emerg_Services[Position/Title],$A71, Emerg_Services[Year], $I$3,Emerg_Services[Month],J$4)/$C$1</f>
        <v>0</v>
      </c>
      <c r="K71">
        <f>SUMIFS(Emerg_Services[Hours dedicated to Emerg Services],Emerg_Services[Position/Title],$A71, Emerg_Services[Year], $I$3,Emerg_Services[Month],K$4)/$C$1</f>
        <v>0</v>
      </c>
      <c r="L71">
        <f>SUMIFS(Emerg_Services[Hours dedicated to Emerg Services],Emerg_Services[Position/Title],$A71, Emerg_Services[Year], $I$3,Emerg_Services[Month],L$4)/$C$1</f>
        <v>0</v>
      </c>
      <c r="M71">
        <f>SUMIFS(Emerg_Services[Hours dedicated to Emerg Services],Emerg_Services[Position/Title],$A71, Emerg_Services[Year], $I$3,Emerg_Services[Month],M$4)/$C$1</f>
        <v>0</v>
      </c>
      <c r="N71">
        <f>SUMIFS(Emerg_Services[Hours dedicated to Emerg Services],Emerg_Services[Position/Title],$A71, Emerg_Services[Year], $I$3,Emerg_Services[Month],N$4)/$C$1</f>
        <v>0</v>
      </c>
      <c r="O71">
        <f>SUMIFS(Emerg_Services[Hours dedicated to Emerg Services],Emerg_Services[Position/Title],$A71, Emerg_Services[Year], $I$3,Emerg_Services[Month],O$4)/$C$1</f>
        <v>0</v>
      </c>
      <c r="P71">
        <f>SUMIFS(Emerg_Services[Hours dedicated to Emerg Services],Emerg_Services[Position/Title],$A71, Emerg_Services[Year], $I$3,Emerg_Services[Month],P$4)/$C$1</f>
        <v>0</v>
      </c>
      <c r="Q71">
        <f>SUMIFS(Emerg_Services[Hours dedicated to Emerg Services],Emerg_Services[Position/Title],$A71, Emerg_Services[Year], $I$3,Emerg_Services[Month],Q$4)/$C$1</f>
        <v>0</v>
      </c>
      <c r="R71">
        <f>SUMIFS(Emerg_Services[Hours dedicated to Emerg Services],Emerg_Services[Position/Title],$A71, Emerg_Services[Year], $I$3,Emerg_Services[Month],R$4)/$C$1</f>
        <v>0</v>
      </c>
      <c r="S71">
        <f>SUMIFS(Emerg_Services[Hours dedicated to Emerg Services],Emerg_Services[Position/Title],$A71, Emerg_Services[Year], $I$3,Emerg_Services[Month],S$4)/$C$1</f>
        <v>0</v>
      </c>
      <c r="T71">
        <f>SUMIFS(Emerg_Services[Hours dedicated to Emerg Services],Emerg_Services[Position/Title],$A71, Emerg_Services[Year], $I$3,Emerg_Services[Month],T$4)/$C$1</f>
        <v>0</v>
      </c>
      <c r="U71">
        <f>SUMIFS(Emerg_Services[Hours dedicated to Emerg Services],Emerg_Services[Position/Title],$A71, Emerg_Services[Year], $U$3,Emerg_Services[Month],U$4)/$C$1</f>
        <v>0</v>
      </c>
      <c r="V71">
        <f>SUMIFS(Emerg_Services[Hours dedicated to Emerg Services],Emerg_Services[Position/Title],$A71, Emerg_Services[Year], $U$3,Emerg_Services[Month],V$4)/$C$1</f>
        <v>0</v>
      </c>
      <c r="W71">
        <f>SUMIFS(Emerg_Services[Hours dedicated to Emerg Services],Emerg_Services[Position/Title],$A71, Emerg_Services[Year], $U$3,Emerg_Services[Month],W$4)/$C$1</f>
        <v>0</v>
      </c>
      <c r="X71">
        <f>SUMIFS(Emerg_Services[Hours dedicated to Emerg Services],Emerg_Services[Position/Title],$A71, Emerg_Services[Year], $U$3,Emerg_Services[Month],X$4)/$C$1</f>
        <v>0</v>
      </c>
      <c r="Y71">
        <f>SUMIFS(Emerg_Services[Hours dedicated to Emerg Services],Emerg_Services[Position/Title],$A71, Emerg_Services[Year], $U$3,Emerg_Services[Month],Y$4)/$C$1</f>
        <v>0</v>
      </c>
      <c r="Z71">
        <f>SUMIFS(Emerg_Services[Hours dedicated to Emerg Services],Emerg_Services[Position/Title],$A71, Emerg_Services[Year], $U$3,Emerg_Services[Month],Z$4)/$C$1</f>
        <v>0</v>
      </c>
      <c r="AA71">
        <f>SUMIFS(Emerg_Services[Hours dedicated to Emerg Services],Emerg_Services[Position/Title],$A71, Emerg_Services[Year], $U$3,Emerg_Services[Month],AA$4)/$C$1</f>
        <v>0</v>
      </c>
      <c r="AB71">
        <f>SUMIFS(Emerg_Services[Hours dedicated to Emerg Services],Emerg_Services[Position/Title],$A71, Emerg_Services[Year], $AB$3,Emerg_Services[Month],AB$4)/$C$1</f>
        <v>0</v>
      </c>
      <c r="AC71">
        <f>SUMIFS(Emerg_Services[Hours dedicated to Emerg Services],Emerg_Services[Position/Title],$A71, Emerg_Services[Year], $AB$3,Emerg_Services[Month],AC$4)/$C$1</f>
        <v>0</v>
      </c>
      <c r="AD71" s="91">
        <f t="shared" si="58"/>
        <v>0</v>
      </c>
    </row>
    <row r="72" spans="1:30" x14ac:dyDescent="0.25">
      <c r="A72" s="89" t="s">
        <v>15</v>
      </c>
      <c r="B72">
        <f>SUMIFS(Emerg_Services[Hours dedicated to Emerg Services],Emerg_Services[Position/Title],A72, Emerg_Services[Staff Start Date], "&lt;7/1/22")/$C$1 + SUMIFS(Emerg_Services[Hours dedicated to Emerg Services],Emerg_Services[Position/Title],A72, Emerg_Services[Staff Start Date], "")/$C$1</f>
        <v>0</v>
      </c>
      <c r="C72">
        <f>SUMIFS(Emerg_Services[Hours dedicated to Emerg Services],Emerg_Services[Position/Title],$A72, Emerg_Services[Year], $C$3,Emerg_Services[Month],C$4)/$C$1</f>
        <v>0</v>
      </c>
      <c r="D72">
        <f>SUMIFS(Emerg_Services[Hours dedicated to Emerg Services],Emerg_Services[Position/Title],$A72, Emerg_Services[Year], $C$3,Emerg_Services[Month],D$4)/$C$1</f>
        <v>0</v>
      </c>
      <c r="E72">
        <f>SUMIFS(Emerg_Services[Hours dedicated to Emerg Services],Emerg_Services[Position/Title],$A72, Emerg_Services[Year], $C$3,Emerg_Services[Month],E$4)/$C$1</f>
        <v>0</v>
      </c>
      <c r="F72">
        <f>SUMIFS(Emerg_Services[Hours dedicated to Emerg Services],Emerg_Services[Position/Title],$A72, Emerg_Services[Year], $C$3,Emerg_Services[Month],F$4)/$C$1</f>
        <v>0</v>
      </c>
      <c r="G72">
        <f>SUMIFS(Emerg_Services[Hours dedicated to Emerg Services],Emerg_Services[Position/Title],$A72, Emerg_Services[Year], $C$3,Emerg_Services[Month],G$4)/$C$1</f>
        <v>0</v>
      </c>
      <c r="H72">
        <f>SUMIFS(Emerg_Services[Hours dedicated to Emerg Services],Emerg_Services[Position/Title],$A72, Emerg_Services[Year], $C$3,Emerg_Services[Month],H$4)/$C$1</f>
        <v>0</v>
      </c>
      <c r="I72">
        <f>SUMIFS(Emerg_Services[Hours dedicated to Emerg Services],Emerg_Services[Position/Title],$A72, Emerg_Services[Year], $I$3,Emerg_Services[Month],I$4)/$C$1</f>
        <v>0</v>
      </c>
      <c r="J72">
        <f>SUMIFS(Emerg_Services[Hours dedicated to Emerg Services],Emerg_Services[Position/Title],$A72, Emerg_Services[Year], $I$3,Emerg_Services[Month],J$4)/$C$1</f>
        <v>0</v>
      </c>
      <c r="K72">
        <f>SUMIFS(Emerg_Services[Hours dedicated to Emerg Services],Emerg_Services[Position/Title],$A72, Emerg_Services[Year], $I$3,Emerg_Services[Month],K$4)/$C$1</f>
        <v>0</v>
      </c>
      <c r="L72">
        <f>SUMIFS(Emerg_Services[Hours dedicated to Emerg Services],Emerg_Services[Position/Title],$A72, Emerg_Services[Year], $I$3,Emerg_Services[Month],L$4)/$C$1</f>
        <v>0</v>
      </c>
      <c r="M72">
        <f>SUMIFS(Emerg_Services[Hours dedicated to Emerg Services],Emerg_Services[Position/Title],$A72, Emerg_Services[Year], $I$3,Emerg_Services[Month],M$4)/$C$1</f>
        <v>0</v>
      </c>
      <c r="N72">
        <f>SUMIFS(Emerg_Services[Hours dedicated to Emerg Services],Emerg_Services[Position/Title],$A72, Emerg_Services[Year], $I$3,Emerg_Services[Month],N$4)/$C$1</f>
        <v>0</v>
      </c>
      <c r="O72">
        <f>SUMIFS(Emerg_Services[Hours dedicated to Emerg Services],Emerg_Services[Position/Title],$A72, Emerg_Services[Year], $I$3,Emerg_Services[Month],O$4)/$C$1</f>
        <v>0</v>
      </c>
      <c r="P72">
        <f>SUMIFS(Emerg_Services[Hours dedicated to Emerg Services],Emerg_Services[Position/Title],$A72, Emerg_Services[Year], $I$3,Emerg_Services[Month],P$4)/$C$1</f>
        <v>0</v>
      </c>
      <c r="Q72">
        <f>SUMIFS(Emerg_Services[Hours dedicated to Emerg Services],Emerg_Services[Position/Title],$A72, Emerg_Services[Year], $I$3,Emerg_Services[Month],Q$4)/$C$1</f>
        <v>0</v>
      </c>
      <c r="R72">
        <f>SUMIFS(Emerg_Services[Hours dedicated to Emerg Services],Emerg_Services[Position/Title],$A72, Emerg_Services[Year], $I$3,Emerg_Services[Month],R$4)/$C$1</f>
        <v>0</v>
      </c>
      <c r="S72">
        <f>SUMIFS(Emerg_Services[Hours dedicated to Emerg Services],Emerg_Services[Position/Title],$A72, Emerg_Services[Year], $I$3,Emerg_Services[Month],S$4)/$C$1</f>
        <v>0</v>
      </c>
      <c r="T72">
        <f>SUMIFS(Emerg_Services[Hours dedicated to Emerg Services],Emerg_Services[Position/Title],$A72, Emerg_Services[Year], $I$3,Emerg_Services[Month],T$4)/$C$1</f>
        <v>0</v>
      </c>
      <c r="U72">
        <f>SUMIFS(Emerg_Services[Hours dedicated to Emerg Services],Emerg_Services[Position/Title],$A72, Emerg_Services[Year], $U$3,Emerg_Services[Month],U$4)/$C$1</f>
        <v>0</v>
      </c>
      <c r="V72">
        <f>SUMIFS(Emerg_Services[Hours dedicated to Emerg Services],Emerg_Services[Position/Title],$A72, Emerg_Services[Year], $U$3,Emerg_Services[Month],V$4)/$C$1</f>
        <v>0</v>
      </c>
      <c r="W72">
        <f>SUMIFS(Emerg_Services[Hours dedicated to Emerg Services],Emerg_Services[Position/Title],$A72, Emerg_Services[Year], $U$3,Emerg_Services[Month],W$4)/$C$1</f>
        <v>0</v>
      </c>
      <c r="X72">
        <f>SUMIFS(Emerg_Services[Hours dedicated to Emerg Services],Emerg_Services[Position/Title],$A72, Emerg_Services[Year], $U$3,Emerg_Services[Month],X$4)/$C$1</f>
        <v>0</v>
      </c>
      <c r="Y72">
        <f>SUMIFS(Emerg_Services[Hours dedicated to Emerg Services],Emerg_Services[Position/Title],$A72, Emerg_Services[Year], $U$3,Emerg_Services[Month],Y$4)/$C$1</f>
        <v>0</v>
      </c>
      <c r="Z72">
        <f>SUMIFS(Emerg_Services[Hours dedicated to Emerg Services],Emerg_Services[Position/Title],$A72, Emerg_Services[Year], $U$3,Emerg_Services[Month],Z$4)/$C$1</f>
        <v>0</v>
      </c>
      <c r="AA72">
        <f>SUMIFS(Emerg_Services[Hours dedicated to Emerg Services],Emerg_Services[Position/Title],$A72, Emerg_Services[Year], $U$3,Emerg_Services[Month],AA$4)/$C$1</f>
        <v>0</v>
      </c>
      <c r="AB72">
        <f>SUMIFS(Emerg_Services[Hours dedicated to Emerg Services],Emerg_Services[Position/Title],$A72, Emerg_Services[Year], $AB$3,Emerg_Services[Month],AB$4)/$C$1</f>
        <v>0</v>
      </c>
      <c r="AC72">
        <f>SUMIFS(Emerg_Services[Hours dedicated to Emerg Services],Emerg_Services[Position/Title],$A72, Emerg_Services[Year], $AB$3,Emerg_Services[Month],AC$4)/$C$1</f>
        <v>0</v>
      </c>
      <c r="AD72" s="91">
        <f t="shared" si="58"/>
        <v>0</v>
      </c>
    </row>
    <row r="73" spans="1:30" x14ac:dyDescent="0.25">
      <c r="A73" s="89" t="s">
        <v>49</v>
      </c>
      <c r="B73">
        <f>SUMIFS(Emerg_Services[Hours dedicated to Emerg Services],Emerg_Services[Position/Title],A73, Emerg_Services[Staff Start Date], "&lt;7/1/22")/$C$1 + SUMIFS(Emerg_Services[Hours dedicated to Emerg Services],Emerg_Services[Position/Title],A73, Emerg_Services[Staff Start Date], "")/$C$1</f>
        <v>0</v>
      </c>
      <c r="C73">
        <f>SUMIFS(Emerg_Services[Hours dedicated to Emerg Services],Emerg_Services[Position/Title],$A73, Emerg_Services[Year], $C$3,Emerg_Services[Month],C$4)/$C$1</f>
        <v>0</v>
      </c>
      <c r="D73">
        <f>SUMIFS(Emerg_Services[Hours dedicated to Emerg Services],Emerg_Services[Position/Title],$A73, Emerg_Services[Year], $C$3,Emerg_Services[Month],D$4)/$C$1</f>
        <v>0</v>
      </c>
      <c r="E73">
        <f>SUMIFS(Emerg_Services[Hours dedicated to Emerg Services],Emerg_Services[Position/Title],$A73, Emerg_Services[Year], $C$3,Emerg_Services[Month],E$4)/$C$1</f>
        <v>0</v>
      </c>
      <c r="F73">
        <f>SUMIFS(Emerg_Services[Hours dedicated to Emerg Services],Emerg_Services[Position/Title],$A73, Emerg_Services[Year], $C$3,Emerg_Services[Month],F$4)/$C$1</f>
        <v>0</v>
      </c>
      <c r="G73">
        <f>SUMIFS(Emerg_Services[Hours dedicated to Emerg Services],Emerg_Services[Position/Title],$A73, Emerg_Services[Year], $C$3,Emerg_Services[Month],G$4)/$C$1</f>
        <v>0</v>
      </c>
      <c r="H73">
        <f>SUMIFS(Emerg_Services[Hours dedicated to Emerg Services],Emerg_Services[Position/Title],$A73, Emerg_Services[Year], $C$3,Emerg_Services[Month],H$4)/$C$1</f>
        <v>0</v>
      </c>
      <c r="I73">
        <f>SUMIFS(Emerg_Services[Hours dedicated to Emerg Services],Emerg_Services[Position/Title],$A73, Emerg_Services[Year], $I$3,Emerg_Services[Month],I$4)/$C$1</f>
        <v>0</v>
      </c>
      <c r="J73">
        <f>SUMIFS(Emerg_Services[Hours dedicated to Emerg Services],Emerg_Services[Position/Title],$A73, Emerg_Services[Year], $I$3,Emerg_Services[Month],J$4)/$C$1</f>
        <v>0</v>
      </c>
      <c r="K73">
        <f>SUMIFS(Emerg_Services[Hours dedicated to Emerg Services],Emerg_Services[Position/Title],$A73, Emerg_Services[Year], $I$3,Emerg_Services[Month],K$4)/$C$1</f>
        <v>0</v>
      </c>
      <c r="L73">
        <f>SUMIFS(Emerg_Services[Hours dedicated to Emerg Services],Emerg_Services[Position/Title],$A73, Emerg_Services[Year], $I$3,Emerg_Services[Month],L$4)/$C$1</f>
        <v>0</v>
      </c>
      <c r="M73">
        <f>SUMIFS(Emerg_Services[Hours dedicated to Emerg Services],Emerg_Services[Position/Title],$A73, Emerg_Services[Year], $I$3,Emerg_Services[Month],M$4)/$C$1</f>
        <v>0</v>
      </c>
      <c r="N73">
        <f>SUMIFS(Emerg_Services[Hours dedicated to Emerg Services],Emerg_Services[Position/Title],$A73, Emerg_Services[Year], $I$3,Emerg_Services[Month],N$4)/$C$1</f>
        <v>0</v>
      </c>
      <c r="O73">
        <f>SUMIFS(Emerg_Services[Hours dedicated to Emerg Services],Emerg_Services[Position/Title],$A73, Emerg_Services[Year], $I$3,Emerg_Services[Month],O$4)/$C$1</f>
        <v>0</v>
      </c>
      <c r="P73">
        <f>SUMIFS(Emerg_Services[Hours dedicated to Emerg Services],Emerg_Services[Position/Title],$A73, Emerg_Services[Year], $I$3,Emerg_Services[Month],P$4)/$C$1</f>
        <v>0</v>
      </c>
      <c r="Q73">
        <f>SUMIFS(Emerg_Services[Hours dedicated to Emerg Services],Emerg_Services[Position/Title],$A73, Emerg_Services[Year], $I$3,Emerg_Services[Month],Q$4)/$C$1</f>
        <v>0</v>
      </c>
      <c r="R73">
        <f>SUMIFS(Emerg_Services[Hours dedicated to Emerg Services],Emerg_Services[Position/Title],$A73, Emerg_Services[Year], $I$3,Emerg_Services[Month],R$4)/$C$1</f>
        <v>0</v>
      </c>
      <c r="S73">
        <f>SUMIFS(Emerg_Services[Hours dedicated to Emerg Services],Emerg_Services[Position/Title],$A73, Emerg_Services[Year], $I$3,Emerg_Services[Month],S$4)/$C$1</f>
        <v>0</v>
      </c>
      <c r="T73">
        <f>SUMIFS(Emerg_Services[Hours dedicated to Emerg Services],Emerg_Services[Position/Title],$A73, Emerg_Services[Year], $I$3,Emerg_Services[Month],T$4)/$C$1</f>
        <v>0</v>
      </c>
      <c r="U73">
        <f>SUMIFS(Emerg_Services[Hours dedicated to Emerg Services],Emerg_Services[Position/Title],$A73, Emerg_Services[Year], $U$3,Emerg_Services[Month],U$4)/$C$1</f>
        <v>0</v>
      </c>
      <c r="V73">
        <f>SUMIFS(Emerg_Services[Hours dedicated to Emerg Services],Emerg_Services[Position/Title],$A73, Emerg_Services[Year], $U$3,Emerg_Services[Month],V$4)/$C$1</f>
        <v>0</v>
      </c>
      <c r="W73">
        <f>SUMIFS(Emerg_Services[Hours dedicated to Emerg Services],Emerg_Services[Position/Title],$A73, Emerg_Services[Year], $U$3,Emerg_Services[Month],W$4)/$C$1</f>
        <v>0</v>
      </c>
      <c r="X73">
        <f>SUMIFS(Emerg_Services[Hours dedicated to Emerg Services],Emerg_Services[Position/Title],$A73, Emerg_Services[Year], $U$3,Emerg_Services[Month],X$4)/$C$1</f>
        <v>0</v>
      </c>
      <c r="Y73">
        <f>SUMIFS(Emerg_Services[Hours dedicated to Emerg Services],Emerg_Services[Position/Title],$A73, Emerg_Services[Year], $U$3,Emerg_Services[Month],Y$4)/$C$1</f>
        <v>0</v>
      </c>
      <c r="Z73">
        <f>SUMIFS(Emerg_Services[Hours dedicated to Emerg Services],Emerg_Services[Position/Title],$A73, Emerg_Services[Year], $U$3,Emerg_Services[Month],Z$4)/$C$1</f>
        <v>0</v>
      </c>
      <c r="AA73">
        <f>SUMIFS(Emerg_Services[Hours dedicated to Emerg Services],Emerg_Services[Position/Title],$A73, Emerg_Services[Year], $U$3,Emerg_Services[Month],AA$4)/$C$1</f>
        <v>0</v>
      </c>
      <c r="AB73">
        <f>SUMIFS(Emerg_Services[Hours dedicated to Emerg Services],Emerg_Services[Position/Title],$A73, Emerg_Services[Year], $AB$3,Emerg_Services[Month],AB$4)/$C$1</f>
        <v>0</v>
      </c>
      <c r="AC73">
        <f>SUMIFS(Emerg_Services[Hours dedicated to Emerg Services],Emerg_Services[Position/Title],$A73, Emerg_Services[Year], $AB$3,Emerg_Services[Month],AC$4)/$C$1</f>
        <v>0</v>
      </c>
      <c r="AD73" s="91">
        <f t="shared" si="58"/>
        <v>0</v>
      </c>
    </row>
    <row r="74" spans="1:30" x14ac:dyDescent="0.25">
      <c r="A74" s="89" t="s">
        <v>50</v>
      </c>
      <c r="B74">
        <f>SUMIFS(Emerg_Services[Hours dedicated to Emerg Services],Emerg_Services[Position/Title],A74, Emerg_Services[Staff Start Date], "&lt;7/1/22")/$C$1 + SUMIFS(Emerg_Services[Hours dedicated to Emerg Services],Emerg_Services[Position/Title],A74, Emerg_Services[Staff Start Date], "")/$C$1</f>
        <v>0</v>
      </c>
      <c r="C74">
        <f>SUMIFS(Emerg_Services[Hours dedicated to Emerg Services],Emerg_Services[Position/Title],$A74, Emerg_Services[Year], $C$3,Emerg_Services[Month],C$4)/$C$1</f>
        <v>0</v>
      </c>
      <c r="D74">
        <f>SUMIFS(Emerg_Services[Hours dedicated to Emerg Services],Emerg_Services[Position/Title],$A74, Emerg_Services[Year], $C$3,Emerg_Services[Month],D$4)/$C$1</f>
        <v>0</v>
      </c>
      <c r="E74">
        <f>SUMIFS(Emerg_Services[Hours dedicated to Emerg Services],Emerg_Services[Position/Title],$A74, Emerg_Services[Year], $C$3,Emerg_Services[Month],E$4)/$C$1</f>
        <v>0</v>
      </c>
      <c r="F74">
        <f>SUMIFS(Emerg_Services[Hours dedicated to Emerg Services],Emerg_Services[Position/Title],$A74, Emerg_Services[Year], $C$3,Emerg_Services[Month],F$4)/$C$1</f>
        <v>0</v>
      </c>
      <c r="G74">
        <f>SUMIFS(Emerg_Services[Hours dedicated to Emerg Services],Emerg_Services[Position/Title],$A74, Emerg_Services[Year], $C$3,Emerg_Services[Month],G$4)/$C$1</f>
        <v>0</v>
      </c>
      <c r="H74">
        <f>SUMIFS(Emerg_Services[Hours dedicated to Emerg Services],Emerg_Services[Position/Title],$A74, Emerg_Services[Year], $C$3,Emerg_Services[Month],H$4)/$C$1</f>
        <v>0</v>
      </c>
      <c r="I74">
        <f>SUMIFS(Emerg_Services[Hours dedicated to Emerg Services],Emerg_Services[Position/Title],$A74, Emerg_Services[Year], $I$3,Emerg_Services[Month],I$4)/$C$1</f>
        <v>0</v>
      </c>
      <c r="J74">
        <f>SUMIFS(Emerg_Services[Hours dedicated to Emerg Services],Emerg_Services[Position/Title],$A74, Emerg_Services[Year], $I$3,Emerg_Services[Month],J$4)/$C$1</f>
        <v>0</v>
      </c>
      <c r="K74">
        <f>SUMIFS(Emerg_Services[Hours dedicated to Emerg Services],Emerg_Services[Position/Title],$A74, Emerg_Services[Year], $I$3,Emerg_Services[Month],K$4)/$C$1</f>
        <v>0</v>
      </c>
      <c r="L74">
        <f>SUMIFS(Emerg_Services[Hours dedicated to Emerg Services],Emerg_Services[Position/Title],$A74, Emerg_Services[Year], $I$3,Emerg_Services[Month],L$4)/$C$1</f>
        <v>0</v>
      </c>
      <c r="M74">
        <f>SUMIFS(Emerg_Services[Hours dedicated to Emerg Services],Emerg_Services[Position/Title],$A74, Emerg_Services[Year], $I$3,Emerg_Services[Month],M$4)/$C$1</f>
        <v>0</v>
      </c>
      <c r="N74">
        <f>SUMIFS(Emerg_Services[Hours dedicated to Emerg Services],Emerg_Services[Position/Title],$A74, Emerg_Services[Year], $I$3,Emerg_Services[Month],N$4)/$C$1</f>
        <v>0</v>
      </c>
      <c r="O74">
        <f>SUMIFS(Emerg_Services[Hours dedicated to Emerg Services],Emerg_Services[Position/Title],$A74, Emerg_Services[Year], $I$3,Emerg_Services[Month],O$4)/$C$1</f>
        <v>0</v>
      </c>
      <c r="P74">
        <f>SUMIFS(Emerg_Services[Hours dedicated to Emerg Services],Emerg_Services[Position/Title],$A74, Emerg_Services[Year], $I$3,Emerg_Services[Month],P$4)/$C$1</f>
        <v>0</v>
      </c>
      <c r="Q74">
        <f>SUMIFS(Emerg_Services[Hours dedicated to Emerg Services],Emerg_Services[Position/Title],$A74, Emerg_Services[Year], $I$3,Emerg_Services[Month],Q$4)/$C$1</f>
        <v>0</v>
      </c>
      <c r="R74">
        <f>SUMIFS(Emerg_Services[Hours dedicated to Emerg Services],Emerg_Services[Position/Title],$A74, Emerg_Services[Year], $I$3,Emerg_Services[Month],R$4)/$C$1</f>
        <v>0</v>
      </c>
      <c r="S74">
        <f>SUMIFS(Emerg_Services[Hours dedicated to Emerg Services],Emerg_Services[Position/Title],$A74, Emerg_Services[Year], $I$3,Emerg_Services[Month],S$4)/$C$1</f>
        <v>0</v>
      </c>
      <c r="T74">
        <f>SUMIFS(Emerg_Services[Hours dedicated to Emerg Services],Emerg_Services[Position/Title],$A74, Emerg_Services[Year], $I$3,Emerg_Services[Month],T$4)/$C$1</f>
        <v>0</v>
      </c>
      <c r="U74">
        <f>SUMIFS(Emerg_Services[Hours dedicated to Emerg Services],Emerg_Services[Position/Title],$A74, Emerg_Services[Year], $U$3,Emerg_Services[Month],U$4)/$C$1</f>
        <v>0</v>
      </c>
      <c r="V74">
        <f>SUMIFS(Emerg_Services[Hours dedicated to Emerg Services],Emerg_Services[Position/Title],$A74, Emerg_Services[Year], $U$3,Emerg_Services[Month],V$4)/$C$1</f>
        <v>0</v>
      </c>
      <c r="W74">
        <f>SUMIFS(Emerg_Services[Hours dedicated to Emerg Services],Emerg_Services[Position/Title],$A74, Emerg_Services[Year], $U$3,Emerg_Services[Month],W$4)/$C$1</f>
        <v>0</v>
      </c>
      <c r="X74">
        <f>SUMIFS(Emerg_Services[Hours dedicated to Emerg Services],Emerg_Services[Position/Title],$A74, Emerg_Services[Year], $U$3,Emerg_Services[Month],X$4)/$C$1</f>
        <v>0</v>
      </c>
      <c r="Y74">
        <f>SUMIFS(Emerg_Services[Hours dedicated to Emerg Services],Emerg_Services[Position/Title],$A74, Emerg_Services[Year], $U$3,Emerg_Services[Month],Y$4)/$C$1</f>
        <v>0</v>
      </c>
      <c r="Z74">
        <f>SUMIFS(Emerg_Services[Hours dedicated to Emerg Services],Emerg_Services[Position/Title],$A74, Emerg_Services[Year], $U$3,Emerg_Services[Month],Z$4)/$C$1</f>
        <v>0</v>
      </c>
      <c r="AA74">
        <f>SUMIFS(Emerg_Services[Hours dedicated to Emerg Services],Emerg_Services[Position/Title],$A74, Emerg_Services[Year], $U$3,Emerg_Services[Month],AA$4)/$C$1</f>
        <v>0</v>
      </c>
      <c r="AB74">
        <f>SUMIFS(Emerg_Services[Hours dedicated to Emerg Services],Emerg_Services[Position/Title],$A74, Emerg_Services[Year], $AB$3,Emerg_Services[Month],AB$4)/$C$1</f>
        <v>0</v>
      </c>
      <c r="AC74">
        <f>SUMIFS(Emerg_Services[Hours dedicated to Emerg Services],Emerg_Services[Position/Title],$A74, Emerg_Services[Year], $AB$3,Emerg_Services[Month],AC$4)/$C$1</f>
        <v>0</v>
      </c>
      <c r="AD74" s="91">
        <f t="shared" si="58"/>
        <v>0</v>
      </c>
    </row>
    <row r="75" spans="1:30" x14ac:dyDescent="0.25">
      <c r="A75" s="89" t="s">
        <v>51</v>
      </c>
      <c r="B75">
        <f>SUMIFS(Emerg_Services[Hours dedicated to Emerg Services],Emerg_Services[Position/Title],A75, Emerg_Services[Staff Start Date], "&lt;7/1/22")/$C$1 + SUMIFS(Emerg_Services[Hours dedicated to Emerg Services],Emerg_Services[Position/Title],A75, Emerg_Services[Staff Start Date], "")/$C$1</f>
        <v>0</v>
      </c>
      <c r="C75">
        <f>SUMIFS(Emerg_Services[Hours dedicated to Emerg Services],Emerg_Services[Position/Title],$A75, Emerg_Services[Year], $C$3,Emerg_Services[Month],C$4)/$C$1</f>
        <v>0</v>
      </c>
      <c r="D75">
        <f>SUMIFS(Emerg_Services[Hours dedicated to Emerg Services],Emerg_Services[Position/Title],$A75, Emerg_Services[Year], $C$3,Emerg_Services[Month],D$4)/$C$1</f>
        <v>0</v>
      </c>
      <c r="E75">
        <f>SUMIFS(Emerg_Services[Hours dedicated to Emerg Services],Emerg_Services[Position/Title],$A75, Emerg_Services[Year], $C$3,Emerg_Services[Month],E$4)/$C$1</f>
        <v>0</v>
      </c>
      <c r="F75">
        <f>SUMIFS(Emerg_Services[Hours dedicated to Emerg Services],Emerg_Services[Position/Title],$A75, Emerg_Services[Year], $C$3,Emerg_Services[Month],F$4)/$C$1</f>
        <v>0</v>
      </c>
      <c r="G75">
        <f>SUMIFS(Emerg_Services[Hours dedicated to Emerg Services],Emerg_Services[Position/Title],$A75, Emerg_Services[Year], $C$3,Emerg_Services[Month],G$4)/$C$1</f>
        <v>0</v>
      </c>
      <c r="H75">
        <f>SUMIFS(Emerg_Services[Hours dedicated to Emerg Services],Emerg_Services[Position/Title],$A75, Emerg_Services[Year], $C$3,Emerg_Services[Month],H$4)/$C$1</f>
        <v>0</v>
      </c>
      <c r="I75">
        <f>SUMIFS(Emerg_Services[Hours dedicated to Emerg Services],Emerg_Services[Position/Title],$A75, Emerg_Services[Year], $I$3,Emerg_Services[Month],I$4)/$C$1</f>
        <v>0</v>
      </c>
      <c r="J75">
        <f>SUMIFS(Emerg_Services[Hours dedicated to Emerg Services],Emerg_Services[Position/Title],$A75, Emerg_Services[Year], $I$3,Emerg_Services[Month],J$4)/$C$1</f>
        <v>0</v>
      </c>
      <c r="K75">
        <f>SUMIFS(Emerg_Services[Hours dedicated to Emerg Services],Emerg_Services[Position/Title],$A75, Emerg_Services[Year], $I$3,Emerg_Services[Month],K$4)/$C$1</f>
        <v>0</v>
      </c>
      <c r="L75">
        <f>SUMIFS(Emerg_Services[Hours dedicated to Emerg Services],Emerg_Services[Position/Title],$A75, Emerg_Services[Year], $I$3,Emerg_Services[Month],L$4)/$C$1</f>
        <v>0</v>
      </c>
      <c r="M75">
        <f>SUMIFS(Emerg_Services[Hours dedicated to Emerg Services],Emerg_Services[Position/Title],$A75, Emerg_Services[Year], $I$3,Emerg_Services[Month],M$4)/$C$1</f>
        <v>0</v>
      </c>
      <c r="N75">
        <f>SUMIFS(Emerg_Services[Hours dedicated to Emerg Services],Emerg_Services[Position/Title],$A75, Emerg_Services[Year], $I$3,Emerg_Services[Month],N$4)/$C$1</f>
        <v>0</v>
      </c>
      <c r="O75">
        <f>SUMIFS(Emerg_Services[Hours dedicated to Emerg Services],Emerg_Services[Position/Title],$A75, Emerg_Services[Year], $I$3,Emerg_Services[Month],O$4)/$C$1</f>
        <v>0</v>
      </c>
      <c r="P75">
        <f>SUMIFS(Emerg_Services[Hours dedicated to Emerg Services],Emerg_Services[Position/Title],$A75, Emerg_Services[Year], $I$3,Emerg_Services[Month],P$4)/$C$1</f>
        <v>0</v>
      </c>
      <c r="Q75">
        <f>SUMIFS(Emerg_Services[Hours dedicated to Emerg Services],Emerg_Services[Position/Title],$A75, Emerg_Services[Year], $I$3,Emerg_Services[Month],Q$4)/$C$1</f>
        <v>0</v>
      </c>
      <c r="R75">
        <f>SUMIFS(Emerg_Services[Hours dedicated to Emerg Services],Emerg_Services[Position/Title],$A75, Emerg_Services[Year], $I$3,Emerg_Services[Month],R$4)/$C$1</f>
        <v>0</v>
      </c>
      <c r="S75">
        <f>SUMIFS(Emerg_Services[Hours dedicated to Emerg Services],Emerg_Services[Position/Title],$A75, Emerg_Services[Year], $I$3,Emerg_Services[Month],S$4)/$C$1</f>
        <v>0</v>
      </c>
      <c r="T75">
        <f>SUMIFS(Emerg_Services[Hours dedicated to Emerg Services],Emerg_Services[Position/Title],$A75, Emerg_Services[Year], $I$3,Emerg_Services[Month],T$4)/$C$1</f>
        <v>0</v>
      </c>
      <c r="U75">
        <f>SUMIFS(Emerg_Services[Hours dedicated to Emerg Services],Emerg_Services[Position/Title],$A75, Emerg_Services[Year], $U$3,Emerg_Services[Month],U$4)/$C$1</f>
        <v>0</v>
      </c>
      <c r="V75">
        <f>SUMIFS(Emerg_Services[Hours dedicated to Emerg Services],Emerg_Services[Position/Title],$A75, Emerg_Services[Year], $U$3,Emerg_Services[Month],V$4)/$C$1</f>
        <v>0</v>
      </c>
      <c r="W75">
        <f>SUMIFS(Emerg_Services[Hours dedicated to Emerg Services],Emerg_Services[Position/Title],$A75, Emerg_Services[Year], $U$3,Emerg_Services[Month],W$4)/$C$1</f>
        <v>0</v>
      </c>
      <c r="X75">
        <f>SUMIFS(Emerg_Services[Hours dedicated to Emerg Services],Emerg_Services[Position/Title],$A75, Emerg_Services[Year], $U$3,Emerg_Services[Month],X$4)/$C$1</f>
        <v>0</v>
      </c>
      <c r="Y75">
        <f>SUMIFS(Emerg_Services[Hours dedicated to Emerg Services],Emerg_Services[Position/Title],$A75, Emerg_Services[Year], $U$3,Emerg_Services[Month],Y$4)/$C$1</f>
        <v>0</v>
      </c>
      <c r="Z75">
        <f>SUMIFS(Emerg_Services[Hours dedicated to Emerg Services],Emerg_Services[Position/Title],$A75, Emerg_Services[Year], $U$3,Emerg_Services[Month],Z$4)/$C$1</f>
        <v>0</v>
      </c>
      <c r="AA75">
        <f>SUMIFS(Emerg_Services[Hours dedicated to Emerg Services],Emerg_Services[Position/Title],$A75, Emerg_Services[Year], $U$3,Emerg_Services[Month],AA$4)/$C$1</f>
        <v>0</v>
      </c>
      <c r="AB75">
        <f>SUMIFS(Emerg_Services[Hours dedicated to Emerg Services],Emerg_Services[Position/Title],$A75, Emerg_Services[Year], $AB$3,Emerg_Services[Month],AB$4)/$C$1</f>
        <v>0</v>
      </c>
      <c r="AC75">
        <f>SUMIFS(Emerg_Services[Hours dedicated to Emerg Services],Emerg_Services[Position/Title],$A75, Emerg_Services[Year], $AB$3,Emerg_Services[Month],AC$4)/$C$1</f>
        <v>0</v>
      </c>
      <c r="AD75" s="91">
        <f t="shared" si="58"/>
        <v>0</v>
      </c>
    </row>
    <row r="76" spans="1:30" x14ac:dyDescent="0.25">
      <c r="A76" s="89" t="s">
        <v>52</v>
      </c>
      <c r="B76">
        <f>SUMIFS(Emerg_Services[Hours dedicated to Emerg Services],Emerg_Services[Position/Title],A76, Emerg_Services[Staff Start Date], "&lt;7/1/22")/$C$1 + SUMIFS(Emerg_Services[Hours dedicated to Emerg Services],Emerg_Services[Position/Title],A76, Emerg_Services[Staff Start Date], "")/$C$1</f>
        <v>0</v>
      </c>
      <c r="C76">
        <f>SUMIFS(Emerg_Services[Hours dedicated to Emerg Services],Emerg_Services[Position/Title],$A76, Emerg_Services[Year], $C$3,Emerg_Services[Month],C$4)/$C$1</f>
        <v>0</v>
      </c>
      <c r="D76">
        <f>SUMIFS(Emerg_Services[Hours dedicated to Emerg Services],Emerg_Services[Position/Title],$A76, Emerg_Services[Year], $C$3,Emerg_Services[Month],D$4)/$C$1</f>
        <v>0</v>
      </c>
      <c r="E76">
        <f>SUMIFS(Emerg_Services[Hours dedicated to Emerg Services],Emerg_Services[Position/Title],$A76, Emerg_Services[Year], $C$3,Emerg_Services[Month],E$4)/$C$1</f>
        <v>0</v>
      </c>
      <c r="F76">
        <f>SUMIFS(Emerg_Services[Hours dedicated to Emerg Services],Emerg_Services[Position/Title],$A76, Emerg_Services[Year], $C$3,Emerg_Services[Month],F$4)/$C$1</f>
        <v>0</v>
      </c>
      <c r="G76">
        <f>SUMIFS(Emerg_Services[Hours dedicated to Emerg Services],Emerg_Services[Position/Title],$A76, Emerg_Services[Year], $C$3,Emerg_Services[Month],G$4)/$C$1</f>
        <v>0</v>
      </c>
      <c r="H76">
        <f>SUMIFS(Emerg_Services[Hours dedicated to Emerg Services],Emerg_Services[Position/Title],$A76, Emerg_Services[Year], $C$3,Emerg_Services[Month],H$4)/$C$1</f>
        <v>0</v>
      </c>
      <c r="I76">
        <f>SUMIFS(Emerg_Services[Hours dedicated to Emerg Services],Emerg_Services[Position/Title],$A76, Emerg_Services[Year], $I$3,Emerg_Services[Month],I$4)/$C$1</f>
        <v>0</v>
      </c>
      <c r="J76">
        <f>SUMIFS(Emerg_Services[Hours dedicated to Emerg Services],Emerg_Services[Position/Title],$A76, Emerg_Services[Year], $I$3,Emerg_Services[Month],J$4)/$C$1</f>
        <v>0</v>
      </c>
      <c r="K76">
        <f>SUMIFS(Emerg_Services[Hours dedicated to Emerg Services],Emerg_Services[Position/Title],$A76, Emerg_Services[Year], $I$3,Emerg_Services[Month],K$4)/$C$1</f>
        <v>0</v>
      </c>
      <c r="L76">
        <f>SUMIFS(Emerg_Services[Hours dedicated to Emerg Services],Emerg_Services[Position/Title],$A76, Emerg_Services[Year], $I$3,Emerg_Services[Month],L$4)/$C$1</f>
        <v>0</v>
      </c>
      <c r="M76">
        <f>SUMIFS(Emerg_Services[Hours dedicated to Emerg Services],Emerg_Services[Position/Title],$A76, Emerg_Services[Year], $I$3,Emerg_Services[Month],M$4)/$C$1</f>
        <v>0</v>
      </c>
      <c r="N76">
        <f>SUMIFS(Emerg_Services[Hours dedicated to Emerg Services],Emerg_Services[Position/Title],$A76, Emerg_Services[Year], $I$3,Emerg_Services[Month],N$4)/$C$1</f>
        <v>0</v>
      </c>
      <c r="O76">
        <f>SUMIFS(Emerg_Services[Hours dedicated to Emerg Services],Emerg_Services[Position/Title],$A76, Emerg_Services[Year], $I$3,Emerg_Services[Month],O$4)/$C$1</f>
        <v>0</v>
      </c>
      <c r="P76">
        <f>SUMIFS(Emerg_Services[Hours dedicated to Emerg Services],Emerg_Services[Position/Title],$A76, Emerg_Services[Year], $I$3,Emerg_Services[Month],P$4)/$C$1</f>
        <v>0</v>
      </c>
      <c r="Q76">
        <f>SUMIFS(Emerg_Services[Hours dedicated to Emerg Services],Emerg_Services[Position/Title],$A76, Emerg_Services[Year], $I$3,Emerg_Services[Month],Q$4)/$C$1</f>
        <v>0</v>
      </c>
      <c r="R76">
        <f>SUMIFS(Emerg_Services[Hours dedicated to Emerg Services],Emerg_Services[Position/Title],$A76, Emerg_Services[Year], $I$3,Emerg_Services[Month],R$4)/$C$1</f>
        <v>0</v>
      </c>
      <c r="S76">
        <f>SUMIFS(Emerg_Services[Hours dedicated to Emerg Services],Emerg_Services[Position/Title],$A76, Emerg_Services[Year], $I$3,Emerg_Services[Month],S$4)/$C$1</f>
        <v>0</v>
      </c>
      <c r="T76">
        <f>SUMIFS(Emerg_Services[Hours dedicated to Emerg Services],Emerg_Services[Position/Title],$A76, Emerg_Services[Year], $I$3,Emerg_Services[Month],T$4)/$C$1</f>
        <v>0</v>
      </c>
      <c r="U76">
        <f>SUMIFS(Emerg_Services[Hours dedicated to Emerg Services],Emerg_Services[Position/Title],$A76, Emerg_Services[Year], $U$3,Emerg_Services[Month],U$4)/$C$1</f>
        <v>0</v>
      </c>
      <c r="V76">
        <f>SUMIFS(Emerg_Services[Hours dedicated to Emerg Services],Emerg_Services[Position/Title],$A76, Emerg_Services[Year], $U$3,Emerg_Services[Month],V$4)/$C$1</f>
        <v>0</v>
      </c>
      <c r="W76">
        <f>SUMIFS(Emerg_Services[Hours dedicated to Emerg Services],Emerg_Services[Position/Title],$A76, Emerg_Services[Year], $U$3,Emerg_Services[Month],W$4)/$C$1</f>
        <v>0</v>
      </c>
      <c r="X76">
        <f>SUMIFS(Emerg_Services[Hours dedicated to Emerg Services],Emerg_Services[Position/Title],$A76, Emerg_Services[Year], $U$3,Emerg_Services[Month],X$4)/$C$1</f>
        <v>0</v>
      </c>
      <c r="Y76">
        <f>SUMIFS(Emerg_Services[Hours dedicated to Emerg Services],Emerg_Services[Position/Title],$A76, Emerg_Services[Year], $U$3,Emerg_Services[Month],Y$4)/$C$1</f>
        <v>0</v>
      </c>
      <c r="Z76">
        <f>SUMIFS(Emerg_Services[Hours dedicated to Emerg Services],Emerg_Services[Position/Title],$A76, Emerg_Services[Year], $U$3,Emerg_Services[Month],Z$4)/$C$1</f>
        <v>0</v>
      </c>
      <c r="AA76">
        <f>SUMIFS(Emerg_Services[Hours dedicated to Emerg Services],Emerg_Services[Position/Title],$A76, Emerg_Services[Year], $U$3,Emerg_Services[Month],AA$4)/$C$1</f>
        <v>0</v>
      </c>
      <c r="AB76">
        <f>SUMIFS(Emerg_Services[Hours dedicated to Emerg Services],Emerg_Services[Position/Title],$A76, Emerg_Services[Year], $AB$3,Emerg_Services[Month],AB$4)/$C$1</f>
        <v>0</v>
      </c>
      <c r="AC76">
        <f>SUMIFS(Emerg_Services[Hours dedicated to Emerg Services],Emerg_Services[Position/Title],$A76, Emerg_Services[Year], $AB$3,Emerg_Services[Month],AC$4)/$C$1</f>
        <v>0</v>
      </c>
      <c r="AD76" s="91">
        <f t="shared" si="58"/>
        <v>0</v>
      </c>
    </row>
    <row r="77" spans="1:30" x14ac:dyDescent="0.25">
      <c r="A77" s="89" t="s">
        <v>53</v>
      </c>
      <c r="B77">
        <f>SUMIFS(Emerg_Services[Hours dedicated to Emerg Services],Emerg_Services[Position/Title],A77, Emerg_Services[Staff Start Date], "&lt;7/1/22")/$C$1 + SUMIFS(Emerg_Services[Hours dedicated to Emerg Services],Emerg_Services[Position/Title],A77, Emerg_Services[Staff Start Date], "")/$C$1</f>
        <v>0</v>
      </c>
      <c r="C77">
        <f>SUMIFS(Emerg_Services[Hours dedicated to Emerg Services],Emerg_Services[Position/Title],$A77, Emerg_Services[Year], $C$3,Emerg_Services[Month],C$4)/$C$1</f>
        <v>0</v>
      </c>
      <c r="D77">
        <f>SUMIFS(Emerg_Services[Hours dedicated to Emerg Services],Emerg_Services[Position/Title],$A77, Emerg_Services[Year], $C$3,Emerg_Services[Month],D$4)/$C$1</f>
        <v>0</v>
      </c>
      <c r="E77">
        <f>SUMIFS(Emerg_Services[Hours dedicated to Emerg Services],Emerg_Services[Position/Title],$A77, Emerg_Services[Year], $C$3,Emerg_Services[Month],E$4)/$C$1</f>
        <v>0</v>
      </c>
      <c r="F77">
        <f>SUMIFS(Emerg_Services[Hours dedicated to Emerg Services],Emerg_Services[Position/Title],$A77, Emerg_Services[Year], $C$3,Emerg_Services[Month],F$4)/$C$1</f>
        <v>0</v>
      </c>
      <c r="G77">
        <f>SUMIFS(Emerg_Services[Hours dedicated to Emerg Services],Emerg_Services[Position/Title],$A77, Emerg_Services[Year], $C$3,Emerg_Services[Month],G$4)/$C$1</f>
        <v>0</v>
      </c>
      <c r="H77">
        <f>SUMIFS(Emerg_Services[Hours dedicated to Emerg Services],Emerg_Services[Position/Title],$A77, Emerg_Services[Year], $C$3,Emerg_Services[Month],H$4)/$C$1</f>
        <v>0</v>
      </c>
      <c r="I77">
        <f>SUMIFS(Emerg_Services[Hours dedicated to Emerg Services],Emerg_Services[Position/Title],$A77, Emerg_Services[Year], $I$3,Emerg_Services[Month],I$4)/$C$1</f>
        <v>0</v>
      </c>
      <c r="J77">
        <f>SUMIFS(Emerg_Services[Hours dedicated to Emerg Services],Emerg_Services[Position/Title],$A77, Emerg_Services[Year], $I$3,Emerg_Services[Month],J$4)/$C$1</f>
        <v>0</v>
      </c>
      <c r="K77">
        <f>SUMIFS(Emerg_Services[Hours dedicated to Emerg Services],Emerg_Services[Position/Title],$A77, Emerg_Services[Year], $I$3,Emerg_Services[Month],K$4)/$C$1</f>
        <v>0</v>
      </c>
      <c r="L77">
        <f>SUMIFS(Emerg_Services[Hours dedicated to Emerg Services],Emerg_Services[Position/Title],$A77, Emerg_Services[Year], $I$3,Emerg_Services[Month],L$4)/$C$1</f>
        <v>0</v>
      </c>
      <c r="M77">
        <f>SUMIFS(Emerg_Services[Hours dedicated to Emerg Services],Emerg_Services[Position/Title],$A77, Emerg_Services[Year], $I$3,Emerg_Services[Month],M$4)/$C$1</f>
        <v>0</v>
      </c>
      <c r="N77">
        <f>SUMIFS(Emerg_Services[Hours dedicated to Emerg Services],Emerg_Services[Position/Title],$A77, Emerg_Services[Year], $I$3,Emerg_Services[Month],N$4)/$C$1</f>
        <v>0</v>
      </c>
      <c r="O77">
        <f>SUMIFS(Emerg_Services[Hours dedicated to Emerg Services],Emerg_Services[Position/Title],$A77, Emerg_Services[Year], $I$3,Emerg_Services[Month],O$4)/$C$1</f>
        <v>0</v>
      </c>
      <c r="P77">
        <f>SUMIFS(Emerg_Services[Hours dedicated to Emerg Services],Emerg_Services[Position/Title],$A77, Emerg_Services[Year], $I$3,Emerg_Services[Month],P$4)/$C$1</f>
        <v>0</v>
      </c>
      <c r="Q77">
        <f>SUMIFS(Emerg_Services[Hours dedicated to Emerg Services],Emerg_Services[Position/Title],$A77, Emerg_Services[Year], $I$3,Emerg_Services[Month],Q$4)/$C$1</f>
        <v>0</v>
      </c>
      <c r="R77">
        <f>SUMIFS(Emerg_Services[Hours dedicated to Emerg Services],Emerg_Services[Position/Title],$A77, Emerg_Services[Year], $I$3,Emerg_Services[Month],R$4)/$C$1</f>
        <v>0</v>
      </c>
      <c r="S77">
        <f>SUMIFS(Emerg_Services[Hours dedicated to Emerg Services],Emerg_Services[Position/Title],$A77, Emerg_Services[Year], $I$3,Emerg_Services[Month],S$4)/$C$1</f>
        <v>0</v>
      </c>
      <c r="T77">
        <f>SUMIFS(Emerg_Services[Hours dedicated to Emerg Services],Emerg_Services[Position/Title],$A77, Emerg_Services[Year], $I$3,Emerg_Services[Month],T$4)/$C$1</f>
        <v>0</v>
      </c>
      <c r="U77">
        <f>SUMIFS(Emerg_Services[Hours dedicated to Emerg Services],Emerg_Services[Position/Title],$A77, Emerg_Services[Year], $U$3,Emerg_Services[Month],U$4)/$C$1</f>
        <v>0</v>
      </c>
      <c r="V77">
        <f>SUMIFS(Emerg_Services[Hours dedicated to Emerg Services],Emerg_Services[Position/Title],$A77, Emerg_Services[Year], $U$3,Emerg_Services[Month],V$4)/$C$1</f>
        <v>0</v>
      </c>
      <c r="W77">
        <f>SUMIFS(Emerg_Services[Hours dedicated to Emerg Services],Emerg_Services[Position/Title],$A77, Emerg_Services[Year], $U$3,Emerg_Services[Month],W$4)/$C$1</f>
        <v>0</v>
      </c>
      <c r="X77">
        <f>SUMIFS(Emerg_Services[Hours dedicated to Emerg Services],Emerg_Services[Position/Title],$A77, Emerg_Services[Year], $U$3,Emerg_Services[Month],X$4)/$C$1</f>
        <v>0</v>
      </c>
      <c r="Y77">
        <f>SUMIFS(Emerg_Services[Hours dedicated to Emerg Services],Emerg_Services[Position/Title],$A77, Emerg_Services[Year], $U$3,Emerg_Services[Month],Y$4)/$C$1</f>
        <v>0</v>
      </c>
      <c r="Z77">
        <f>SUMIFS(Emerg_Services[Hours dedicated to Emerg Services],Emerg_Services[Position/Title],$A77, Emerg_Services[Year], $U$3,Emerg_Services[Month],Z$4)/$C$1</f>
        <v>0</v>
      </c>
      <c r="AA77">
        <f>SUMIFS(Emerg_Services[Hours dedicated to Emerg Services],Emerg_Services[Position/Title],$A77, Emerg_Services[Year], $U$3,Emerg_Services[Month],AA$4)/$C$1</f>
        <v>0</v>
      </c>
      <c r="AB77">
        <f>SUMIFS(Emerg_Services[Hours dedicated to Emerg Services],Emerg_Services[Position/Title],$A77, Emerg_Services[Year], $AB$3,Emerg_Services[Month],AB$4)/$C$1</f>
        <v>0</v>
      </c>
      <c r="AC77">
        <f>SUMIFS(Emerg_Services[Hours dedicated to Emerg Services],Emerg_Services[Position/Title],$A77, Emerg_Services[Year], $AB$3,Emerg_Services[Month],AC$4)/$C$1</f>
        <v>0</v>
      </c>
      <c r="AD77" s="91">
        <f t="shared" si="58"/>
        <v>0</v>
      </c>
    </row>
    <row r="78" spans="1:30" x14ac:dyDescent="0.25">
      <c r="A78" s="89" t="s">
        <v>16</v>
      </c>
      <c r="B78">
        <f>SUMIFS(Emerg_Services[Hours dedicated to Emerg Services],Emerg_Services[Position/Title],A78, Emerg_Services[Staff Start Date], "&lt;7/1/22")/$C$1 + SUMIFS(Emerg_Services[Hours dedicated to Emerg Services],Emerg_Services[Position/Title],A78, Emerg_Services[Staff Start Date], "")/$C$1</f>
        <v>0</v>
      </c>
      <c r="C78">
        <f>SUMIFS(Emerg_Services[Hours dedicated to Emerg Services],Emerg_Services[Position/Title],$A78, Emerg_Services[Year], $C$3,Emerg_Services[Month],C$4)/$C$1</f>
        <v>0</v>
      </c>
      <c r="D78">
        <f>SUMIFS(Emerg_Services[Hours dedicated to Emerg Services],Emerg_Services[Position/Title],$A78, Emerg_Services[Year], $C$3,Emerg_Services[Month],D$4)/$C$1</f>
        <v>0</v>
      </c>
      <c r="E78">
        <f>SUMIFS(Emerg_Services[Hours dedicated to Emerg Services],Emerg_Services[Position/Title],$A78, Emerg_Services[Year], $C$3,Emerg_Services[Month],E$4)/$C$1</f>
        <v>0</v>
      </c>
      <c r="F78">
        <f>SUMIFS(Emerg_Services[Hours dedicated to Emerg Services],Emerg_Services[Position/Title],$A78, Emerg_Services[Year], $C$3,Emerg_Services[Month],F$4)/$C$1</f>
        <v>0</v>
      </c>
      <c r="G78">
        <f>SUMIFS(Emerg_Services[Hours dedicated to Emerg Services],Emerg_Services[Position/Title],$A78, Emerg_Services[Year], $C$3,Emerg_Services[Month],G$4)/$C$1</f>
        <v>0</v>
      </c>
      <c r="H78">
        <f>SUMIFS(Emerg_Services[Hours dedicated to Emerg Services],Emerg_Services[Position/Title],$A78, Emerg_Services[Year], $C$3,Emerg_Services[Month],H$4)/$C$1</f>
        <v>0</v>
      </c>
      <c r="I78">
        <f>SUMIFS(Emerg_Services[Hours dedicated to Emerg Services],Emerg_Services[Position/Title],$A78, Emerg_Services[Year], $I$3,Emerg_Services[Month],I$4)/$C$1</f>
        <v>0</v>
      </c>
      <c r="J78">
        <f>SUMIFS(Emerg_Services[Hours dedicated to Emerg Services],Emerg_Services[Position/Title],$A78, Emerg_Services[Year], $I$3,Emerg_Services[Month],J$4)/$C$1</f>
        <v>0</v>
      </c>
      <c r="K78">
        <f>SUMIFS(Emerg_Services[Hours dedicated to Emerg Services],Emerg_Services[Position/Title],$A78, Emerg_Services[Year], $I$3,Emerg_Services[Month],K$4)/$C$1</f>
        <v>0</v>
      </c>
      <c r="L78">
        <f>SUMIFS(Emerg_Services[Hours dedicated to Emerg Services],Emerg_Services[Position/Title],$A78, Emerg_Services[Year], $I$3,Emerg_Services[Month],L$4)/$C$1</f>
        <v>0</v>
      </c>
      <c r="M78">
        <f>SUMIFS(Emerg_Services[Hours dedicated to Emerg Services],Emerg_Services[Position/Title],$A78, Emerg_Services[Year], $I$3,Emerg_Services[Month],M$4)/$C$1</f>
        <v>0</v>
      </c>
      <c r="N78">
        <f>SUMIFS(Emerg_Services[Hours dedicated to Emerg Services],Emerg_Services[Position/Title],$A78, Emerg_Services[Year], $I$3,Emerg_Services[Month],N$4)/$C$1</f>
        <v>0</v>
      </c>
      <c r="O78">
        <f>SUMIFS(Emerg_Services[Hours dedicated to Emerg Services],Emerg_Services[Position/Title],$A78, Emerg_Services[Year], $I$3,Emerg_Services[Month],O$4)/$C$1</f>
        <v>0</v>
      </c>
      <c r="P78">
        <f>SUMIFS(Emerg_Services[Hours dedicated to Emerg Services],Emerg_Services[Position/Title],$A78, Emerg_Services[Year], $I$3,Emerg_Services[Month],P$4)/$C$1</f>
        <v>0</v>
      </c>
      <c r="Q78">
        <f>SUMIFS(Emerg_Services[Hours dedicated to Emerg Services],Emerg_Services[Position/Title],$A78, Emerg_Services[Year], $I$3,Emerg_Services[Month],Q$4)/$C$1</f>
        <v>0</v>
      </c>
      <c r="R78">
        <f>SUMIFS(Emerg_Services[Hours dedicated to Emerg Services],Emerg_Services[Position/Title],$A78, Emerg_Services[Year], $I$3,Emerg_Services[Month],R$4)/$C$1</f>
        <v>0</v>
      </c>
      <c r="S78">
        <f>SUMIFS(Emerg_Services[Hours dedicated to Emerg Services],Emerg_Services[Position/Title],$A78, Emerg_Services[Year], $I$3,Emerg_Services[Month],S$4)/$C$1</f>
        <v>0</v>
      </c>
      <c r="T78">
        <f>SUMIFS(Emerg_Services[Hours dedicated to Emerg Services],Emerg_Services[Position/Title],$A78, Emerg_Services[Year], $I$3,Emerg_Services[Month],T$4)/$C$1</f>
        <v>0</v>
      </c>
      <c r="U78">
        <f>SUMIFS(Emerg_Services[Hours dedicated to Emerg Services],Emerg_Services[Position/Title],$A78, Emerg_Services[Year], $U$3,Emerg_Services[Month],U$4)/$C$1</f>
        <v>0</v>
      </c>
      <c r="V78">
        <f>SUMIFS(Emerg_Services[Hours dedicated to Emerg Services],Emerg_Services[Position/Title],$A78, Emerg_Services[Year], $U$3,Emerg_Services[Month],V$4)/$C$1</f>
        <v>0</v>
      </c>
      <c r="W78">
        <f>SUMIFS(Emerg_Services[Hours dedicated to Emerg Services],Emerg_Services[Position/Title],$A78, Emerg_Services[Year], $U$3,Emerg_Services[Month],W$4)/$C$1</f>
        <v>0</v>
      </c>
      <c r="X78">
        <f>SUMIFS(Emerg_Services[Hours dedicated to Emerg Services],Emerg_Services[Position/Title],$A78, Emerg_Services[Year], $U$3,Emerg_Services[Month],X$4)/$C$1</f>
        <v>0</v>
      </c>
      <c r="Y78">
        <f>SUMIFS(Emerg_Services[Hours dedicated to Emerg Services],Emerg_Services[Position/Title],$A78, Emerg_Services[Year], $U$3,Emerg_Services[Month],Y$4)/$C$1</f>
        <v>0</v>
      </c>
      <c r="Z78">
        <f>SUMIFS(Emerg_Services[Hours dedicated to Emerg Services],Emerg_Services[Position/Title],$A78, Emerg_Services[Year], $U$3,Emerg_Services[Month],Z$4)/$C$1</f>
        <v>0</v>
      </c>
      <c r="AA78">
        <f>SUMIFS(Emerg_Services[Hours dedicated to Emerg Services],Emerg_Services[Position/Title],$A78, Emerg_Services[Year], $U$3,Emerg_Services[Month],AA$4)/$C$1</f>
        <v>0</v>
      </c>
      <c r="AB78">
        <f>SUMIFS(Emerg_Services[Hours dedicated to Emerg Services],Emerg_Services[Position/Title],$A78, Emerg_Services[Year], $AB$3,Emerg_Services[Month],AB$4)/$C$1</f>
        <v>0</v>
      </c>
      <c r="AC78">
        <f>SUMIFS(Emerg_Services[Hours dedicated to Emerg Services],Emerg_Services[Position/Title],$A78, Emerg_Services[Year], $AB$3,Emerg_Services[Month],AC$4)/$C$1</f>
        <v>0</v>
      </c>
      <c r="AD78" s="91">
        <f t="shared" si="58"/>
        <v>0</v>
      </c>
    </row>
    <row r="79" spans="1:30" x14ac:dyDescent="0.25">
      <c r="A79" s="89" t="s">
        <v>34</v>
      </c>
      <c r="B79">
        <f>SUMIFS(Emerg_Services[Hours dedicated to Emerg Services],Emerg_Services[Position/Title],A79, Emerg_Services[Staff Start Date], "&lt;7/1/22")/$C$1 + SUMIFS(Emerg_Services[Hours dedicated to Emerg Services],Emerg_Services[Position/Title],A79, Emerg_Services[Staff Start Date], "")/$C$1</f>
        <v>0</v>
      </c>
      <c r="C79">
        <f>SUMIFS(Emerg_Services[Hours dedicated to Emerg Services],Emerg_Services[Position/Title],$A79, Emerg_Services[Year], $C$3,Emerg_Services[Month],C$4)/$C$1</f>
        <v>0</v>
      </c>
      <c r="D79">
        <f>SUMIFS(Emerg_Services[Hours dedicated to Emerg Services],Emerg_Services[Position/Title],$A79, Emerg_Services[Year], $C$3,Emerg_Services[Month],D$4)/$C$1</f>
        <v>0</v>
      </c>
      <c r="E79">
        <f>SUMIFS(Emerg_Services[Hours dedicated to Emerg Services],Emerg_Services[Position/Title],$A79, Emerg_Services[Year], $C$3,Emerg_Services[Month],E$4)/$C$1</f>
        <v>0</v>
      </c>
      <c r="F79">
        <f>SUMIFS(Emerg_Services[Hours dedicated to Emerg Services],Emerg_Services[Position/Title],$A79, Emerg_Services[Year], $C$3,Emerg_Services[Month],F$4)/$C$1</f>
        <v>0</v>
      </c>
      <c r="G79">
        <f>SUMIFS(Emerg_Services[Hours dedicated to Emerg Services],Emerg_Services[Position/Title],$A79, Emerg_Services[Year], $C$3,Emerg_Services[Month],G$4)/$C$1</f>
        <v>0</v>
      </c>
      <c r="H79">
        <f>SUMIFS(Emerg_Services[Hours dedicated to Emerg Services],Emerg_Services[Position/Title],$A79, Emerg_Services[Year], $C$3,Emerg_Services[Month],H$4)/$C$1</f>
        <v>0</v>
      </c>
      <c r="I79">
        <f>SUMIFS(Emerg_Services[Hours dedicated to Emerg Services],Emerg_Services[Position/Title],$A79, Emerg_Services[Year], $I$3,Emerg_Services[Month],I$4)/$C$1</f>
        <v>0</v>
      </c>
      <c r="J79">
        <f>SUMIFS(Emerg_Services[Hours dedicated to Emerg Services],Emerg_Services[Position/Title],$A79, Emerg_Services[Year], $I$3,Emerg_Services[Month],J$4)/$C$1</f>
        <v>0</v>
      </c>
      <c r="K79">
        <f>SUMIFS(Emerg_Services[Hours dedicated to Emerg Services],Emerg_Services[Position/Title],$A79, Emerg_Services[Year], $I$3,Emerg_Services[Month],K$4)/$C$1</f>
        <v>0</v>
      </c>
      <c r="L79">
        <f>SUMIFS(Emerg_Services[Hours dedicated to Emerg Services],Emerg_Services[Position/Title],$A79, Emerg_Services[Year], $I$3,Emerg_Services[Month],L$4)/$C$1</f>
        <v>0</v>
      </c>
      <c r="M79">
        <f>SUMIFS(Emerg_Services[Hours dedicated to Emerg Services],Emerg_Services[Position/Title],$A79, Emerg_Services[Year], $I$3,Emerg_Services[Month],M$4)/$C$1</f>
        <v>0</v>
      </c>
      <c r="N79">
        <f>SUMIFS(Emerg_Services[Hours dedicated to Emerg Services],Emerg_Services[Position/Title],$A79, Emerg_Services[Year], $I$3,Emerg_Services[Month],N$4)/$C$1</f>
        <v>0</v>
      </c>
      <c r="O79">
        <f>SUMIFS(Emerg_Services[Hours dedicated to Emerg Services],Emerg_Services[Position/Title],$A79, Emerg_Services[Year], $I$3,Emerg_Services[Month],O$4)/$C$1</f>
        <v>0</v>
      </c>
      <c r="P79">
        <f>SUMIFS(Emerg_Services[Hours dedicated to Emerg Services],Emerg_Services[Position/Title],$A79, Emerg_Services[Year], $I$3,Emerg_Services[Month],P$4)/$C$1</f>
        <v>0</v>
      </c>
      <c r="Q79">
        <f>SUMIFS(Emerg_Services[Hours dedicated to Emerg Services],Emerg_Services[Position/Title],$A79, Emerg_Services[Year], $I$3,Emerg_Services[Month],Q$4)/$C$1</f>
        <v>0</v>
      </c>
      <c r="R79">
        <f>SUMIFS(Emerg_Services[Hours dedicated to Emerg Services],Emerg_Services[Position/Title],$A79, Emerg_Services[Year], $I$3,Emerg_Services[Month],R$4)/$C$1</f>
        <v>0</v>
      </c>
      <c r="S79">
        <f>SUMIFS(Emerg_Services[Hours dedicated to Emerg Services],Emerg_Services[Position/Title],$A79, Emerg_Services[Year], $I$3,Emerg_Services[Month],S$4)/$C$1</f>
        <v>0</v>
      </c>
      <c r="T79">
        <f>SUMIFS(Emerg_Services[Hours dedicated to Emerg Services],Emerg_Services[Position/Title],$A79, Emerg_Services[Year], $I$3,Emerg_Services[Month],T$4)/$C$1</f>
        <v>0</v>
      </c>
      <c r="U79">
        <f>SUMIFS(Emerg_Services[Hours dedicated to Emerg Services],Emerg_Services[Position/Title],$A79, Emerg_Services[Year], $U$3,Emerg_Services[Month],U$4)/$C$1</f>
        <v>0</v>
      </c>
      <c r="V79">
        <f>SUMIFS(Emerg_Services[Hours dedicated to Emerg Services],Emerg_Services[Position/Title],$A79, Emerg_Services[Year], $U$3,Emerg_Services[Month],V$4)/$C$1</f>
        <v>0</v>
      </c>
      <c r="W79">
        <f>SUMIFS(Emerg_Services[Hours dedicated to Emerg Services],Emerg_Services[Position/Title],$A79, Emerg_Services[Year], $U$3,Emerg_Services[Month],W$4)/$C$1</f>
        <v>0</v>
      </c>
      <c r="X79">
        <f>SUMIFS(Emerg_Services[Hours dedicated to Emerg Services],Emerg_Services[Position/Title],$A79, Emerg_Services[Year], $U$3,Emerg_Services[Month],X$4)/$C$1</f>
        <v>0</v>
      </c>
      <c r="Y79">
        <f>SUMIFS(Emerg_Services[Hours dedicated to Emerg Services],Emerg_Services[Position/Title],$A79, Emerg_Services[Year], $U$3,Emerg_Services[Month],Y$4)/$C$1</f>
        <v>0</v>
      </c>
      <c r="Z79">
        <f>SUMIFS(Emerg_Services[Hours dedicated to Emerg Services],Emerg_Services[Position/Title],$A79, Emerg_Services[Year], $U$3,Emerg_Services[Month],Z$4)/$C$1</f>
        <v>0</v>
      </c>
      <c r="AA79">
        <f>SUMIFS(Emerg_Services[Hours dedicated to Emerg Services],Emerg_Services[Position/Title],$A79, Emerg_Services[Year], $U$3,Emerg_Services[Month],AA$4)/$C$1</f>
        <v>0</v>
      </c>
      <c r="AB79">
        <f>SUMIFS(Emerg_Services[Hours dedicated to Emerg Services],Emerg_Services[Position/Title],$A79, Emerg_Services[Year], $AB$3,Emerg_Services[Month],AB$4)/$C$1</f>
        <v>0</v>
      </c>
      <c r="AC79">
        <f>SUMIFS(Emerg_Services[Hours dedicated to Emerg Services],Emerg_Services[Position/Title],$A79, Emerg_Services[Year], $AB$3,Emerg_Services[Month],AC$4)/$C$1</f>
        <v>0</v>
      </c>
      <c r="AD79" s="91">
        <f t="shared" si="58"/>
        <v>0</v>
      </c>
    </row>
    <row r="80" spans="1:30" x14ac:dyDescent="0.25">
      <c r="A80" s="89" t="s">
        <v>54</v>
      </c>
      <c r="B80">
        <f>SUMIFS(Emerg_Services[Hours dedicated to Emerg Services],Emerg_Services[Position/Title],A80, Emerg_Services[Staff Start Date], "&lt;7/1/22")/$C$1 + SUMIFS(Emerg_Services[Hours dedicated to Emerg Services],Emerg_Services[Position/Title],A80, Emerg_Services[Staff Start Date], "")/$C$1</f>
        <v>0</v>
      </c>
      <c r="C80">
        <f>SUMIFS(Emerg_Services[Hours dedicated to Emerg Services],Emerg_Services[Position/Title],$A80, Emerg_Services[Year], $C$3,Emerg_Services[Month],C$4)/$C$1</f>
        <v>0</v>
      </c>
      <c r="D80">
        <f>SUMIFS(Emerg_Services[Hours dedicated to Emerg Services],Emerg_Services[Position/Title],$A80, Emerg_Services[Year], $C$3,Emerg_Services[Month],D$4)/$C$1</f>
        <v>0</v>
      </c>
      <c r="E80">
        <f>SUMIFS(Emerg_Services[Hours dedicated to Emerg Services],Emerg_Services[Position/Title],$A80, Emerg_Services[Year], $C$3,Emerg_Services[Month],E$4)/$C$1</f>
        <v>0</v>
      </c>
      <c r="F80">
        <f>SUMIFS(Emerg_Services[Hours dedicated to Emerg Services],Emerg_Services[Position/Title],$A80, Emerg_Services[Year], $C$3,Emerg_Services[Month],F$4)/$C$1</f>
        <v>0</v>
      </c>
      <c r="G80">
        <f>SUMIFS(Emerg_Services[Hours dedicated to Emerg Services],Emerg_Services[Position/Title],$A80, Emerg_Services[Year], $C$3,Emerg_Services[Month],G$4)/$C$1</f>
        <v>0</v>
      </c>
      <c r="H80">
        <f>SUMIFS(Emerg_Services[Hours dedicated to Emerg Services],Emerg_Services[Position/Title],$A80, Emerg_Services[Year], $C$3,Emerg_Services[Month],H$4)/$C$1</f>
        <v>0</v>
      </c>
      <c r="I80">
        <f>SUMIFS(Emerg_Services[Hours dedicated to Emerg Services],Emerg_Services[Position/Title],$A80, Emerg_Services[Year], $I$3,Emerg_Services[Month],I$4)/$C$1</f>
        <v>0</v>
      </c>
      <c r="J80">
        <f>SUMIFS(Emerg_Services[Hours dedicated to Emerg Services],Emerg_Services[Position/Title],$A80, Emerg_Services[Year], $I$3,Emerg_Services[Month],J$4)/$C$1</f>
        <v>0</v>
      </c>
      <c r="K80">
        <f>SUMIFS(Emerg_Services[Hours dedicated to Emerg Services],Emerg_Services[Position/Title],$A80, Emerg_Services[Year], $I$3,Emerg_Services[Month],K$4)/$C$1</f>
        <v>0</v>
      </c>
      <c r="L80">
        <f>SUMIFS(Emerg_Services[Hours dedicated to Emerg Services],Emerg_Services[Position/Title],$A80, Emerg_Services[Year], $I$3,Emerg_Services[Month],L$4)/$C$1</f>
        <v>0</v>
      </c>
      <c r="M80">
        <f>SUMIFS(Emerg_Services[Hours dedicated to Emerg Services],Emerg_Services[Position/Title],$A80, Emerg_Services[Year], $I$3,Emerg_Services[Month],M$4)/$C$1</f>
        <v>0</v>
      </c>
      <c r="N80">
        <f>SUMIFS(Emerg_Services[Hours dedicated to Emerg Services],Emerg_Services[Position/Title],$A80, Emerg_Services[Year], $I$3,Emerg_Services[Month],N$4)/$C$1</f>
        <v>0</v>
      </c>
      <c r="O80">
        <f>SUMIFS(Emerg_Services[Hours dedicated to Emerg Services],Emerg_Services[Position/Title],$A80, Emerg_Services[Year], $I$3,Emerg_Services[Month],O$4)/$C$1</f>
        <v>0</v>
      </c>
      <c r="P80">
        <f>SUMIFS(Emerg_Services[Hours dedicated to Emerg Services],Emerg_Services[Position/Title],$A80, Emerg_Services[Year], $I$3,Emerg_Services[Month],P$4)/$C$1</f>
        <v>0</v>
      </c>
      <c r="Q80">
        <f>SUMIFS(Emerg_Services[Hours dedicated to Emerg Services],Emerg_Services[Position/Title],$A80, Emerg_Services[Year], $I$3,Emerg_Services[Month],Q$4)/$C$1</f>
        <v>0</v>
      </c>
      <c r="R80">
        <f>SUMIFS(Emerg_Services[Hours dedicated to Emerg Services],Emerg_Services[Position/Title],$A80, Emerg_Services[Year], $I$3,Emerg_Services[Month],R$4)/$C$1</f>
        <v>0</v>
      </c>
      <c r="S80">
        <f>SUMIFS(Emerg_Services[Hours dedicated to Emerg Services],Emerg_Services[Position/Title],$A80, Emerg_Services[Year], $I$3,Emerg_Services[Month],S$4)/$C$1</f>
        <v>0</v>
      </c>
      <c r="T80">
        <f>SUMIFS(Emerg_Services[Hours dedicated to Emerg Services],Emerg_Services[Position/Title],$A80, Emerg_Services[Year], $I$3,Emerg_Services[Month],T$4)/$C$1</f>
        <v>0</v>
      </c>
      <c r="U80">
        <f>SUMIFS(Emerg_Services[Hours dedicated to Emerg Services],Emerg_Services[Position/Title],$A80, Emerg_Services[Year], $U$3,Emerg_Services[Month],U$4)/$C$1</f>
        <v>0</v>
      </c>
      <c r="V80">
        <f>SUMIFS(Emerg_Services[Hours dedicated to Emerg Services],Emerg_Services[Position/Title],$A80, Emerg_Services[Year], $U$3,Emerg_Services[Month],V$4)/$C$1</f>
        <v>0</v>
      </c>
      <c r="W80">
        <f>SUMIFS(Emerg_Services[Hours dedicated to Emerg Services],Emerg_Services[Position/Title],$A80, Emerg_Services[Year], $U$3,Emerg_Services[Month],W$4)/$C$1</f>
        <v>0</v>
      </c>
      <c r="X80">
        <f>SUMIFS(Emerg_Services[Hours dedicated to Emerg Services],Emerg_Services[Position/Title],$A80, Emerg_Services[Year], $U$3,Emerg_Services[Month],X$4)/$C$1</f>
        <v>0</v>
      </c>
      <c r="Y80">
        <f>SUMIFS(Emerg_Services[Hours dedicated to Emerg Services],Emerg_Services[Position/Title],$A80, Emerg_Services[Year], $U$3,Emerg_Services[Month],Y$4)/$C$1</f>
        <v>0</v>
      </c>
      <c r="Z80">
        <f>SUMIFS(Emerg_Services[Hours dedicated to Emerg Services],Emerg_Services[Position/Title],$A80, Emerg_Services[Year], $U$3,Emerg_Services[Month],Z$4)/$C$1</f>
        <v>0</v>
      </c>
      <c r="AA80">
        <f>SUMIFS(Emerg_Services[Hours dedicated to Emerg Services],Emerg_Services[Position/Title],$A80, Emerg_Services[Year], $U$3,Emerg_Services[Month],AA$4)/$C$1</f>
        <v>0</v>
      </c>
      <c r="AB80">
        <f>SUMIFS(Emerg_Services[Hours dedicated to Emerg Services],Emerg_Services[Position/Title],$A80, Emerg_Services[Year], $AB$3,Emerg_Services[Month],AB$4)/$C$1</f>
        <v>0</v>
      </c>
      <c r="AC80">
        <f>SUMIFS(Emerg_Services[Hours dedicated to Emerg Services],Emerg_Services[Position/Title],$A80, Emerg_Services[Year], $AB$3,Emerg_Services[Month],AC$4)/$C$1</f>
        <v>0</v>
      </c>
      <c r="AD80" s="91">
        <f t="shared" si="58"/>
        <v>0</v>
      </c>
    </row>
    <row r="81" spans="1:30" x14ac:dyDescent="0.25">
      <c r="A81" s="89" t="s">
        <v>17</v>
      </c>
      <c r="B81">
        <f>SUMIFS(Emerg_Services[Hours dedicated to Emerg Services],Emerg_Services[Position/Title],A81, Emerg_Services[Staff Start Date], "&lt;7/1/22")/$C$1 + SUMIFS(Emerg_Services[Hours dedicated to Emerg Services],Emerg_Services[Position/Title],A81, Emerg_Services[Staff Start Date], "")/$C$1</f>
        <v>0</v>
      </c>
      <c r="C81">
        <f>SUMIFS(Emerg_Services[Hours dedicated to Emerg Services],Emerg_Services[Position/Title],$A81, Emerg_Services[Year], $C$3,Emerg_Services[Month],C$4)/$C$1</f>
        <v>0</v>
      </c>
      <c r="D81">
        <f>SUMIFS(Emerg_Services[Hours dedicated to Emerg Services],Emerg_Services[Position/Title],$A81, Emerg_Services[Year], $C$3,Emerg_Services[Month],D$4)/$C$1</f>
        <v>0</v>
      </c>
      <c r="E81">
        <f>SUMIFS(Emerg_Services[Hours dedicated to Emerg Services],Emerg_Services[Position/Title],$A81, Emerg_Services[Year], $C$3,Emerg_Services[Month],E$4)/$C$1</f>
        <v>0</v>
      </c>
      <c r="F81">
        <f>SUMIFS(Emerg_Services[Hours dedicated to Emerg Services],Emerg_Services[Position/Title],$A81, Emerg_Services[Year], $C$3,Emerg_Services[Month],F$4)/$C$1</f>
        <v>0</v>
      </c>
      <c r="G81">
        <f>SUMIFS(Emerg_Services[Hours dedicated to Emerg Services],Emerg_Services[Position/Title],$A81, Emerg_Services[Year], $C$3,Emerg_Services[Month],G$4)/$C$1</f>
        <v>0</v>
      </c>
      <c r="H81">
        <f>SUMIFS(Emerg_Services[Hours dedicated to Emerg Services],Emerg_Services[Position/Title],$A81, Emerg_Services[Year], $C$3,Emerg_Services[Month],H$4)/$C$1</f>
        <v>0</v>
      </c>
      <c r="I81">
        <f>SUMIFS(Emerg_Services[Hours dedicated to Emerg Services],Emerg_Services[Position/Title],$A81, Emerg_Services[Year], $I$3,Emerg_Services[Month],I$4)/$C$1</f>
        <v>0</v>
      </c>
      <c r="J81">
        <f>SUMIFS(Emerg_Services[Hours dedicated to Emerg Services],Emerg_Services[Position/Title],$A81, Emerg_Services[Year], $I$3,Emerg_Services[Month],J$4)/$C$1</f>
        <v>0</v>
      </c>
      <c r="K81">
        <f>SUMIFS(Emerg_Services[Hours dedicated to Emerg Services],Emerg_Services[Position/Title],$A81, Emerg_Services[Year], $I$3,Emerg_Services[Month],K$4)/$C$1</f>
        <v>0</v>
      </c>
      <c r="L81">
        <f>SUMIFS(Emerg_Services[Hours dedicated to Emerg Services],Emerg_Services[Position/Title],$A81, Emerg_Services[Year], $I$3,Emerg_Services[Month],L$4)/$C$1</f>
        <v>0</v>
      </c>
      <c r="M81">
        <f>SUMIFS(Emerg_Services[Hours dedicated to Emerg Services],Emerg_Services[Position/Title],$A81, Emerg_Services[Year], $I$3,Emerg_Services[Month],M$4)/$C$1</f>
        <v>0</v>
      </c>
      <c r="N81">
        <f>SUMIFS(Emerg_Services[Hours dedicated to Emerg Services],Emerg_Services[Position/Title],$A81, Emerg_Services[Year], $I$3,Emerg_Services[Month],N$4)/$C$1</f>
        <v>0</v>
      </c>
      <c r="O81">
        <f>SUMIFS(Emerg_Services[Hours dedicated to Emerg Services],Emerg_Services[Position/Title],$A81, Emerg_Services[Year], $I$3,Emerg_Services[Month],O$4)/$C$1</f>
        <v>0</v>
      </c>
      <c r="P81">
        <f>SUMIFS(Emerg_Services[Hours dedicated to Emerg Services],Emerg_Services[Position/Title],$A81, Emerg_Services[Year], $I$3,Emerg_Services[Month],P$4)/$C$1</f>
        <v>0</v>
      </c>
      <c r="Q81">
        <f>SUMIFS(Emerg_Services[Hours dedicated to Emerg Services],Emerg_Services[Position/Title],$A81, Emerg_Services[Year], $I$3,Emerg_Services[Month],Q$4)/$C$1</f>
        <v>0</v>
      </c>
      <c r="R81">
        <f>SUMIFS(Emerg_Services[Hours dedicated to Emerg Services],Emerg_Services[Position/Title],$A81, Emerg_Services[Year], $I$3,Emerg_Services[Month],R$4)/$C$1</f>
        <v>0</v>
      </c>
      <c r="S81">
        <f>SUMIFS(Emerg_Services[Hours dedicated to Emerg Services],Emerg_Services[Position/Title],$A81, Emerg_Services[Year], $I$3,Emerg_Services[Month],S$4)/$C$1</f>
        <v>0</v>
      </c>
      <c r="T81">
        <f>SUMIFS(Emerg_Services[Hours dedicated to Emerg Services],Emerg_Services[Position/Title],$A81, Emerg_Services[Year], $I$3,Emerg_Services[Month],T$4)/$C$1</f>
        <v>0</v>
      </c>
      <c r="U81">
        <f>SUMIFS(Emerg_Services[Hours dedicated to Emerg Services],Emerg_Services[Position/Title],$A81, Emerg_Services[Year], $U$3,Emerg_Services[Month],U$4)/$C$1</f>
        <v>0</v>
      </c>
      <c r="V81">
        <f>SUMIFS(Emerg_Services[Hours dedicated to Emerg Services],Emerg_Services[Position/Title],$A81, Emerg_Services[Year], $U$3,Emerg_Services[Month],V$4)/$C$1</f>
        <v>0</v>
      </c>
      <c r="W81">
        <f>SUMIFS(Emerg_Services[Hours dedicated to Emerg Services],Emerg_Services[Position/Title],$A81, Emerg_Services[Year], $U$3,Emerg_Services[Month],W$4)/$C$1</f>
        <v>0</v>
      </c>
      <c r="X81">
        <f>SUMIFS(Emerg_Services[Hours dedicated to Emerg Services],Emerg_Services[Position/Title],$A81, Emerg_Services[Year], $U$3,Emerg_Services[Month],X$4)/$C$1</f>
        <v>0</v>
      </c>
      <c r="Y81">
        <f>SUMIFS(Emerg_Services[Hours dedicated to Emerg Services],Emerg_Services[Position/Title],$A81, Emerg_Services[Year], $U$3,Emerg_Services[Month],Y$4)/$C$1</f>
        <v>0</v>
      </c>
      <c r="Z81">
        <f>SUMIFS(Emerg_Services[Hours dedicated to Emerg Services],Emerg_Services[Position/Title],$A81, Emerg_Services[Year], $U$3,Emerg_Services[Month],Z$4)/$C$1</f>
        <v>0</v>
      </c>
      <c r="AA81">
        <f>SUMIFS(Emerg_Services[Hours dedicated to Emerg Services],Emerg_Services[Position/Title],$A81, Emerg_Services[Year], $U$3,Emerg_Services[Month],AA$4)/$C$1</f>
        <v>0</v>
      </c>
      <c r="AB81">
        <f>SUMIFS(Emerg_Services[Hours dedicated to Emerg Services],Emerg_Services[Position/Title],$A81, Emerg_Services[Year], $AB$3,Emerg_Services[Month],AB$4)/$C$1</f>
        <v>0</v>
      </c>
      <c r="AC81">
        <f>SUMIFS(Emerg_Services[Hours dedicated to Emerg Services],Emerg_Services[Position/Title],$A81, Emerg_Services[Year], $AB$3,Emerg_Services[Month],AC$4)/$C$1</f>
        <v>0</v>
      </c>
      <c r="AD81" s="91">
        <f t="shared" si="58"/>
        <v>0</v>
      </c>
    </row>
    <row r="82" spans="1:30" x14ac:dyDescent="0.25">
      <c r="A82" s="89" t="s">
        <v>18</v>
      </c>
      <c r="B82">
        <f>SUMIFS(Emerg_Services[Hours dedicated to Emerg Services],Emerg_Services[Position/Title],A82, Emerg_Services[Staff Start Date], "&lt;7/1/22")/$C$1 + SUMIFS(Emerg_Services[Hours dedicated to Emerg Services],Emerg_Services[Position/Title],A82, Emerg_Services[Staff Start Date], "")/$C$1</f>
        <v>0</v>
      </c>
      <c r="C82">
        <f>SUMIFS(Emerg_Services[Hours dedicated to Emerg Services],Emerg_Services[Position/Title],$A82, Emerg_Services[Year], $C$3,Emerg_Services[Month],C$4)/$C$1</f>
        <v>0</v>
      </c>
      <c r="D82">
        <f>SUMIFS(Emerg_Services[Hours dedicated to Emerg Services],Emerg_Services[Position/Title],$A82, Emerg_Services[Year], $C$3,Emerg_Services[Month],D$4)/$C$1</f>
        <v>0</v>
      </c>
      <c r="E82">
        <f>SUMIFS(Emerg_Services[Hours dedicated to Emerg Services],Emerg_Services[Position/Title],$A82, Emerg_Services[Year], $C$3,Emerg_Services[Month],E$4)/$C$1</f>
        <v>0</v>
      </c>
      <c r="F82">
        <f>SUMIFS(Emerg_Services[Hours dedicated to Emerg Services],Emerg_Services[Position/Title],$A82, Emerg_Services[Year], $C$3,Emerg_Services[Month],F$4)/$C$1</f>
        <v>0</v>
      </c>
      <c r="G82">
        <f>SUMIFS(Emerg_Services[Hours dedicated to Emerg Services],Emerg_Services[Position/Title],$A82, Emerg_Services[Year], $C$3,Emerg_Services[Month],G$4)/$C$1</f>
        <v>0</v>
      </c>
      <c r="H82">
        <f>SUMIFS(Emerg_Services[Hours dedicated to Emerg Services],Emerg_Services[Position/Title],$A82, Emerg_Services[Year], $C$3,Emerg_Services[Month],H$4)/$C$1</f>
        <v>0</v>
      </c>
      <c r="I82">
        <f>SUMIFS(Emerg_Services[Hours dedicated to Emerg Services],Emerg_Services[Position/Title],$A82, Emerg_Services[Year], $I$3,Emerg_Services[Month],I$4)/$C$1</f>
        <v>0</v>
      </c>
      <c r="J82">
        <f>SUMIFS(Emerg_Services[Hours dedicated to Emerg Services],Emerg_Services[Position/Title],$A82, Emerg_Services[Year], $I$3,Emerg_Services[Month],J$4)/$C$1</f>
        <v>0</v>
      </c>
      <c r="K82">
        <f>SUMIFS(Emerg_Services[Hours dedicated to Emerg Services],Emerg_Services[Position/Title],$A82, Emerg_Services[Year], $I$3,Emerg_Services[Month],K$4)/$C$1</f>
        <v>0</v>
      </c>
      <c r="L82">
        <f>SUMIFS(Emerg_Services[Hours dedicated to Emerg Services],Emerg_Services[Position/Title],$A82, Emerg_Services[Year], $I$3,Emerg_Services[Month],L$4)/$C$1</f>
        <v>0</v>
      </c>
      <c r="M82">
        <f>SUMIFS(Emerg_Services[Hours dedicated to Emerg Services],Emerg_Services[Position/Title],$A82, Emerg_Services[Year], $I$3,Emerg_Services[Month],M$4)/$C$1</f>
        <v>0</v>
      </c>
      <c r="N82">
        <f>SUMIFS(Emerg_Services[Hours dedicated to Emerg Services],Emerg_Services[Position/Title],$A82, Emerg_Services[Year], $I$3,Emerg_Services[Month],N$4)/$C$1</f>
        <v>0</v>
      </c>
      <c r="O82">
        <f>SUMIFS(Emerg_Services[Hours dedicated to Emerg Services],Emerg_Services[Position/Title],$A82, Emerg_Services[Year], $I$3,Emerg_Services[Month],O$4)/$C$1</f>
        <v>0</v>
      </c>
      <c r="P82">
        <f>SUMIFS(Emerg_Services[Hours dedicated to Emerg Services],Emerg_Services[Position/Title],$A82, Emerg_Services[Year], $I$3,Emerg_Services[Month],P$4)/$C$1</f>
        <v>0</v>
      </c>
      <c r="Q82">
        <f>SUMIFS(Emerg_Services[Hours dedicated to Emerg Services],Emerg_Services[Position/Title],$A82, Emerg_Services[Year], $I$3,Emerg_Services[Month],Q$4)/$C$1</f>
        <v>0</v>
      </c>
      <c r="R82">
        <f>SUMIFS(Emerg_Services[Hours dedicated to Emerg Services],Emerg_Services[Position/Title],$A82, Emerg_Services[Year], $I$3,Emerg_Services[Month],R$4)/$C$1</f>
        <v>0</v>
      </c>
      <c r="S82">
        <f>SUMIFS(Emerg_Services[Hours dedicated to Emerg Services],Emerg_Services[Position/Title],$A82, Emerg_Services[Year], $I$3,Emerg_Services[Month],S$4)/$C$1</f>
        <v>0</v>
      </c>
      <c r="T82">
        <f>SUMIFS(Emerg_Services[Hours dedicated to Emerg Services],Emerg_Services[Position/Title],$A82, Emerg_Services[Year], $I$3,Emerg_Services[Month],T$4)/$C$1</f>
        <v>0</v>
      </c>
      <c r="U82">
        <f>SUMIFS(Emerg_Services[Hours dedicated to Emerg Services],Emerg_Services[Position/Title],$A82, Emerg_Services[Year], $U$3,Emerg_Services[Month],U$4)/$C$1</f>
        <v>0</v>
      </c>
      <c r="V82">
        <f>SUMIFS(Emerg_Services[Hours dedicated to Emerg Services],Emerg_Services[Position/Title],$A82, Emerg_Services[Year], $U$3,Emerg_Services[Month],V$4)/$C$1</f>
        <v>0</v>
      </c>
      <c r="W82">
        <f>SUMIFS(Emerg_Services[Hours dedicated to Emerg Services],Emerg_Services[Position/Title],$A82, Emerg_Services[Year], $U$3,Emerg_Services[Month],W$4)/$C$1</f>
        <v>0</v>
      </c>
      <c r="X82">
        <f>SUMIFS(Emerg_Services[Hours dedicated to Emerg Services],Emerg_Services[Position/Title],$A82, Emerg_Services[Year], $U$3,Emerg_Services[Month],X$4)/$C$1</f>
        <v>0</v>
      </c>
      <c r="Y82">
        <f>SUMIFS(Emerg_Services[Hours dedicated to Emerg Services],Emerg_Services[Position/Title],$A82, Emerg_Services[Year], $U$3,Emerg_Services[Month],Y$4)/$C$1</f>
        <v>0</v>
      </c>
      <c r="Z82">
        <f>SUMIFS(Emerg_Services[Hours dedicated to Emerg Services],Emerg_Services[Position/Title],$A82, Emerg_Services[Year], $U$3,Emerg_Services[Month],Z$4)/$C$1</f>
        <v>0</v>
      </c>
      <c r="AA82">
        <f>SUMIFS(Emerg_Services[Hours dedicated to Emerg Services],Emerg_Services[Position/Title],$A82, Emerg_Services[Year], $U$3,Emerg_Services[Month],AA$4)/$C$1</f>
        <v>0</v>
      </c>
      <c r="AB82">
        <f>SUMIFS(Emerg_Services[Hours dedicated to Emerg Services],Emerg_Services[Position/Title],$A82, Emerg_Services[Year], $AB$3,Emerg_Services[Month],AB$4)/$C$1</f>
        <v>0</v>
      </c>
      <c r="AC82">
        <f>SUMIFS(Emerg_Services[Hours dedicated to Emerg Services],Emerg_Services[Position/Title],$A82, Emerg_Services[Year], $AB$3,Emerg_Services[Month],AC$4)/$C$1</f>
        <v>0</v>
      </c>
      <c r="AD82" s="91">
        <f t="shared" si="58"/>
        <v>0</v>
      </c>
    </row>
    <row r="83" spans="1:30" x14ac:dyDescent="0.25">
      <c r="A83" s="89" t="s">
        <v>55</v>
      </c>
      <c r="B83">
        <f>SUMIFS(Emerg_Services[Hours dedicated to Emerg Services],Emerg_Services[Position/Title],A83, Emerg_Services[Staff Start Date], "&lt;7/1/22")/$C$1 + SUMIFS(Emerg_Services[Hours dedicated to Emerg Services],Emerg_Services[Position/Title],A83, Emerg_Services[Staff Start Date], "")/$C$1</f>
        <v>0</v>
      </c>
      <c r="C83">
        <f>SUMIFS(Emerg_Services[Hours dedicated to Emerg Services],Emerg_Services[Position/Title],$A83, Emerg_Services[Year], $C$3,Emerg_Services[Month],C$4)/$C$1</f>
        <v>0</v>
      </c>
      <c r="D83">
        <f>SUMIFS(Emerg_Services[Hours dedicated to Emerg Services],Emerg_Services[Position/Title],$A83, Emerg_Services[Year], $C$3,Emerg_Services[Month],D$4)/$C$1</f>
        <v>0</v>
      </c>
      <c r="E83">
        <f>SUMIFS(Emerg_Services[Hours dedicated to Emerg Services],Emerg_Services[Position/Title],$A83, Emerg_Services[Year], $C$3,Emerg_Services[Month],E$4)/$C$1</f>
        <v>0</v>
      </c>
      <c r="F83">
        <f>SUMIFS(Emerg_Services[Hours dedicated to Emerg Services],Emerg_Services[Position/Title],$A83, Emerg_Services[Year], $C$3,Emerg_Services[Month],F$4)/$C$1</f>
        <v>0</v>
      </c>
      <c r="G83">
        <f>SUMIFS(Emerg_Services[Hours dedicated to Emerg Services],Emerg_Services[Position/Title],$A83, Emerg_Services[Year], $C$3,Emerg_Services[Month],G$4)/$C$1</f>
        <v>0</v>
      </c>
      <c r="H83">
        <f>SUMIFS(Emerg_Services[Hours dedicated to Emerg Services],Emerg_Services[Position/Title],$A83, Emerg_Services[Year], $C$3,Emerg_Services[Month],H$4)/$C$1</f>
        <v>0</v>
      </c>
      <c r="I83">
        <f>SUMIFS(Emerg_Services[Hours dedicated to Emerg Services],Emerg_Services[Position/Title],$A83, Emerg_Services[Year], $I$3,Emerg_Services[Month],I$4)/$C$1</f>
        <v>0</v>
      </c>
      <c r="J83">
        <f>SUMIFS(Emerg_Services[Hours dedicated to Emerg Services],Emerg_Services[Position/Title],$A83, Emerg_Services[Year], $I$3,Emerg_Services[Month],J$4)/$C$1</f>
        <v>0</v>
      </c>
      <c r="K83">
        <f>SUMIFS(Emerg_Services[Hours dedicated to Emerg Services],Emerg_Services[Position/Title],$A83, Emerg_Services[Year], $I$3,Emerg_Services[Month],K$4)/$C$1</f>
        <v>0</v>
      </c>
      <c r="L83">
        <f>SUMIFS(Emerg_Services[Hours dedicated to Emerg Services],Emerg_Services[Position/Title],$A83, Emerg_Services[Year], $I$3,Emerg_Services[Month],L$4)/$C$1</f>
        <v>0</v>
      </c>
      <c r="M83">
        <f>SUMIFS(Emerg_Services[Hours dedicated to Emerg Services],Emerg_Services[Position/Title],$A83, Emerg_Services[Year], $I$3,Emerg_Services[Month],M$4)/$C$1</f>
        <v>0</v>
      </c>
      <c r="N83">
        <f>SUMIFS(Emerg_Services[Hours dedicated to Emerg Services],Emerg_Services[Position/Title],$A83, Emerg_Services[Year], $I$3,Emerg_Services[Month],N$4)/$C$1</f>
        <v>0</v>
      </c>
      <c r="O83">
        <f>SUMIFS(Emerg_Services[Hours dedicated to Emerg Services],Emerg_Services[Position/Title],$A83, Emerg_Services[Year], $I$3,Emerg_Services[Month],O$4)/$C$1</f>
        <v>0</v>
      </c>
      <c r="P83">
        <f>SUMIFS(Emerg_Services[Hours dedicated to Emerg Services],Emerg_Services[Position/Title],$A83, Emerg_Services[Year], $I$3,Emerg_Services[Month],P$4)/$C$1</f>
        <v>0</v>
      </c>
      <c r="Q83">
        <f>SUMIFS(Emerg_Services[Hours dedicated to Emerg Services],Emerg_Services[Position/Title],$A83, Emerg_Services[Year], $I$3,Emerg_Services[Month],Q$4)/$C$1</f>
        <v>0</v>
      </c>
      <c r="R83">
        <f>SUMIFS(Emerg_Services[Hours dedicated to Emerg Services],Emerg_Services[Position/Title],$A83, Emerg_Services[Year], $I$3,Emerg_Services[Month],R$4)/$C$1</f>
        <v>0</v>
      </c>
      <c r="S83">
        <f>SUMIFS(Emerg_Services[Hours dedicated to Emerg Services],Emerg_Services[Position/Title],$A83, Emerg_Services[Year], $I$3,Emerg_Services[Month],S$4)/$C$1</f>
        <v>0</v>
      </c>
      <c r="T83">
        <f>SUMIFS(Emerg_Services[Hours dedicated to Emerg Services],Emerg_Services[Position/Title],$A83, Emerg_Services[Year], $I$3,Emerg_Services[Month],T$4)/$C$1</f>
        <v>0</v>
      </c>
      <c r="U83">
        <f>SUMIFS(Emerg_Services[Hours dedicated to Emerg Services],Emerg_Services[Position/Title],$A83, Emerg_Services[Year], $U$3,Emerg_Services[Month],U$4)/$C$1</f>
        <v>0</v>
      </c>
      <c r="V83">
        <f>SUMIFS(Emerg_Services[Hours dedicated to Emerg Services],Emerg_Services[Position/Title],$A83, Emerg_Services[Year], $U$3,Emerg_Services[Month],V$4)/$C$1</f>
        <v>0</v>
      </c>
      <c r="W83">
        <f>SUMIFS(Emerg_Services[Hours dedicated to Emerg Services],Emerg_Services[Position/Title],$A83, Emerg_Services[Year], $U$3,Emerg_Services[Month],W$4)/$C$1</f>
        <v>0</v>
      </c>
      <c r="X83">
        <f>SUMIFS(Emerg_Services[Hours dedicated to Emerg Services],Emerg_Services[Position/Title],$A83, Emerg_Services[Year], $U$3,Emerg_Services[Month],X$4)/$C$1</f>
        <v>0</v>
      </c>
      <c r="Y83">
        <f>SUMIFS(Emerg_Services[Hours dedicated to Emerg Services],Emerg_Services[Position/Title],$A83, Emerg_Services[Year], $U$3,Emerg_Services[Month],Y$4)/$C$1</f>
        <v>0</v>
      </c>
      <c r="Z83">
        <f>SUMIFS(Emerg_Services[Hours dedicated to Emerg Services],Emerg_Services[Position/Title],$A83, Emerg_Services[Year], $U$3,Emerg_Services[Month],Z$4)/$C$1</f>
        <v>0</v>
      </c>
      <c r="AA83">
        <f>SUMIFS(Emerg_Services[Hours dedicated to Emerg Services],Emerg_Services[Position/Title],$A83, Emerg_Services[Year], $U$3,Emerg_Services[Month],AA$4)/$C$1</f>
        <v>0</v>
      </c>
      <c r="AB83">
        <f>SUMIFS(Emerg_Services[Hours dedicated to Emerg Services],Emerg_Services[Position/Title],$A83, Emerg_Services[Year], $AB$3,Emerg_Services[Month],AB$4)/$C$1</f>
        <v>0</v>
      </c>
      <c r="AC83">
        <f>SUMIFS(Emerg_Services[Hours dedicated to Emerg Services],Emerg_Services[Position/Title],$A83, Emerg_Services[Year], $AB$3,Emerg_Services[Month],AC$4)/$C$1</f>
        <v>0</v>
      </c>
      <c r="AD83" s="91">
        <f t="shared" si="58"/>
        <v>0</v>
      </c>
    </row>
    <row r="84" spans="1:30" x14ac:dyDescent="0.25">
      <c r="A84" s="89" t="s">
        <v>56</v>
      </c>
      <c r="B84">
        <f>SUMIFS(Emerg_Services[Hours dedicated to Emerg Services],Emerg_Services[Position/Title],A84, Emerg_Services[Staff Start Date], "&lt;7/1/22")/$C$1 + SUMIFS(Emerg_Services[Hours dedicated to Emerg Services],Emerg_Services[Position/Title],A84, Emerg_Services[Staff Start Date], "")/$C$1</f>
        <v>0</v>
      </c>
      <c r="C84">
        <f>SUMIFS(Emerg_Services[Hours dedicated to Emerg Services],Emerg_Services[Position/Title],$A84, Emerg_Services[Year], $C$3,Emerg_Services[Month],C$4)/$C$1</f>
        <v>0</v>
      </c>
      <c r="D84">
        <f>SUMIFS(Emerg_Services[Hours dedicated to Emerg Services],Emerg_Services[Position/Title],$A84, Emerg_Services[Year], $C$3,Emerg_Services[Month],D$4)/$C$1</f>
        <v>0</v>
      </c>
      <c r="E84">
        <f>SUMIFS(Emerg_Services[Hours dedicated to Emerg Services],Emerg_Services[Position/Title],$A84, Emerg_Services[Year], $C$3,Emerg_Services[Month],E$4)/$C$1</f>
        <v>0</v>
      </c>
      <c r="F84">
        <f>SUMIFS(Emerg_Services[Hours dedicated to Emerg Services],Emerg_Services[Position/Title],$A84, Emerg_Services[Year], $C$3,Emerg_Services[Month],F$4)/$C$1</f>
        <v>0</v>
      </c>
      <c r="G84">
        <f>SUMIFS(Emerg_Services[Hours dedicated to Emerg Services],Emerg_Services[Position/Title],$A84, Emerg_Services[Year], $C$3,Emerg_Services[Month],G$4)/$C$1</f>
        <v>0</v>
      </c>
      <c r="H84">
        <f>SUMIFS(Emerg_Services[Hours dedicated to Emerg Services],Emerg_Services[Position/Title],$A84, Emerg_Services[Year], $C$3,Emerg_Services[Month],H$4)/$C$1</f>
        <v>0</v>
      </c>
      <c r="I84">
        <f>SUMIFS(Emerg_Services[Hours dedicated to Emerg Services],Emerg_Services[Position/Title],$A84, Emerg_Services[Year], $I$3,Emerg_Services[Month],I$4)/$C$1</f>
        <v>0</v>
      </c>
      <c r="J84">
        <f>SUMIFS(Emerg_Services[Hours dedicated to Emerg Services],Emerg_Services[Position/Title],$A84, Emerg_Services[Year], $I$3,Emerg_Services[Month],J$4)/$C$1</f>
        <v>0</v>
      </c>
      <c r="K84">
        <f>SUMIFS(Emerg_Services[Hours dedicated to Emerg Services],Emerg_Services[Position/Title],$A84, Emerg_Services[Year], $I$3,Emerg_Services[Month],K$4)/$C$1</f>
        <v>0</v>
      </c>
      <c r="L84">
        <f>SUMIFS(Emerg_Services[Hours dedicated to Emerg Services],Emerg_Services[Position/Title],$A84, Emerg_Services[Year], $I$3,Emerg_Services[Month],L$4)/$C$1</f>
        <v>0</v>
      </c>
      <c r="M84">
        <f>SUMIFS(Emerg_Services[Hours dedicated to Emerg Services],Emerg_Services[Position/Title],$A84, Emerg_Services[Year], $I$3,Emerg_Services[Month],M$4)/$C$1</f>
        <v>0</v>
      </c>
      <c r="N84">
        <f>SUMIFS(Emerg_Services[Hours dedicated to Emerg Services],Emerg_Services[Position/Title],$A84, Emerg_Services[Year], $I$3,Emerg_Services[Month],N$4)/$C$1</f>
        <v>0</v>
      </c>
      <c r="O84">
        <f>SUMIFS(Emerg_Services[Hours dedicated to Emerg Services],Emerg_Services[Position/Title],$A84, Emerg_Services[Year], $I$3,Emerg_Services[Month],O$4)/$C$1</f>
        <v>0</v>
      </c>
      <c r="P84">
        <f>SUMIFS(Emerg_Services[Hours dedicated to Emerg Services],Emerg_Services[Position/Title],$A84, Emerg_Services[Year], $I$3,Emerg_Services[Month],P$4)/$C$1</f>
        <v>0</v>
      </c>
      <c r="Q84">
        <f>SUMIFS(Emerg_Services[Hours dedicated to Emerg Services],Emerg_Services[Position/Title],$A84, Emerg_Services[Year], $I$3,Emerg_Services[Month],Q$4)/$C$1</f>
        <v>0</v>
      </c>
      <c r="R84">
        <f>SUMIFS(Emerg_Services[Hours dedicated to Emerg Services],Emerg_Services[Position/Title],$A84, Emerg_Services[Year], $I$3,Emerg_Services[Month],R$4)/$C$1</f>
        <v>0</v>
      </c>
      <c r="S84">
        <f>SUMIFS(Emerg_Services[Hours dedicated to Emerg Services],Emerg_Services[Position/Title],$A84, Emerg_Services[Year], $I$3,Emerg_Services[Month],S$4)/$C$1</f>
        <v>0</v>
      </c>
      <c r="T84">
        <f>SUMIFS(Emerg_Services[Hours dedicated to Emerg Services],Emerg_Services[Position/Title],$A84, Emerg_Services[Year], $I$3,Emerg_Services[Month],T$4)/$C$1</f>
        <v>0</v>
      </c>
      <c r="U84">
        <f>SUMIFS(Emerg_Services[Hours dedicated to Emerg Services],Emerg_Services[Position/Title],$A84, Emerg_Services[Year], $U$3,Emerg_Services[Month],U$4)/$C$1</f>
        <v>0</v>
      </c>
      <c r="V84">
        <f>SUMIFS(Emerg_Services[Hours dedicated to Emerg Services],Emerg_Services[Position/Title],$A84, Emerg_Services[Year], $U$3,Emerg_Services[Month],V$4)/$C$1</f>
        <v>0</v>
      </c>
      <c r="W84">
        <f>SUMIFS(Emerg_Services[Hours dedicated to Emerg Services],Emerg_Services[Position/Title],$A84, Emerg_Services[Year], $U$3,Emerg_Services[Month],W$4)/$C$1</f>
        <v>0</v>
      </c>
      <c r="X84">
        <f>SUMIFS(Emerg_Services[Hours dedicated to Emerg Services],Emerg_Services[Position/Title],$A84, Emerg_Services[Year], $U$3,Emerg_Services[Month],X$4)/$C$1</f>
        <v>0</v>
      </c>
      <c r="Y84">
        <f>SUMIFS(Emerg_Services[Hours dedicated to Emerg Services],Emerg_Services[Position/Title],$A84, Emerg_Services[Year], $U$3,Emerg_Services[Month],Y$4)/$C$1</f>
        <v>0</v>
      </c>
      <c r="Z84">
        <f>SUMIFS(Emerg_Services[Hours dedicated to Emerg Services],Emerg_Services[Position/Title],$A84, Emerg_Services[Year], $U$3,Emerg_Services[Month],Z$4)/$C$1</f>
        <v>0</v>
      </c>
      <c r="AA84">
        <f>SUMIFS(Emerg_Services[Hours dedicated to Emerg Services],Emerg_Services[Position/Title],$A84, Emerg_Services[Year], $U$3,Emerg_Services[Month],AA$4)/$C$1</f>
        <v>0</v>
      </c>
      <c r="AB84">
        <f>SUMIFS(Emerg_Services[Hours dedicated to Emerg Services],Emerg_Services[Position/Title],$A84, Emerg_Services[Year], $AB$3,Emerg_Services[Month],AB$4)/$C$1</f>
        <v>0</v>
      </c>
      <c r="AC84">
        <f>SUMIFS(Emerg_Services[Hours dedicated to Emerg Services],Emerg_Services[Position/Title],$A84, Emerg_Services[Year], $AB$3,Emerg_Services[Month],AC$4)/$C$1</f>
        <v>0</v>
      </c>
      <c r="AD84" s="91">
        <f t="shared" si="58"/>
        <v>0</v>
      </c>
    </row>
    <row r="85" spans="1:30" x14ac:dyDescent="0.25">
      <c r="A85" s="88" t="s">
        <v>81</v>
      </c>
      <c r="B85" s="87">
        <f>SUM(B68:B84)</f>
        <v>0</v>
      </c>
      <c r="C85" s="87">
        <f t="shared" ref="C85" si="59">SUM(C68:C84)</f>
        <v>0</v>
      </c>
      <c r="D85" s="87">
        <f t="shared" ref="D85" si="60">SUM(D68:D84)</f>
        <v>0</v>
      </c>
      <c r="E85" s="87">
        <f t="shared" ref="E85" si="61">SUM(E68:E84)</f>
        <v>0</v>
      </c>
      <c r="F85" s="87">
        <f t="shared" ref="F85" si="62">SUM(F68:F84)</f>
        <v>0</v>
      </c>
      <c r="G85" s="87">
        <f t="shared" ref="G85" si="63">SUM(G68:G84)</f>
        <v>0</v>
      </c>
      <c r="H85" s="87">
        <f t="shared" ref="H85" si="64">SUM(H68:H84)</f>
        <v>0</v>
      </c>
      <c r="I85" s="87">
        <f t="shared" ref="I85" si="65">SUM(I68:I84)</f>
        <v>0</v>
      </c>
      <c r="J85" s="87">
        <f t="shared" ref="J85" si="66">SUM(J68:J84)</f>
        <v>0</v>
      </c>
      <c r="K85" s="87">
        <f t="shared" ref="K85" si="67">SUM(K68:K84)</f>
        <v>0</v>
      </c>
      <c r="L85" s="87">
        <f t="shared" ref="L85" si="68">SUM(L68:L84)</f>
        <v>0</v>
      </c>
      <c r="M85" s="87">
        <f t="shared" ref="M85" si="69">SUM(M68:M84)</f>
        <v>0</v>
      </c>
      <c r="N85" s="87">
        <f t="shared" ref="N85" si="70">SUM(N68:N84)</f>
        <v>0</v>
      </c>
      <c r="O85" s="87">
        <f t="shared" ref="O85" si="71">SUM(O68:O84)</f>
        <v>0</v>
      </c>
      <c r="P85" s="87">
        <f t="shared" ref="P85" si="72">SUM(P68:P84)</f>
        <v>0</v>
      </c>
      <c r="Q85" s="87">
        <f t="shared" ref="Q85" si="73">SUM(Q68:Q84)</f>
        <v>0</v>
      </c>
      <c r="R85" s="87">
        <f t="shared" ref="R85" si="74">SUM(R68:R84)</f>
        <v>0</v>
      </c>
      <c r="S85" s="87">
        <f t="shared" ref="S85" si="75">SUM(S68:S84)</f>
        <v>0</v>
      </c>
      <c r="T85" s="87">
        <f t="shared" ref="T85" si="76">SUM(T68:T84)</f>
        <v>0</v>
      </c>
      <c r="U85" s="87">
        <f t="shared" ref="U85" si="77">SUM(U68:U84)</f>
        <v>0</v>
      </c>
      <c r="V85" s="87">
        <f t="shared" ref="V85" si="78">SUM(V68:V84)</f>
        <v>0</v>
      </c>
      <c r="W85" s="87">
        <f t="shared" ref="W85" si="79">SUM(W68:W84)</f>
        <v>0</v>
      </c>
      <c r="X85" s="87">
        <f t="shared" ref="X85" si="80">SUM(X68:X84)</f>
        <v>0</v>
      </c>
      <c r="Y85" s="87">
        <f t="shared" ref="Y85" si="81">SUM(Y68:Y84)</f>
        <v>0</v>
      </c>
      <c r="Z85" s="87">
        <f t="shared" ref="Z85" si="82">SUM(Z68:Z84)</f>
        <v>0</v>
      </c>
      <c r="AA85" s="87">
        <f t="shared" ref="AA85" si="83">SUM(AA68:AA84)</f>
        <v>0</v>
      </c>
      <c r="AB85" s="87">
        <f t="shared" ref="AB85" si="84">SUM(AB68:AB84)</f>
        <v>0</v>
      </c>
      <c r="AC85" s="87">
        <f t="shared" ref="AC85" si="85">SUM(AC68:AC84)</f>
        <v>0</v>
      </c>
      <c r="AD85" s="90"/>
    </row>
    <row r="87" spans="1:30" ht="21" x14ac:dyDescent="0.35">
      <c r="A87" s="96" t="s">
        <v>28</v>
      </c>
      <c r="C87" s="16">
        <v>2022</v>
      </c>
      <c r="I87" s="16">
        <v>2023</v>
      </c>
      <c r="U87" s="16">
        <v>2024</v>
      </c>
      <c r="AB87" s="16">
        <v>2025</v>
      </c>
    </row>
    <row r="88" spans="1:30" x14ac:dyDescent="0.25">
      <c r="A88" s="94"/>
      <c r="B88" s="93" t="s">
        <v>67</v>
      </c>
      <c r="C88" s="93" t="s">
        <v>68</v>
      </c>
      <c r="D88" s="93" t="s">
        <v>69</v>
      </c>
      <c r="E88" s="93" t="s">
        <v>70</v>
      </c>
      <c r="F88" s="93" t="s">
        <v>71</v>
      </c>
      <c r="G88" s="93" t="s">
        <v>72</v>
      </c>
      <c r="H88" s="93" t="s">
        <v>73</v>
      </c>
      <c r="I88" s="93" t="s">
        <v>74</v>
      </c>
      <c r="J88" s="93" t="s">
        <v>75</v>
      </c>
      <c r="K88" s="93" t="s">
        <v>76</v>
      </c>
      <c r="L88" s="93" t="s">
        <v>77</v>
      </c>
      <c r="M88" s="93" t="s">
        <v>78</v>
      </c>
      <c r="N88" s="93" t="s">
        <v>79</v>
      </c>
      <c r="O88" s="93" t="s">
        <v>68</v>
      </c>
      <c r="P88" s="93" t="s">
        <v>69</v>
      </c>
      <c r="Q88" s="93" t="s">
        <v>70</v>
      </c>
      <c r="R88" s="93" t="s">
        <v>71</v>
      </c>
      <c r="S88" s="93" t="s">
        <v>72</v>
      </c>
      <c r="T88" s="93" t="s">
        <v>73</v>
      </c>
      <c r="U88" s="93" t="s">
        <v>74</v>
      </c>
      <c r="V88" s="93" t="s">
        <v>75</v>
      </c>
      <c r="W88" s="93" t="s">
        <v>76</v>
      </c>
      <c r="X88" s="93" t="s">
        <v>77</v>
      </c>
      <c r="Y88" s="93" t="s">
        <v>78</v>
      </c>
      <c r="Z88" s="93" t="s">
        <v>79</v>
      </c>
      <c r="AA88" s="93" t="s">
        <v>68</v>
      </c>
      <c r="AB88" s="93" t="s">
        <v>70</v>
      </c>
      <c r="AC88" s="93" t="s">
        <v>71</v>
      </c>
      <c r="AD88" s="95" t="s">
        <v>80</v>
      </c>
    </row>
    <row r="89" spans="1:30" x14ac:dyDescent="0.25">
      <c r="A89" s="89" t="s">
        <v>13</v>
      </c>
      <c r="B89">
        <f>SUMIFS(Adult_GOP[Hours dedicated to Adult GOP],Adult_GOP[Position/Title],A89, Adult_GOP[Staff Start Date], "&lt;7/1/22")/$C$1 + SUMIFS(Adult_GOP[Hours dedicated to Adult GOP],Adult_GOP[Position/Title],A89, Adult_GOP[Staff Start Date], "")/$C$1</f>
        <v>0</v>
      </c>
      <c r="C89">
        <f>SUMIFS(Adult_GOP[Hours dedicated to Adult GOP],Adult_GOP[Position/Title],$A89, Adult_GOP[Year], $C$3,Adult_GOP[Month],C$4)/$C$1</f>
        <v>0</v>
      </c>
      <c r="D89">
        <f>SUMIFS(Adult_GOP[Hours dedicated to Adult GOP],Adult_GOP[Position/Title],$A89, Adult_GOP[Year], $C$3,Adult_GOP[Month],D$4)/$C$1</f>
        <v>0</v>
      </c>
      <c r="E89">
        <f>SUMIFS(Adult_GOP[Hours dedicated to Adult GOP],Adult_GOP[Position/Title],$A89, Adult_GOP[Year], $C$3,Adult_GOP[Month],E$4)/$C$1</f>
        <v>0</v>
      </c>
      <c r="F89">
        <f>SUMIFS(Adult_GOP[Hours dedicated to Adult GOP],Adult_GOP[Position/Title],$A89, Adult_GOP[Year], $C$3,Adult_GOP[Month],F$4)/$C$1</f>
        <v>0</v>
      </c>
      <c r="G89">
        <f>SUMIFS(Adult_GOP[Hours dedicated to Adult GOP],Adult_GOP[Position/Title],$A89, Adult_GOP[Year], $C$3,Adult_GOP[Month],G$4)/$C$1</f>
        <v>0</v>
      </c>
      <c r="H89">
        <f>SUMIFS(Adult_GOP[Hours dedicated to Adult GOP],Adult_GOP[Position/Title],$A89, Adult_GOP[Year], $C$3,Adult_GOP[Month],H$4)/$C$1</f>
        <v>0</v>
      </c>
      <c r="I89">
        <f>SUMIFS(Adult_GOP[Hours dedicated to Adult GOP],Adult_GOP[Position/Title],$A89, Adult_GOP[Year], $I$3,Adult_GOP[Month],I$4)/$C$1</f>
        <v>0</v>
      </c>
      <c r="J89">
        <f>SUMIFS(Adult_GOP[Hours dedicated to Adult GOP],Adult_GOP[Position/Title],$A89, Adult_GOP[Year], $I$3,Adult_GOP[Month],J$4)/$C$1</f>
        <v>0</v>
      </c>
      <c r="K89">
        <f>SUMIFS(Adult_GOP[Hours dedicated to Adult GOP],Adult_GOP[Position/Title],$A89, Adult_GOP[Year], $I$3,Adult_GOP[Month],K$4)/$C$1</f>
        <v>0</v>
      </c>
      <c r="L89">
        <f>SUMIFS(Adult_GOP[Hours dedicated to Adult GOP],Adult_GOP[Position/Title],$A89, Adult_GOP[Year], $I$3,Adult_GOP[Month],L$4)/$C$1</f>
        <v>0</v>
      </c>
      <c r="M89">
        <f>SUMIFS(Adult_GOP[Hours dedicated to Adult GOP],Adult_GOP[Position/Title],$A89, Adult_GOP[Year], $I$3,Adult_GOP[Month],M$4)/$C$1</f>
        <v>0</v>
      </c>
      <c r="N89">
        <f>SUMIFS(Adult_GOP[Hours dedicated to Adult GOP],Adult_GOP[Position/Title],$A89, Adult_GOP[Year], $I$3,Adult_GOP[Month],N$4)/$C$1</f>
        <v>0</v>
      </c>
      <c r="O89">
        <f>SUMIFS(Adult_GOP[Hours dedicated to Adult GOP],Adult_GOP[Position/Title],$A89, Adult_GOP[Year], $I$3,Adult_GOP[Month],O$4)/$C$1</f>
        <v>0</v>
      </c>
      <c r="P89">
        <f>SUMIFS(Adult_GOP[Hours dedicated to Adult GOP],Adult_GOP[Position/Title],$A89, Adult_GOP[Year], $I$3,Adult_GOP[Month],P$4)/$C$1</f>
        <v>0</v>
      </c>
      <c r="Q89">
        <f>SUMIFS(Adult_GOP[Hours dedicated to Adult GOP],Adult_GOP[Position/Title],$A89, Adult_GOP[Year], $I$3,Adult_GOP[Month],Q$4)/$C$1</f>
        <v>0</v>
      </c>
      <c r="R89">
        <f>SUMIFS(Adult_GOP[Hours dedicated to Adult GOP],Adult_GOP[Position/Title],$A89, Adult_GOP[Year], $I$3,Adult_GOP[Month],R$4)/$C$1</f>
        <v>0</v>
      </c>
      <c r="S89">
        <f>SUMIFS(Adult_GOP[Hours dedicated to Adult GOP],Adult_GOP[Position/Title],$A89, Adult_GOP[Year], $I$3,Adult_GOP[Month],S$4)/$C$1</f>
        <v>0</v>
      </c>
      <c r="T89">
        <f>SUMIFS(Adult_GOP[Hours dedicated to Adult GOP],Adult_GOP[Position/Title],$A89, Adult_GOP[Year], $I$3,Adult_GOP[Month],T$4)/$C$1</f>
        <v>0</v>
      </c>
      <c r="U89">
        <f>SUMIFS(Adult_GOP[Hours dedicated to Adult GOP],Adult_GOP[Position/Title],$A89, Adult_GOP[Year], $U$3,Adult_GOP[Month],U$4)/$C$1</f>
        <v>0</v>
      </c>
      <c r="V89">
        <f>SUMIFS(Adult_GOP[Hours dedicated to Adult GOP],Adult_GOP[Position/Title],$A89, Adult_GOP[Year], $U$3,Adult_GOP[Month],V$4)/$C$1</f>
        <v>0</v>
      </c>
      <c r="W89">
        <f>SUMIFS(Adult_GOP[Hours dedicated to Adult GOP],Adult_GOP[Position/Title],$A89, Adult_GOP[Year], $U$3,Adult_GOP[Month],W$4)/$C$1</f>
        <v>0</v>
      </c>
      <c r="X89">
        <f>SUMIFS(Adult_GOP[Hours dedicated to Adult GOP],Adult_GOP[Position/Title],$A89, Adult_GOP[Year], $U$3,Adult_GOP[Month],X$4)/$C$1</f>
        <v>0</v>
      </c>
      <c r="Y89">
        <f>SUMIFS(Adult_GOP[Hours dedicated to Adult GOP],Adult_GOP[Position/Title],$A89, Adult_GOP[Year], $U$3,Adult_GOP[Month],Y$4)/$C$1</f>
        <v>0</v>
      </c>
      <c r="Z89">
        <f>SUMIFS(Adult_GOP[Hours dedicated to Adult GOP],Adult_GOP[Position/Title],$A89, Adult_GOP[Year], $U$3,Adult_GOP[Month],Z$4)/$C$1</f>
        <v>0</v>
      </c>
      <c r="AA89">
        <f>SUMIFS(Adult_GOP[Hours dedicated to Adult GOP],Adult_GOP[Position/Title],$A89, Adult_GOP[Year], $U$3,Adult_GOP[Month],AA$4)/$C$1</f>
        <v>0</v>
      </c>
      <c r="AB89">
        <f>SUMIFS(Adult_GOP[Hours dedicated to Adult GOP],Adult_GOP[Position/Title],$A89, Adult_GOP[Year], $AB$3,Adult_GOP[Month],AB$4)/$C$1</f>
        <v>0</v>
      </c>
      <c r="AC89">
        <f>SUMIFS(Adult_GOP[Hours dedicated to Adult GOP],Adult_GOP[Position/Title],$A89, Adult_GOP[Year], $AB$3,Adult_GOP[Month],AC$4)/$C$1</f>
        <v>0</v>
      </c>
      <c r="AD89" s="91">
        <f>SUM(B89:AC89)</f>
        <v>0</v>
      </c>
    </row>
    <row r="90" spans="1:30" x14ac:dyDescent="0.25">
      <c r="A90" s="89" t="s">
        <v>47</v>
      </c>
      <c r="B90">
        <f>SUMIFS(Adult_GOP[Hours dedicated to Adult GOP],Adult_GOP[Position/Title],A90, Adult_GOP[Staff Start Date], "&lt;7/1/22")/$C$1 + SUMIFS(Adult_GOP[Hours dedicated to Adult GOP],Adult_GOP[Position/Title],A90, Adult_GOP[Staff Start Date], "")/$C$1</f>
        <v>0</v>
      </c>
      <c r="C90">
        <f>SUMIFS(Adult_GOP[Hours dedicated to Adult GOP],Adult_GOP[Position/Title],$A90, Adult_GOP[Year], $C$3,Adult_GOP[Month],C$4)/$C$1</f>
        <v>0</v>
      </c>
      <c r="D90">
        <f>SUMIFS(Adult_GOP[Hours dedicated to Adult GOP],Adult_GOP[Position/Title],$A90, Adult_GOP[Year], $C$3,Adult_GOP[Month],D$4)/$C$1</f>
        <v>0</v>
      </c>
      <c r="E90">
        <f>SUMIFS(Adult_GOP[Hours dedicated to Adult GOP],Adult_GOP[Position/Title],$A90, Adult_GOP[Year], $C$3,Adult_GOP[Month],E$4)/$C$1</f>
        <v>0</v>
      </c>
      <c r="F90">
        <f>SUMIFS(Adult_GOP[Hours dedicated to Adult GOP],Adult_GOP[Position/Title],$A90, Adult_GOP[Year], $C$3,Adult_GOP[Month],F$4)/$C$1</f>
        <v>0</v>
      </c>
      <c r="G90">
        <f>SUMIFS(Adult_GOP[Hours dedicated to Adult GOP],Adult_GOP[Position/Title],$A90, Adult_GOP[Year], $C$3,Adult_GOP[Month],G$4)/$C$1</f>
        <v>0</v>
      </c>
      <c r="H90">
        <f>SUMIFS(Adult_GOP[Hours dedicated to Adult GOP],Adult_GOP[Position/Title],$A90, Adult_GOP[Year], $C$3,Adult_GOP[Month],H$4)/$C$1</f>
        <v>0</v>
      </c>
      <c r="I90">
        <f>SUMIFS(Adult_GOP[Hours dedicated to Adult GOP],Adult_GOP[Position/Title],$A90, Adult_GOP[Year], $I$3,Adult_GOP[Month],I$4)/$C$1</f>
        <v>0</v>
      </c>
      <c r="J90">
        <f>SUMIFS(Adult_GOP[Hours dedicated to Adult GOP],Adult_GOP[Position/Title],$A90, Adult_GOP[Year], $I$3,Adult_GOP[Month],J$4)/$C$1</f>
        <v>0</v>
      </c>
      <c r="K90">
        <f>SUMIFS(Adult_GOP[Hours dedicated to Adult GOP],Adult_GOP[Position/Title],$A90, Adult_GOP[Year], $I$3,Adult_GOP[Month],K$4)/$C$1</f>
        <v>0</v>
      </c>
      <c r="L90">
        <f>SUMIFS(Adult_GOP[Hours dedicated to Adult GOP],Adult_GOP[Position/Title],$A90, Adult_GOP[Year], $I$3,Adult_GOP[Month],L$4)/$C$1</f>
        <v>0</v>
      </c>
      <c r="M90">
        <f>SUMIFS(Adult_GOP[Hours dedicated to Adult GOP],Adult_GOP[Position/Title],$A90, Adult_GOP[Year], $I$3,Adult_GOP[Month],M$4)/$C$1</f>
        <v>0</v>
      </c>
      <c r="N90">
        <f>SUMIFS(Adult_GOP[Hours dedicated to Adult GOP],Adult_GOP[Position/Title],$A90, Adult_GOP[Year], $I$3,Adult_GOP[Month],N$4)/$C$1</f>
        <v>0</v>
      </c>
      <c r="O90">
        <f>SUMIFS(Adult_GOP[Hours dedicated to Adult GOP],Adult_GOP[Position/Title],$A90, Adult_GOP[Year], $I$3,Adult_GOP[Month],O$4)/$C$1</f>
        <v>0</v>
      </c>
      <c r="P90">
        <f>SUMIFS(Adult_GOP[Hours dedicated to Adult GOP],Adult_GOP[Position/Title],$A90, Adult_GOP[Year], $I$3,Adult_GOP[Month],P$4)/$C$1</f>
        <v>0</v>
      </c>
      <c r="Q90">
        <f>SUMIFS(Adult_GOP[Hours dedicated to Adult GOP],Adult_GOP[Position/Title],$A90, Adult_GOP[Year], $I$3,Adult_GOP[Month],Q$4)/$C$1</f>
        <v>0</v>
      </c>
      <c r="R90">
        <f>SUMIFS(Adult_GOP[Hours dedicated to Adult GOP],Adult_GOP[Position/Title],$A90, Adult_GOP[Year], $I$3,Adult_GOP[Month],R$4)/$C$1</f>
        <v>0</v>
      </c>
      <c r="S90">
        <f>SUMIFS(Adult_GOP[Hours dedicated to Adult GOP],Adult_GOP[Position/Title],$A90, Adult_GOP[Year], $I$3,Adult_GOP[Month],S$4)/$C$1</f>
        <v>0</v>
      </c>
      <c r="T90">
        <f>SUMIFS(Adult_GOP[Hours dedicated to Adult GOP],Adult_GOP[Position/Title],$A90, Adult_GOP[Year], $I$3,Adult_GOP[Month],T$4)/$C$1</f>
        <v>0</v>
      </c>
      <c r="U90">
        <f>SUMIFS(Adult_GOP[Hours dedicated to Adult GOP],Adult_GOP[Position/Title],$A90, Adult_GOP[Year], $U$3,Adult_GOP[Month],U$4)/$C$1</f>
        <v>0</v>
      </c>
      <c r="V90">
        <f>SUMIFS(Adult_GOP[Hours dedicated to Adult GOP],Adult_GOP[Position/Title],$A90, Adult_GOP[Year], $U$3,Adult_GOP[Month],V$4)/$C$1</f>
        <v>0</v>
      </c>
      <c r="W90">
        <f>SUMIFS(Adult_GOP[Hours dedicated to Adult GOP],Adult_GOP[Position/Title],$A90, Adult_GOP[Year], $U$3,Adult_GOP[Month],W$4)/$C$1</f>
        <v>0</v>
      </c>
      <c r="X90">
        <f>SUMIFS(Adult_GOP[Hours dedicated to Adult GOP],Adult_GOP[Position/Title],$A90, Adult_GOP[Year], $U$3,Adult_GOP[Month],X$4)/$C$1</f>
        <v>0</v>
      </c>
      <c r="Y90">
        <f>SUMIFS(Adult_GOP[Hours dedicated to Adult GOP],Adult_GOP[Position/Title],$A90, Adult_GOP[Year], $U$3,Adult_GOP[Month],Y$4)/$C$1</f>
        <v>0</v>
      </c>
      <c r="Z90">
        <f>SUMIFS(Adult_GOP[Hours dedicated to Adult GOP],Adult_GOP[Position/Title],$A90, Adult_GOP[Year], $U$3,Adult_GOP[Month],Z$4)/$C$1</f>
        <v>0</v>
      </c>
      <c r="AA90">
        <f>SUMIFS(Adult_GOP[Hours dedicated to Adult GOP],Adult_GOP[Position/Title],$A90, Adult_GOP[Year], $U$3,Adult_GOP[Month],AA$4)/$C$1</f>
        <v>0</v>
      </c>
      <c r="AB90">
        <f>SUMIFS(Adult_GOP[Hours dedicated to Adult GOP],Adult_GOP[Position/Title],$A90, Adult_GOP[Year], $AB$3,Adult_GOP[Month],AB$4)/$C$1</f>
        <v>0</v>
      </c>
      <c r="AC90">
        <f>SUMIFS(Adult_GOP[Hours dedicated to Adult GOP],Adult_GOP[Position/Title],$A90, Adult_GOP[Year], $AB$3,Adult_GOP[Month],AC$4)/$C$1</f>
        <v>0</v>
      </c>
      <c r="AD90" s="91">
        <f t="shared" ref="AD90:AD105" si="86">SUM(B90:AC90)</f>
        <v>0</v>
      </c>
    </row>
    <row r="91" spans="1:30" x14ac:dyDescent="0.25">
      <c r="A91" s="89" t="s">
        <v>48</v>
      </c>
      <c r="B91">
        <f>SUMIFS(Adult_GOP[Hours dedicated to Adult GOP],Adult_GOP[Position/Title],A91, Adult_GOP[Staff Start Date], "&lt;7/1/22")/$C$1 + SUMIFS(Adult_GOP[Hours dedicated to Adult GOP],Adult_GOP[Position/Title],A91, Adult_GOP[Staff Start Date], "")/$C$1</f>
        <v>0</v>
      </c>
      <c r="C91">
        <f>SUMIFS(Adult_GOP[Hours dedicated to Adult GOP],Adult_GOP[Position/Title],$A91, Adult_GOP[Year], $C$3,Adult_GOP[Month],C$4)/$C$1</f>
        <v>0</v>
      </c>
      <c r="D91">
        <f>SUMIFS(Adult_GOP[Hours dedicated to Adult GOP],Adult_GOP[Position/Title],$A91, Adult_GOP[Year], $C$3,Adult_GOP[Month],D$4)/$C$1</f>
        <v>0</v>
      </c>
      <c r="E91">
        <f>SUMIFS(Adult_GOP[Hours dedicated to Adult GOP],Adult_GOP[Position/Title],$A91, Adult_GOP[Year], $C$3,Adult_GOP[Month],E$4)/$C$1</f>
        <v>0</v>
      </c>
      <c r="F91">
        <f>SUMIFS(Adult_GOP[Hours dedicated to Adult GOP],Adult_GOP[Position/Title],$A91, Adult_GOP[Year], $C$3,Adult_GOP[Month],F$4)/$C$1</f>
        <v>0</v>
      </c>
      <c r="G91">
        <f>SUMIFS(Adult_GOP[Hours dedicated to Adult GOP],Adult_GOP[Position/Title],$A91, Adult_GOP[Year], $C$3,Adult_GOP[Month],G$4)/$C$1</f>
        <v>0</v>
      </c>
      <c r="H91">
        <f>SUMIFS(Adult_GOP[Hours dedicated to Adult GOP],Adult_GOP[Position/Title],$A91, Adult_GOP[Year], $C$3,Adult_GOP[Month],H$4)/$C$1</f>
        <v>0</v>
      </c>
      <c r="I91">
        <f>SUMIFS(Adult_GOP[Hours dedicated to Adult GOP],Adult_GOP[Position/Title],$A91, Adult_GOP[Year], $I$3,Adult_GOP[Month],I$4)/$C$1</f>
        <v>0</v>
      </c>
      <c r="J91">
        <f>SUMIFS(Adult_GOP[Hours dedicated to Adult GOP],Adult_GOP[Position/Title],$A91, Adult_GOP[Year], $I$3,Adult_GOP[Month],J$4)/$C$1</f>
        <v>0</v>
      </c>
      <c r="K91">
        <f>SUMIFS(Adult_GOP[Hours dedicated to Adult GOP],Adult_GOP[Position/Title],$A91, Adult_GOP[Year], $I$3,Adult_GOP[Month],K$4)/$C$1</f>
        <v>0</v>
      </c>
      <c r="L91">
        <f>SUMIFS(Adult_GOP[Hours dedicated to Adult GOP],Adult_GOP[Position/Title],$A91, Adult_GOP[Year], $I$3,Adult_GOP[Month],L$4)/$C$1</f>
        <v>0</v>
      </c>
      <c r="M91">
        <f>SUMIFS(Adult_GOP[Hours dedicated to Adult GOP],Adult_GOP[Position/Title],$A91, Adult_GOP[Year], $I$3,Adult_GOP[Month],M$4)/$C$1</f>
        <v>0</v>
      </c>
      <c r="N91">
        <f>SUMIFS(Adult_GOP[Hours dedicated to Adult GOP],Adult_GOP[Position/Title],$A91, Adult_GOP[Year], $I$3,Adult_GOP[Month],N$4)/$C$1</f>
        <v>0</v>
      </c>
      <c r="O91">
        <f>SUMIFS(Adult_GOP[Hours dedicated to Adult GOP],Adult_GOP[Position/Title],$A91, Adult_GOP[Year], $I$3,Adult_GOP[Month],O$4)/$C$1</f>
        <v>0</v>
      </c>
      <c r="P91">
        <f>SUMIFS(Adult_GOP[Hours dedicated to Adult GOP],Adult_GOP[Position/Title],$A91, Adult_GOP[Year], $I$3,Adult_GOP[Month],P$4)/$C$1</f>
        <v>0</v>
      </c>
      <c r="Q91">
        <f>SUMIFS(Adult_GOP[Hours dedicated to Adult GOP],Adult_GOP[Position/Title],$A91, Adult_GOP[Year], $I$3,Adult_GOP[Month],Q$4)/$C$1</f>
        <v>0</v>
      </c>
      <c r="R91">
        <f>SUMIFS(Adult_GOP[Hours dedicated to Adult GOP],Adult_GOP[Position/Title],$A91, Adult_GOP[Year], $I$3,Adult_GOP[Month],R$4)/$C$1</f>
        <v>0</v>
      </c>
      <c r="S91">
        <f>SUMIFS(Adult_GOP[Hours dedicated to Adult GOP],Adult_GOP[Position/Title],$A91, Adult_GOP[Year], $I$3,Adult_GOP[Month],S$4)/$C$1</f>
        <v>0</v>
      </c>
      <c r="T91">
        <f>SUMIFS(Adult_GOP[Hours dedicated to Adult GOP],Adult_GOP[Position/Title],$A91, Adult_GOP[Year], $I$3,Adult_GOP[Month],T$4)/$C$1</f>
        <v>0</v>
      </c>
      <c r="U91">
        <f>SUMIFS(Adult_GOP[Hours dedicated to Adult GOP],Adult_GOP[Position/Title],$A91, Adult_GOP[Year], $U$3,Adult_GOP[Month],U$4)/$C$1</f>
        <v>0</v>
      </c>
      <c r="V91">
        <f>SUMIFS(Adult_GOP[Hours dedicated to Adult GOP],Adult_GOP[Position/Title],$A91, Adult_GOP[Year], $U$3,Adult_GOP[Month],V$4)/$C$1</f>
        <v>0</v>
      </c>
      <c r="W91">
        <f>SUMIFS(Adult_GOP[Hours dedicated to Adult GOP],Adult_GOP[Position/Title],$A91, Adult_GOP[Year], $U$3,Adult_GOP[Month],W$4)/$C$1</f>
        <v>0</v>
      </c>
      <c r="X91">
        <f>SUMIFS(Adult_GOP[Hours dedicated to Adult GOP],Adult_GOP[Position/Title],$A91, Adult_GOP[Year], $U$3,Adult_GOP[Month],X$4)/$C$1</f>
        <v>0</v>
      </c>
      <c r="Y91">
        <f>SUMIFS(Adult_GOP[Hours dedicated to Adult GOP],Adult_GOP[Position/Title],$A91, Adult_GOP[Year], $U$3,Adult_GOP[Month],Y$4)/$C$1</f>
        <v>0</v>
      </c>
      <c r="Z91">
        <f>SUMIFS(Adult_GOP[Hours dedicated to Adult GOP],Adult_GOP[Position/Title],$A91, Adult_GOP[Year], $U$3,Adult_GOP[Month],Z$4)/$C$1</f>
        <v>0</v>
      </c>
      <c r="AA91">
        <f>SUMIFS(Adult_GOP[Hours dedicated to Adult GOP],Adult_GOP[Position/Title],$A91, Adult_GOP[Year], $U$3,Adult_GOP[Month],AA$4)/$C$1</f>
        <v>0</v>
      </c>
      <c r="AB91">
        <f>SUMIFS(Adult_GOP[Hours dedicated to Adult GOP],Adult_GOP[Position/Title],$A91, Adult_GOP[Year], $AB$3,Adult_GOP[Month],AB$4)/$C$1</f>
        <v>0</v>
      </c>
      <c r="AC91">
        <f>SUMIFS(Adult_GOP[Hours dedicated to Adult GOP],Adult_GOP[Position/Title],$A91, Adult_GOP[Year], $AB$3,Adult_GOP[Month],AC$4)/$C$1</f>
        <v>0</v>
      </c>
      <c r="AD91" s="91">
        <f t="shared" si="86"/>
        <v>0</v>
      </c>
    </row>
    <row r="92" spans="1:30" x14ac:dyDescent="0.25">
      <c r="A92" s="89" t="s">
        <v>14</v>
      </c>
      <c r="B92">
        <f>SUMIFS(Adult_GOP[Hours dedicated to Adult GOP],Adult_GOP[Position/Title],A92, Adult_GOP[Staff Start Date], "&lt;7/1/22")/$C$1 + SUMIFS(Adult_GOP[Hours dedicated to Adult GOP],Adult_GOP[Position/Title],A92, Adult_GOP[Staff Start Date], "")/$C$1</f>
        <v>0</v>
      </c>
      <c r="C92">
        <f>SUMIFS(Adult_GOP[Hours dedicated to Adult GOP],Adult_GOP[Position/Title],$A92, Adult_GOP[Year], $C$3,Adult_GOP[Month],C$4)/$C$1</f>
        <v>0</v>
      </c>
      <c r="D92">
        <f>SUMIFS(Adult_GOP[Hours dedicated to Adult GOP],Adult_GOP[Position/Title],$A92, Adult_GOP[Year], $C$3,Adult_GOP[Month],D$4)/$C$1</f>
        <v>0</v>
      </c>
      <c r="E92">
        <f>SUMIFS(Adult_GOP[Hours dedicated to Adult GOP],Adult_GOP[Position/Title],$A92, Adult_GOP[Year], $C$3,Adult_GOP[Month],E$4)/$C$1</f>
        <v>0</v>
      </c>
      <c r="F92">
        <f>SUMIFS(Adult_GOP[Hours dedicated to Adult GOP],Adult_GOP[Position/Title],$A92, Adult_GOP[Year], $C$3,Adult_GOP[Month],F$4)/$C$1</f>
        <v>0</v>
      </c>
      <c r="G92">
        <f>SUMIFS(Adult_GOP[Hours dedicated to Adult GOP],Adult_GOP[Position/Title],$A92, Adult_GOP[Year], $C$3,Adult_GOP[Month],G$4)/$C$1</f>
        <v>0</v>
      </c>
      <c r="H92">
        <f>SUMIFS(Adult_GOP[Hours dedicated to Adult GOP],Adult_GOP[Position/Title],$A92, Adult_GOP[Year], $C$3,Adult_GOP[Month],H$4)/$C$1</f>
        <v>0</v>
      </c>
      <c r="I92">
        <f>SUMIFS(Adult_GOP[Hours dedicated to Adult GOP],Adult_GOP[Position/Title],$A92, Adult_GOP[Year], $I$3,Adult_GOP[Month],I$4)/$C$1</f>
        <v>0</v>
      </c>
      <c r="J92">
        <f>SUMIFS(Adult_GOP[Hours dedicated to Adult GOP],Adult_GOP[Position/Title],$A92, Adult_GOP[Year], $I$3,Adult_GOP[Month],J$4)/$C$1</f>
        <v>0</v>
      </c>
      <c r="K92">
        <f>SUMIFS(Adult_GOP[Hours dedicated to Adult GOP],Adult_GOP[Position/Title],$A92, Adult_GOP[Year], $I$3,Adult_GOP[Month],K$4)/$C$1</f>
        <v>0</v>
      </c>
      <c r="L92">
        <f>SUMIFS(Adult_GOP[Hours dedicated to Adult GOP],Adult_GOP[Position/Title],$A92, Adult_GOP[Year], $I$3,Adult_GOP[Month],L$4)/$C$1</f>
        <v>0</v>
      </c>
      <c r="M92">
        <f>SUMIFS(Adult_GOP[Hours dedicated to Adult GOP],Adult_GOP[Position/Title],$A92, Adult_GOP[Year], $I$3,Adult_GOP[Month],M$4)/$C$1</f>
        <v>0</v>
      </c>
      <c r="N92">
        <f>SUMIFS(Adult_GOP[Hours dedicated to Adult GOP],Adult_GOP[Position/Title],$A92, Adult_GOP[Year], $I$3,Adult_GOP[Month],N$4)/$C$1</f>
        <v>0</v>
      </c>
      <c r="O92">
        <f>SUMIFS(Adult_GOP[Hours dedicated to Adult GOP],Adult_GOP[Position/Title],$A92, Adult_GOP[Year], $I$3,Adult_GOP[Month],O$4)/$C$1</f>
        <v>0</v>
      </c>
      <c r="P92">
        <f>SUMIFS(Adult_GOP[Hours dedicated to Adult GOP],Adult_GOP[Position/Title],$A92, Adult_GOP[Year], $I$3,Adult_GOP[Month],P$4)/$C$1</f>
        <v>0</v>
      </c>
      <c r="Q92">
        <f>SUMIFS(Adult_GOP[Hours dedicated to Adult GOP],Adult_GOP[Position/Title],$A92, Adult_GOP[Year], $I$3,Adult_GOP[Month],Q$4)/$C$1</f>
        <v>0</v>
      </c>
      <c r="R92">
        <f>SUMIFS(Adult_GOP[Hours dedicated to Adult GOP],Adult_GOP[Position/Title],$A92, Adult_GOP[Year], $I$3,Adult_GOP[Month],R$4)/$C$1</f>
        <v>0</v>
      </c>
      <c r="S92">
        <f>SUMIFS(Adult_GOP[Hours dedicated to Adult GOP],Adult_GOP[Position/Title],$A92, Adult_GOP[Year], $I$3,Adult_GOP[Month],S$4)/$C$1</f>
        <v>0</v>
      </c>
      <c r="T92">
        <f>SUMIFS(Adult_GOP[Hours dedicated to Adult GOP],Adult_GOP[Position/Title],$A92, Adult_GOP[Year], $I$3,Adult_GOP[Month],T$4)/$C$1</f>
        <v>0</v>
      </c>
      <c r="U92">
        <f>SUMIFS(Adult_GOP[Hours dedicated to Adult GOP],Adult_GOP[Position/Title],$A92, Adult_GOP[Year], $U$3,Adult_GOP[Month],U$4)/$C$1</f>
        <v>0</v>
      </c>
      <c r="V92">
        <f>SUMIFS(Adult_GOP[Hours dedicated to Adult GOP],Adult_GOP[Position/Title],$A92, Adult_GOP[Year], $U$3,Adult_GOP[Month],V$4)/$C$1</f>
        <v>0</v>
      </c>
      <c r="W92">
        <f>SUMIFS(Adult_GOP[Hours dedicated to Adult GOP],Adult_GOP[Position/Title],$A92, Adult_GOP[Year], $U$3,Adult_GOP[Month],W$4)/$C$1</f>
        <v>0</v>
      </c>
      <c r="X92">
        <f>SUMIFS(Adult_GOP[Hours dedicated to Adult GOP],Adult_GOP[Position/Title],$A92, Adult_GOP[Year], $U$3,Adult_GOP[Month],X$4)/$C$1</f>
        <v>0</v>
      </c>
      <c r="Y92">
        <f>SUMIFS(Adult_GOP[Hours dedicated to Adult GOP],Adult_GOP[Position/Title],$A92, Adult_GOP[Year], $U$3,Adult_GOP[Month],Y$4)/$C$1</f>
        <v>0</v>
      </c>
      <c r="Z92">
        <f>SUMIFS(Adult_GOP[Hours dedicated to Adult GOP],Adult_GOP[Position/Title],$A92, Adult_GOP[Year], $U$3,Adult_GOP[Month],Z$4)/$C$1</f>
        <v>0</v>
      </c>
      <c r="AA92">
        <f>SUMIFS(Adult_GOP[Hours dedicated to Adult GOP],Adult_GOP[Position/Title],$A92, Adult_GOP[Year], $U$3,Adult_GOP[Month],AA$4)/$C$1</f>
        <v>0</v>
      </c>
      <c r="AB92">
        <f>SUMIFS(Adult_GOP[Hours dedicated to Adult GOP],Adult_GOP[Position/Title],$A92, Adult_GOP[Year], $AB$3,Adult_GOP[Month],AB$4)/$C$1</f>
        <v>0</v>
      </c>
      <c r="AC92">
        <f>SUMIFS(Adult_GOP[Hours dedicated to Adult GOP],Adult_GOP[Position/Title],$A92, Adult_GOP[Year], $AB$3,Adult_GOP[Month],AC$4)/$C$1</f>
        <v>0</v>
      </c>
      <c r="AD92" s="91">
        <f t="shared" si="86"/>
        <v>0</v>
      </c>
    </row>
    <row r="93" spans="1:30" x14ac:dyDescent="0.25">
      <c r="A93" s="89" t="s">
        <v>15</v>
      </c>
      <c r="B93">
        <f>SUMIFS(Adult_GOP[Hours dedicated to Adult GOP],Adult_GOP[Position/Title],A93, Adult_GOP[Staff Start Date], "&lt;7/1/22")/$C$1 + SUMIFS(Adult_GOP[Hours dedicated to Adult GOP],Adult_GOP[Position/Title],A93, Adult_GOP[Staff Start Date], "")/$C$1</f>
        <v>0</v>
      </c>
      <c r="C93">
        <f>SUMIFS(Adult_GOP[Hours dedicated to Adult GOP],Adult_GOP[Position/Title],$A93, Adult_GOP[Year], $C$3,Adult_GOP[Month],C$4)/$C$1</f>
        <v>0</v>
      </c>
      <c r="D93">
        <f>SUMIFS(Adult_GOP[Hours dedicated to Adult GOP],Adult_GOP[Position/Title],$A93, Adult_GOP[Year], $C$3,Adult_GOP[Month],D$4)/$C$1</f>
        <v>0</v>
      </c>
      <c r="E93">
        <f>SUMIFS(Adult_GOP[Hours dedicated to Adult GOP],Adult_GOP[Position/Title],$A93, Adult_GOP[Year], $C$3,Adult_GOP[Month],E$4)/$C$1</f>
        <v>0</v>
      </c>
      <c r="F93">
        <f>SUMIFS(Adult_GOP[Hours dedicated to Adult GOP],Adult_GOP[Position/Title],$A93, Adult_GOP[Year], $C$3,Adult_GOP[Month],F$4)/$C$1</f>
        <v>0</v>
      </c>
      <c r="G93">
        <f>SUMIFS(Adult_GOP[Hours dedicated to Adult GOP],Adult_GOP[Position/Title],$A93, Adult_GOP[Year], $C$3,Adult_GOP[Month],G$4)/$C$1</f>
        <v>0</v>
      </c>
      <c r="H93">
        <f>SUMIFS(Adult_GOP[Hours dedicated to Adult GOP],Adult_GOP[Position/Title],$A93, Adult_GOP[Year], $C$3,Adult_GOP[Month],H$4)/$C$1</f>
        <v>0</v>
      </c>
      <c r="I93">
        <f>SUMIFS(Adult_GOP[Hours dedicated to Adult GOP],Adult_GOP[Position/Title],$A93, Adult_GOP[Year], $I$3,Adult_GOP[Month],I$4)/$C$1</f>
        <v>0</v>
      </c>
      <c r="J93">
        <f>SUMIFS(Adult_GOP[Hours dedicated to Adult GOP],Adult_GOP[Position/Title],$A93, Adult_GOP[Year], $I$3,Adult_GOP[Month],J$4)/$C$1</f>
        <v>0</v>
      </c>
      <c r="K93">
        <f>SUMIFS(Adult_GOP[Hours dedicated to Adult GOP],Adult_GOP[Position/Title],$A93, Adult_GOP[Year], $I$3,Adult_GOP[Month],K$4)/$C$1</f>
        <v>0</v>
      </c>
      <c r="L93">
        <f>SUMIFS(Adult_GOP[Hours dedicated to Adult GOP],Adult_GOP[Position/Title],$A93, Adult_GOP[Year], $I$3,Adult_GOP[Month],L$4)/$C$1</f>
        <v>0</v>
      </c>
      <c r="M93">
        <f>SUMIFS(Adult_GOP[Hours dedicated to Adult GOP],Adult_GOP[Position/Title],$A93, Adult_GOP[Year], $I$3,Adult_GOP[Month],M$4)/$C$1</f>
        <v>0</v>
      </c>
      <c r="N93">
        <f>SUMIFS(Adult_GOP[Hours dedicated to Adult GOP],Adult_GOP[Position/Title],$A93, Adult_GOP[Year], $I$3,Adult_GOP[Month],N$4)/$C$1</f>
        <v>0</v>
      </c>
      <c r="O93">
        <f>SUMIFS(Adult_GOP[Hours dedicated to Adult GOP],Adult_GOP[Position/Title],$A93, Adult_GOP[Year], $I$3,Adult_GOP[Month],O$4)/$C$1</f>
        <v>0</v>
      </c>
      <c r="P93">
        <f>SUMIFS(Adult_GOP[Hours dedicated to Adult GOP],Adult_GOP[Position/Title],$A93, Adult_GOP[Year], $I$3,Adult_GOP[Month],P$4)/$C$1</f>
        <v>0</v>
      </c>
      <c r="Q93">
        <f>SUMIFS(Adult_GOP[Hours dedicated to Adult GOP],Adult_GOP[Position/Title],$A93, Adult_GOP[Year], $I$3,Adult_GOP[Month],Q$4)/$C$1</f>
        <v>0</v>
      </c>
      <c r="R93">
        <f>SUMIFS(Adult_GOP[Hours dedicated to Adult GOP],Adult_GOP[Position/Title],$A93, Adult_GOP[Year], $I$3,Adult_GOP[Month],R$4)/$C$1</f>
        <v>0</v>
      </c>
      <c r="S93">
        <f>SUMIFS(Adult_GOP[Hours dedicated to Adult GOP],Adult_GOP[Position/Title],$A93, Adult_GOP[Year], $I$3,Adult_GOP[Month],S$4)/$C$1</f>
        <v>0</v>
      </c>
      <c r="T93">
        <f>SUMIFS(Adult_GOP[Hours dedicated to Adult GOP],Adult_GOP[Position/Title],$A93, Adult_GOP[Year], $I$3,Adult_GOP[Month],T$4)/$C$1</f>
        <v>0</v>
      </c>
      <c r="U93">
        <f>SUMIFS(Adult_GOP[Hours dedicated to Adult GOP],Adult_GOP[Position/Title],$A93, Adult_GOP[Year], $U$3,Adult_GOP[Month],U$4)/$C$1</f>
        <v>0</v>
      </c>
      <c r="V93">
        <f>SUMIFS(Adult_GOP[Hours dedicated to Adult GOP],Adult_GOP[Position/Title],$A93, Adult_GOP[Year], $U$3,Adult_GOP[Month],V$4)/$C$1</f>
        <v>0</v>
      </c>
      <c r="W93">
        <f>SUMIFS(Adult_GOP[Hours dedicated to Adult GOP],Adult_GOP[Position/Title],$A93, Adult_GOP[Year], $U$3,Adult_GOP[Month],W$4)/$C$1</f>
        <v>0</v>
      </c>
      <c r="X93">
        <f>SUMIFS(Adult_GOP[Hours dedicated to Adult GOP],Adult_GOP[Position/Title],$A93, Adult_GOP[Year], $U$3,Adult_GOP[Month],X$4)/$C$1</f>
        <v>0</v>
      </c>
      <c r="Y93">
        <f>SUMIFS(Adult_GOP[Hours dedicated to Adult GOP],Adult_GOP[Position/Title],$A93, Adult_GOP[Year], $U$3,Adult_GOP[Month],Y$4)/$C$1</f>
        <v>0</v>
      </c>
      <c r="Z93">
        <f>SUMIFS(Adult_GOP[Hours dedicated to Adult GOP],Adult_GOP[Position/Title],$A93, Adult_GOP[Year], $U$3,Adult_GOP[Month],Z$4)/$C$1</f>
        <v>0</v>
      </c>
      <c r="AA93">
        <f>SUMIFS(Adult_GOP[Hours dedicated to Adult GOP],Adult_GOP[Position/Title],$A93, Adult_GOP[Year], $U$3,Adult_GOP[Month],AA$4)/$C$1</f>
        <v>0</v>
      </c>
      <c r="AB93">
        <f>SUMIFS(Adult_GOP[Hours dedicated to Adult GOP],Adult_GOP[Position/Title],$A93, Adult_GOP[Year], $AB$3,Adult_GOP[Month],AB$4)/$C$1</f>
        <v>0</v>
      </c>
      <c r="AC93">
        <f>SUMIFS(Adult_GOP[Hours dedicated to Adult GOP],Adult_GOP[Position/Title],$A93, Adult_GOP[Year], $AB$3,Adult_GOP[Month],AC$4)/$C$1</f>
        <v>0</v>
      </c>
      <c r="AD93" s="91">
        <f t="shared" si="86"/>
        <v>0</v>
      </c>
    </row>
    <row r="94" spans="1:30" x14ac:dyDescent="0.25">
      <c r="A94" s="89" t="s">
        <v>49</v>
      </c>
      <c r="B94">
        <f>SUMIFS(Adult_GOP[Hours dedicated to Adult GOP],Adult_GOP[Position/Title],A94, Adult_GOP[Staff Start Date], "&lt;7/1/22")/$C$1 + SUMIFS(Adult_GOP[Hours dedicated to Adult GOP],Adult_GOP[Position/Title],A94, Adult_GOP[Staff Start Date], "")/$C$1</f>
        <v>0</v>
      </c>
      <c r="C94">
        <f>SUMIFS(Adult_GOP[Hours dedicated to Adult GOP],Adult_GOP[Position/Title],$A94, Adult_GOP[Year], $C$3,Adult_GOP[Month],C$4)/$C$1</f>
        <v>0</v>
      </c>
      <c r="D94">
        <f>SUMIFS(Adult_GOP[Hours dedicated to Adult GOP],Adult_GOP[Position/Title],$A94, Adult_GOP[Year], $C$3,Adult_GOP[Month],D$4)/$C$1</f>
        <v>0</v>
      </c>
      <c r="E94">
        <f>SUMIFS(Adult_GOP[Hours dedicated to Adult GOP],Adult_GOP[Position/Title],$A94, Adult_GOP[Year], $C$3,Adult_GOP[Month],E$4)/$C$1</f>
        <v>0</v>
      </c>
      <c r="F94">
        <f>SUMIFS(Adult_GOP[Hours dedicated to Adult GOP],Adult_GOP[Position/Title],$A94, Adult_GOP[Year], $C$3,Adult_GOP[Month],F$4)/$C$1</f>
        <v>0</v>
      </c>
      <c r="G94">
        <f>SUMIFS(Adult_GOP[Hours dedicated to Adult GOP],Adult_GOP[Position/Title],$A94, Adult_GOP[Year], $C$3,Adult_GOP[Month],G$4)/$C$1</f>
        <v>0</v>
      </c>
      <c r="H94">
        <f>SUMIFS(Adult_GOP[Hours dedicated to Adult GOP],Adult_GOP[Position/Title],$A94, Adult_GOP[Year], $C$3,Adult_GOP[Month],H$4)/$C$1</f>
        <v>0</v>
      </c>
      <c r="I94">
        <f>SUMIFS(Adult_GOP[Hours dedicated to Adult GOP],Adult_GOP[Position/Title],$A94, Adult_GOP[Year], $I$3,Adult_GOP[Month],I$4)/$C$1</f>
        <v>0</v>
      </c>
      <c r="J94">
        <f>SUMIFS(Adult_GOP[Hours dedicated to Adult GOP],Adult_GOP[Position/Title],$A94, Adult_GOP[Year], $I$3,Adult_GOP[Month],J$4)/$C$1</f>
        <v>0</v>
      </c>
      <c r="K94">
        <f>SUMIFS(Adult_GOP[Hours dedicated to Adult GOP],Adult_GOP[Position/Title],$A94, Adult_GOP[Year], $I$3,Adult_GOP[Month],K$4)/$C$1</f>
        <v>0</v>
      </c>
      <c r="L94">
        <f>SUMIFS(Adult_GOP[Hours dedicated to Adult GOP],Adult_GOP[Position/Title],$A94, Adult_GOP[Year], $I$3,Adult_GOP[Month],L$4)/$C$1</f>
        <v>0</v>
      </c>
      <c r="M94">
        <f>SUMIFS(Adult_GOP[Hours dedicated to Adult GOP],Adult_GOP[Position/Title],$A94, Adult_GOP[Year], $I$3,Adult_GOP[Month],M$4)/$C$1</f>
        <v>0</v>
      </c>
      <c r="N94">
        <f>SUMIFS(Adult_GOP[Hours dedicated to Adult GOP],Adult_GOP[Position/Title],$A94, Adult_GOP[Year], $I$3,Adult_GOP[Month],N$4)/$C$1</f>
        <v>0</v>
      </c>
      <c r="O94">
        <f>SUMIFS(Adult_GOP[Hours dedicated to Adult GOP],Adult_GOP[Position/Title],$A94, Adult_GOP[Year], $I$3,Adult_GOP[Month],O$4)/$C$1</f>
        <v>0</v>
      </c>
      <c r="P94">
        <f>SUMIFS(Adult_GOP[Hours dedicated to Adult GOP],Adult_GOP[Position/Title],$A94, Adult_GOP[Year], $I$3,Adult_GOP[Month],P$4)/$C$1</f>
        <v>0</v>
      </c>
      <c r="Q94">
        <f>SUMIFS(Adult_GOP[Hours dedicated to Adult GOP],Adult_GOP[Position/Title],$A94, Adult_GOP[Year], $I$3,Adult_GOP[Month],Q$4)/$C$1</f>
        <v>0</v>
      </c>
      <c r="R94">
        <f>SUMIFS(Adult_GOP[Hours dedicated to Adult GOP],Adult_GOP[Position/Title],$A94, Adult_GOP[Year], $I$3,Adult_GOP[Month],R$4)/$C$1</f>
        <v>0</v>
      </c>
      <c r="S94">
        <f>SUMIFS(Adult_GOP[Hours dedicated to Adult GOP],Adult_GOP[Position/Title],$A94, Adult_GOP[Year], $I$3,Adult_GOP[Month],S$4)/$C$1</f>
        <v>0</v>
      </c>
      <c r="T94">
        <f>SUMIFS(Adult_GOP[Hours dedicated to Adult GOP],Adult_GOP[Position/Title],$A94, Adult_GOP[Year], $I$3,Adult_GOP[Month],T$4)/$C$1</f>
        <v>0</v>
      </c>
      <c r="U94">
        <f>SUMIFS(Adult_GOP[Hours dedicated to Adult GOP],Adult_GOP[Position/Title],$A94, Adult_GOP[Year], $U$3,Adult_GOP[Month],U$4)/$C$1</f>
        <v>0</v>
      </c>
      <c r="V94">
        <f>SUMIFS(Adult_GOP[Hours dedicated to Adult GOP],Adult_GOP[Position/Title],$A94, Adult_GOP[Year], $U$3,Adult_GOP[Month],V$4)/$C$1</f>
        <v>0</v>
      </c>
      <c r="W94">
        <f>SUMIFS(Adult_GOP[Hours dedicated to Adult GOP],Adult_GOP[Position/Title],$A94, Adult_GOP[Year], $U$3,Adult_GOP[Month],W$4)/$C$1</f>
        <v>0</v>
      </c>
      <c r="X94">
        <f>SUMIFS(Adult_GOP[Hours dedicated to Adult GOP],Adult_GOP[Position/Title],$A94, Adult_GOP[Year], $U$3,Adult_GOP[Month],X$4)/$C$1</f>
        <v>0</v>
      </c>
      <c r="Y94">
        <f>SUMIFS(Adult_GOP[Hours dedicated to Adult GOP],Adult_GOP[Position/Title],$A94, Adult_GOP[Year], $U$3,Adult_GOP[Month],Y$4)/$C$1</f>
        <v>0</v>
      </c>
      <c r="Z94">
        <f>SUMIFS(Adult_GOP[Hours dedicated to Adult GOP],Adult_GOP[Position/Title],$A94, Adult_GOP[Year], $U$3,Adult_GOP[Month],Z$4)/$C$1</f>
        <v>0</v>
      </c>
      <c r="AA94">
        <f>SUMIFS(Adult_GOP[Hours dedicated to Adult GOP],Adult_GOP[Position/Title],$A94, Adult_GOP[Year], $U$3,Adult_GOP[Month],AA$4)/$C$1</f>
        <v>0</v>
      </c>
      <c r="AB94">
        <f>SUMIFS(Adult_GOP[Hours dedicated to Adult GOP],Adult_GOP[Position/Title],$A94, Adult_GOP[Year], $AB$3,Adult_GOP[Month],AB$4)/$C$1</f>
        <v>0</v>
      </c>
      <c r="AC94">
        <f>SUMIFS(Adult_GOP[Hours dedicated to Adult GOP],Adult_GOP[Position/Title],$A94, Adult_GOP[Year], $AB$3,Adult_GOP[Month],AC$4)/$C$1</f>
        <v>0</v>
      </c>
      <c r="AD94" s="91">
        <f t="shared" si="86"/>
        <v>0</v>
      </c>
    </row>
    <row r="95" spans="1:30" x14ac:dyDescent="0.25">
      <c r="A95" s="89" t="s">
        <v>50</v>
      </c>
      <c r="B95">
        <f>SUMIFS(Adult_GOP[Hours dedicated to Adult GOP],Adult_GOP[Position/Title],A95, Adult_GOP[Staff Start Date], "&lt;7/1/22")/$C$1 + SUMIFS(Adult_GOP[Hours dedicated to Adult GOP],Adult_GOP[Position/Title],A95, Adult_GOP[Staff Start Date], "")/$C$1</f>
        <v>0</v>
      </c>
      <c r="C95">
        <f>SUMIFS(Adult_GOP[Hours dedicated to Adult GOP],Adult_GOP[Position/Title],$A95, Adult_GOP[Year], $C$3,Adult_GOP[Month],C$4)/$C$1</f>
        <v>0</v>
      </c>
      <c r="D95">
        <f>SUMIFS(Adult_GOP[Hours dedicated to Adult GOP],Adult_GOP[Position/Title],$A95, Adult_GOP[Year], $C$3,Adult_GOP[Month],D$4)/$C$1</f>
        <v>0</v>
      </c>
      <c r="E95">
        <f>SUMIFS(Adult_GOP[Hours dedicated to Adult GOP],Adult_GOP[Position/Title],$A95, Adult_GOP[Year], $C$3,Adult_GOP[Month],E$4)/$C$1</f>
        <v>0</v>
      </c>
      <c r="F95">
        <f>SUMIFS(Adult_GOP[Hours dedicated to Adult GOP],Adult_GOP[Position/Title],$A95, Adult_GOP[Year], $C$3,Adult_GOP[Month],F$4)/$C$1</f>
        <v>0</v>
      </c>
      <c r="G95">
        <f>SUMIFS(Adult_GOP[Hours dedicated to Adult GOP],Adult_GOP[Position/Title],$A95, Adult_GOP[Year], $C$3,Adult_GOP[Month],G$4)/$C$1</f>
        <v>0</v>
      </c>
      <c r="H95">
        <f>SUMIFS(Adult_GOP[Hours dedicated to Adult GOP],Adult_GOP[Position/Title],$A95, Adult_GOP[Year], $C$3,Adult_GOP[Month],H$4)/$C$1</f>
        <v>0</v>
      </c>
      <c r="I95">
        <f>SUMIFS(Adult_GOP[Hours dedicated to Adult GOP],Adult_GOP[Position/Title],$A95, Adult_GOP[Year], $I$3,Adult_GOP[Month],I$4)/$C$1</f>
        <v>0</v>
      </c>
      <c r="J95">
        <f>SUMIFS(Adult_GOP[Hours dedicated to Adult GOP],Adult_GOP[Position/Title],$A95, Adult_GOP[Year], $I$3,Adult_GOP[Month],J$4)/$C$1</f>
        <v>0</v>
      </c>
      <c r="K95">
        <f>SUMIFS(Adult_GOP[Hours dedicated to Adult GOP],Adult_GOP[Position/Title],$A95, Adult_GOP[Year], $I$3,Adult_GOP[Month],K$4)/$C$1</f>
        <v>0</v>
      </c>
      <c r="L95">
        <f>SUMIFS(Adult_GOP[Hours dedicated to Adult GOP],Adult_GOP[Position/Title],$A95, Adult_GOP[Year], $I$3,Adult_GOP[Month],L$4)/$C$1</f>
        <v>0</v>
      </c>
      <c r="M95">
        <f>SUMIFS(Adult_GOP[Hours dedicated to Adult GOP],Adult_GOP[Position/Title],$A95, Adult_GOP[Year], $I$3,Adult_GOP[Month],M$4)/$C$1</f>
        <v>0</v>
      </c>
      <c r="N95">
        <f>SUMIFS(Adult_GOP[Hours dedicated to Adult GOP],Adult_GOP[Position/Title],$A95, Adult_GOP[Year], $I$3,Adult_GOP[Month],N$4)/$C$1</f>
        <v>0</v>
      </c>
      <c r="O95">
        <f>SUMIFS(Adult_GOP[Hours dedicated to Adult GOP],Adult_GOP[Position/Title],$A95, Adult_GOP[Year], $I$3,Adult_GOP[Month],O$4)/$C$1</f>
        <v>0</v>
      </c>
      <c r="P95">
        <f>SUMIFS(Adult_GOP[Hours dedicated to Adult GOP],Adult_GOP[Position/Title],$A95, Adult_GOP[Year], $I$3,Adult_GOP[Month],P$4)/$C$1</f>
        <v>0</v>
      </c>
      <c r="Q95">
        <f>SUMIFS(Adult_GOP[Hours dedicated to Adult GOP],Adult_GOP[Position/Title],$A95, Adult_GOP[Year], $I$3,Adult_GOP[Month],Q$4)/$C$1</f>
        <v>0</v>
      </c>
      <c r="R95">
        <f>SUMIFS(Adult_GOP[Hours dedicated to Adult GOP],Adult_GOP[Position/Title],$A95, Adult_GOP[Year], $I$3,Adult_GOP[Month],R$4)/$C$1</f>
        <v>0</v>
      </c>
      <c r="S95">
        <f>SUMIFS(Adult_GOP[Hours dedicated to Adult GOP],Adult_GOP[Position/Title],$A95, Adult_GOP[Year], $I$3,Adult_GOP[Month],S$4)/$C$1</f>
        <v>0</v>
      </c>
      <c r="T95">
        <f>SUMIFS(Adult_GOP[Hours dedicated to Adult GOP],Adult_GOP[Position/Title],$A95, Adult_GOP[Year], $I$3,Adult_GOP[Month],T$4)/$C$1</f>
        <v>0</v>
      </c>
      <c r="U95">
        <f>SUMIFS(Adult_GOP[Hours dedicated to Adult GOP],Adult_GOP[Position/Title],$A95, Adult_GOP[Year], $U$3,Adult_GOP[Month],U$4)/$C$1</f>
        <v>0</v>
      </c>
      <c r="V95">
        <f>SUMIFS(Adult_GOP[Hours dedicated to Adult GOP],Adult_GOP[Position/Title],$A95, Adult_GOP[Year], $U$3,Adult_GOP[Month],V$4)/$C$1</f>
        <v>0</v>
      </c>
      <c r="W95">
        <f>SUMIFS(Adult_GOP[Hours dedicated to Adult GOP],Adult_GOP[Position/Title],$A95, Adult_GOP[Year], $U$3,Adult_GOP[Month],W$4)/$C$1</f>
        <v>0</v>
      </c>
      <c r="X95">
        <f>SUMIFS(Adult_GOP[Hours dedicated to Adult GOP],Adult_GOP[Position/Title],$A95, Adult_GOP[Year], $U$3,Adult_GOP[Month],X$4)/$C$1</f>
        <v>0</v>
      </c>
      <c r="Y95">
        <f>SUMIFS(Adult_GOP[Hours dedicated to Adult GOP],Adult_GOP[Position/Title],$A95, Adult_GOP[Year], $U$3,Adult_GOP[Month],Y$4)/$C$1</f>
        <v>0</v>
      </c>
      <c r="Z95">
        <f>SUMIFS(Adult_GOP[Hours dedicated to Adult GOP],Adult_GOP[Position/Title],$A95, Adult_GOP[Year], $U$3,Adult_GOP[Month],Z$4)/$C$1</f>
        <v>0</v>
      </c>
      <c r="AA95">
        <f>SUMIFS(Adult_GOP[Hours dedicated to Adult GOP],Adult_GOP[Position/Title],$A95, Adult_GOP[Year], $U$3,Adult_GOP[Month],AA$4)/$C$1</f>
        <v>0</v>
      </c>
      <c r="AB95">
        <f>SUMIFS(Adult_GOP[Hours dedicated to Adult GOP],Adult_GOP[Position/Title],$A95, Adult_GOP[Year], $AB$3,Adult_GOP[Month],AB$4)/$C$1</f>
        <v>0</v>
      </c>
      <c r="AC95">
        <f>SUMIFS(Adult_GOP[Hours dedicated to Adult GOP],Adult_GOP[Position/Title],$A95, Adult_GOP[Year], $AB$3,Adult_GOP[Month],AC$4)/$C$1</f>
        <v>0</v>
      </c>
      <c r="AD95" s="91">
        <f t="shared" si="86"/>
        <v>0</v>
      </c>
    </row>
    <row r="96" spans="1:30" x14ac:dyDescent="0.25">
      <c r="A96" s="89" t="s">
        <v>51</v>
      </c>
      <c r="B96">
        <f>SUMIFS(Adult_GOP[Hours dedicated to Adult GOP],Adult_GOP[Position/Title],A96, Adult_GOP[Staff Start Date], "&lt;7/1/22")/$C$1 + SUMIFS(Adult_GOP[Hours dedicated to Adult GOP],Adult_GOP[Position/Title],A96, Adult_GOP[Staff Start Date], "")/$C$1</f>
        <v>0</v>
      </c>
      <c r="C96">
        <f>SUMIFS(Adult_GOP[Hours dedicated to Adult GOP],Adult_GOP[Position/Title],$A96, Adult_GOP[Year], $C$3,Adult_GOP[Month],C$4)/$C$1</f>
        <v>0</v>
      </c>
      <c r="D96">
        <f>SUMIFS(Adult_GOP[Hours dedicated to Adult GOP],Adult_GOP[Position/Title],$A96, Adult_GOP[Year], $C$3,Adult_GOP[Month],D$4)/$C$1</f>
        <v>0</v>
      </c>
      <c r="E96">
        <f>SUMIFS(Adult_GOP[Hours dedicated to Adult GOP],Adult_GOP[Position/Title],$A96, Adult_GOP[Year], $C$3,Adult_GOP[Month],E$4)/$C$1</f>
        <v>0</v>
      </c>
      <c r="F96">
        <f>SUMIFS(Adult_GOP[Hours dedicated to Adult GOP],Adult_GOP[Position/Title],$A96, Adult_GOP[Year], $C$3,Adult_GOP[Month],F$4)/$C$1</f>
        <v>0</v>
      </c>
      <c r="G96">
        <f>SUMIFS(Adult_GOP[Hours dedicated to Adult GOP],Adult_GOP[Position/Title],$A96, Adult_GOP[Year], $C$3,Adult_GOP[Month],G$4)/$C$1</f>
        <v>0</v>
      </c>
      <c r="H96">
        <f>SUMIFS(Adult_GOP[Hours dedicated to Adult GOP],Adult_GOP[Position/Title],$A96, Adult_GOP[Year], $C$3,Adult_GOP[Month],H$4)/$C$1</f>
        <v>0</v>
      </c>
      <c r="I96">
        <f>SUMIFS(Adult_GOP[Hours dedicated to Adult GOP],Adult_GOP[Position/Title],$A96, Adult_GOP[Year], $I$3,Adult_GOP[Month],I$4)/$C$1</f>
        <v>0</v>
      </c>
      <c r="J96">
        <f>SUMIFS(Adult_GOP[Hours dedicated to Adult GOP],Adult_GOP[Position/Title],$A96, Adult_GOP[Year], $I$3,Adult_GOP[Month],J$4)/$C$1</f>
        <v>0</v>
      </c>
      <c r="K96">
        <f>SUMIFS(Adult_GOP[Hours dedicated to Adult GOP],Adult_GOP[Position/Title],$A96, Adult_GOP[Year], $I$3,Adult_GOP[Month],K$4)/$C$1</f>
        <v>0</v>
      </c>
      <c r="L96">
        <f>SUMIFS(Adult_GOP[Hours dedicated to Adult GOP],Adult_GOP[Position/Title],$A96, Adult_GOP[Year], $I$3,Adult_GOP[Month],L$4)/$C$1</f>
        <v>0</v>
      </c>
      <c r="M96">
        <f>SUMIFS(Adult_GOP[Hours dedicated to Adult GOP],Adult_GOP[Position/Title],$A96, Adult_GOP[Year], $I$3,Adult_GOP[Month],M$4)/$C$1</f>
        <v>0</v>
      </c>
      <c r="N96">
        <f>SUMIFS(Adult_GOP[Hours dedicated to Adult GOP],Adult_GOP[Position/Title],$A96, Adult_GOP[Year], $I$3,Adult_GOP[Month],N$4)/$C$1</f>
        <v>0</v>
      </c>
      <c r="O96">
        <f>SUMIFS(Adult_GOP[Hours dedicated to Adult GOP],Adult_GOP[Position/Title],$A96, Adult_GOP[Year], $I$3,Adult_GOP[Month],O$4)/$C$1</f>
        <v>0</v>
      </c>
      <c r="P96">
        <f>SUMIFS(Adult_GOP[Hours dedicated to Adult GOP],Adult_GOP[Position/Title],$A96, Adult_GOP[Year], $I$3,Adult_GOP[Month],P$4)/$C$1</f>
        <v>0</v>
      </c>
      <c r="Q96">
        <f>SUMIFS(Adult_GOP[Hours dedicated to Adult GOP],Adult_GOP[Position/Title],$A96, Adult_GOP[Year], $I$3,Adult_GOP[Month],Q$4)/$C$1</f>
        <v>0</v>
      </c>
      <c r="R96">
        <f>SUMIFS(Adult_GOP[Hours dedicated to Adult GOP],Adult_GOP[Position/Title],$A96, Adult_GOP[Year], $I$3,Adult_GOP[Month],R$4)/$C$1</f>
        <v>0</v>
      </c>
      <c r="S96">
        <f>SUMIFS(Adult_GOP[Hours dedicated to Adult GOP],Adult_GOP[Position/Title],$A96, Adult_GOP[Year], $I$3,Adult_GOP[Month],S$4)/$C$1</f>
        <v>0</v>
      </c>
      <c r="T96">
        <f>SUMIFS(Adult_GOP[Hours dedicated to Adult GOP],Adult_GOP[Position/Title],$A96, Adult_GOP[Year], $I$3,Adult_GOP[Month],T$4)/$C$1</f>
        <v>0</v>
      </c>
      <c r="U96">
        <f>SUMIFS(Adult_GOP[Hours dedicated to Adult GOP],Adult_GOP[Position/Title],$A96, Adult_GOP[Year], $U$3,Adult_GOP[Month],U$4)/$C$1</f>
        <v>0</v>
      </c>
      <c r="V96">
        <f>SUMIFS(Adult_GOP[Hours dedicated to Adult GOP],Adult_GOP[Position/Title],$A96, Adult_GOP[Year], $U$3,Adult_GOP[Month],V$4)/$C$1</f>
        <v>0</v>
      </c>
      <c r="W96">
        <f>SUMIFS(Adult_GOP[Hours dedicated to Adult GOP],Adult_GOP[Position/Title],$A96, Adult_GOP[Year], $U$3,Adult_GOP[Month],W$4)/$C$1</f>
        <v>0</v>
      </c>
      <c r="X96">
        <f>SUMIFS(Adult_GOP[Hours dedicated to Adult GOP],Adult_GOP[Position/Title],$A96, Adult_GOP[Year], $U$3,Adult_GOP[Month],X$4)/$C$1</f>
        <v>0</v>
      </c>
      <c r="Y96">
        <f>SUMIFS(Adult_GOP[Hours dedicated to Adult GOP],Adult_GOP[Position/Title],$A96, Adult_GOP[Year], $U$3,Adult_GOP[Month],Y$4)/$C$1</f>
        <v>0</v>
      </c>
      <c r="Z96">
        <f>SUMIFS(Adult_GOP[Hours dedicated to Adult GOP],Adult_GOP[Position/Title],$A96, Adult_GOP[Year], $U$3,Adult_GOP[Month],Z$4)/$C$1</f>
        <v>0</v>
      </c>
      <c r="AA96">
        <f>SUMIFS(Adult_GOP[Hours dedicated to Adult GOP],Adult_GOP[Position/Title],$A96, Adult_GOP[Year], $U$3,Adult_GOP[Month],AA$4)/$C$1</f>
        <v>0</v>
      </c>
      <c r="AB96">
        <f>SUMIFS(Adult_GOP[Hours dedicated to Adult GOP],Adult_GOP[Position/Title],$A96, Adult_GOP[Year], $AB$3,Adult_GOP[Month],AB$4)/$C$1</f>
        <v>0</v>
      </c>
      <c r="AC96">
        <f>SUMIFS(Adult_GOP[Hours dedicated to Adult GOP],Adult_GOP[Position/Title],$A96, Adult_GOP[Year], $AB$3,Adult_GOP[Month],AC$4)/$C$1</f>
        <v>0</v>
      </c>
      <c r="AD96" s="91">
        <f t="shared" si="86"/>
        <v>0</v>
      </c>
    </row>
    <row r="97" spans="1:30" x14ac:dyDescent="0.25">
      <c r="A97" s="89" t="s">
        <v>52</v>
      </c>
      <c r="B97">
        <f>SUMIFS(Adult_GOP[Hours dedicated to Adult GOP],Adult_GOP[Position/Title],A97, Adult_GOP[Staff Start Date], "&lt;7/1/22")/$C$1 + SUMIFS(Adult_GOP[Hours dedicated to Adult GOP],Adult_GOP[Position/Title],A97, Adult_GOP[Staff Start Date], "")/$C$1</f>
        <v>0</v>
      </c>
      <c r="C97">
        <f>SUMIFS(Adult_GOP[Hours dedicated to Adult GOP],Adult_GOP[Position/Title],$A97, Adult_GOP[Year], $C$3,Adult_GOP[Month],C$4)/$C$1</f>
        <v>0</v>
      </c>
      <c r="D97">
        <f>SUMIFS(Adult_GOP[Hours dedicated to Adult GOP],Adult_GOP[Position/Title],$A97, Adult_GOP[Year], $C$3,Adult_GOP[Month],D$4)/$C$1</f>
        <v>0</v>
      </c>
      <c r="E97">
        <f>SUMIFS(Adult_GOP[Hours dedicated to Adult GOP],Adult_GOP[Position/Title],$A97, Adult_GOP[Year], $C$3,Adult_GOP[Month],E$4)/$C$1</f>
        <v>0</v>
      </c>
      <c r="F97">
        <f>SUMIFS(Adult_GOP[Hours dedicated to Adult GOP],Adult_GOP[Position/Title],$A97, Adult_GOP[Year], $C$3,Adult_GOP[Month],F$4)/$C$1</f>
        <v>0</v>
      </c>
      <c r="G97">
        <f>SUMIFS(Adult_GOP[Hours dedicated to Adult GOP],Adult_GOP[Position/Title],$A97, Adult_GOP[Year], $C$3,Adult_GOP[Month],G$4)/$C$1</f>
        <v>0</v>
      </c>
      <c r="H97">
        <f>SUMIFS(Adult_GOP[Hours dedicated to Adult GOP],Adult_GOP[Position/Title],$A97, Adult_GOP[Year], $C$3,Adult_GOP[Month],H$4)/$C$1</f>
        <v>0</v>
      </c>
      <c r="I97">
        <f>SUMIFS(Adult_GOP[Hours dedicated to Adult GOP],Adult_GOP[Position/Title],$A97, Adult_GOP[Year], $I$3,Adult_GOP[Month],I$4)/$C$1</f>
        <v>0</v>
      </c>
      <c r="J97">
        <f>SUMIFS(Adult_GOP[Hours dedicated to Adult GOP],Adult_GOP[Position/Title],$A97, Adult_GOP[Year], $I$3,Adult_GOP[Month],J$4)/$C$1</f>
        <v>0</v>
      </c>
      <c r="K97">
        <f>SUMIFS(Adult_GOP[Hours dedicated to Adult GOP],Adult_GOP[Position/Title],$A97, Adult_GOP[Year], $I$3,Adult_GOP[Month],K$4)/$C$1</f>
        <v>0</v>
      </c>
      <c r="L97">
        <f>SUMIFS(Adult_GOP[Hours dedicated to Adult GOP],Adult_GOP[Position/Title],$A97, Adult_GOP[Year], $I$3,Adult_GOP[Month],L$4)/$C$1</f>
        <v>0</v>
      </c>
      <c r="M97">
        <f>SUMIFS(Adult_GOP[Hours dedicated to Adult GOP],Adult_GOP[Position/Title],$A97, Adult_GOP[Year], $I$3,Adult_GOP[Month],M$4)/$C$1</f>
        <v>0</v>
      </c>
      <c r="N97">
        <f>SUMIFS(Adult_GOP[Hours dedicated to Adult GOP],Adult_GOP[Position/Title],$A97, Adult_GOP[Year], $I$3,Adult_GOP[Month],N$4)/$C$1</f>
        <v>0</v>
      </c>
      <c r="O97">
        <f>SUMIFS(Adult_GOP[Hours dedicated to Adult GOP],Adult_GOP[Position/Title],$A97, Adult_GOP[Year], $I$3,Adult_GOP[Month],O$4)/$C$1</f>
        <v>0</v>
      </c>
      <c r="P97">
        <f>SUMIFS(Adult_GOP[Hours dedicated to Adult GOP],Adult_GOP[Position/Title],$A97, Adult_GOP[Year], $I$3,Adult_GOP[Month],P$4)/$C$1</f>
        <v>0</v>
      </c>
      <c r="Q97">
        <f>SUMIFS(Adult_GOP[Hours dedicated to Adult GOP],Adult_GOP[Position/Title],$A97, Adult_GOP[Year], $I$3,Adult_GOP[Month],Q$4)/$C$1</f>
        <v>0</v>
      </c>
      <c r="R97">
        <f>SUMIFS(Adult_GOP[Hours dedicated to Adult GOP],Adult_GOP[Position/Title],$A97, Adult_GOP[Year], $I$3,Adult_GOP[Month],R$4)/$C$1</f>
        <v>0</v>
      </c>
      <c r="S97">
        <f>SUMIFS(Adult_GOP[Hours dedicated to Adult GOP],Adult_GOP[Position/Title],$A97, Adult_GOP[Year], $I$3,Adult_GOP[Month],S$4)/$C$1</f>
        <v>0</v>
      </c>
      <c r="T97">
        <f>SUMIFS(Adult_GOP[Hours dedicated to Adult GOP],Adult_GOP[Position/Title],$A97, Adult_GOP[Year], $I$3,Adult_GOP[Month],T$4)/$C$1</f>
        <v>0</v>
      </c>
      <c r="U97">
        <f>SUMIFS(Adult_GOP[Hours dedicated to Adult GOP],Adult_GOP[Position/Title],$A97, Adult_GOP[Year], $U$3,Adult_GOP[Month],U$4)/$C$1</f>
        <v>0</v>
      </c>
      <c r="V97">
        <f>SUMIFS(Adult_GOP[Hours dedicated to Adult GOP],Adult_GOP[Position/Title],$A97, Adult_GOP[Year], $U$3,Adult_GOP[Month],V$4)/$C$1</f>
        <v>0</v>
      </c>
      <c r="W97">
        <f>SUMIFS(Adult_GOP[Hours dedicated to Adult GOP],Adult_GOP[Position/Title],$A97, Adult_GOP[Year], $U$3,Adult_GOP[Month],W$4)/$C$1</f>
        <v>0</v>
      </c>
      <c r="X97">
        <f>SUMIFS(Adult_GOP[Hours dedicated to Adult GOP],Adult_GOP[Position/Title],$A97, Adult_GOP[Year], $U$3,Adult_GOP[Month],X$4)/$C$1</f>
        <v>0</v>
      </c>
      <c r="Y97">
        <f>SUMIFS(Adult_GOP[Hours dedicated to Adult GOP],Adult_GOP[Position/Title],$A97, Adult_GOP[Year], $U$3,Adult_GOP[Month],Y$4)/$C$1</f>
        <v>0</v>
      </c>
      <c r="Z97">
        <f>SUMIFS(Adult_GOP[Hours dedicated to Adult GOP],Adult_GOP[Position/Title],$A97, Adult_GOP[Year], $U$3,Adult_GOP[Month],Z$4)/$C$1</f>
        <v>0</v>
      </c>
      <c r="AA97">
        <f>SUMIFS(Adult_GOP[Hours dedicated to Adult GOP],Adult_GOP[Position/Title],$A97, Adult_GOP[Year], $U$3,Adult_GOP[Month],AA$4)/$C$1</f>
        <v>0</v>
      </c>
      <c r="AB97">
        <f>SUMIFS(Adult_GOP[Hours dedicated to Adult GOP],Adult_GOP[Position/Title],$A97, Adult_GOP[Year], $AB$3,Adult_GOP[Month],AB$4)/$C$1</f>
        <v>0</v>
      </c>
      <c r="AC97">
        <f>SUMIFS(Adult_GOP[Hours dedicated to Adult GOP],Adult_GOP[Position/Title],$A97, Adult_GOP[Year], $AB$3,Adult_GOP[Month],AC$4)/$C$1</f>
        <v>0</v>
      </c>
      <c r="AD97" s="91">
        <f t="shared" si="86"/>
        <v>0</v>
      </c>
    </row>
    <row r="98" spans="1:30" x14ac:dyDescent="0.25">
      <c r="A98" s="89" t="s">
        <v>53</v>
      </c>
      <c r="B98">
        <f>SUMIFS(Adult_GOP[Hours dedicated to Adult GOP],Adult_GOP[Position/Title],A98, Adult_GOP[Staff Start Date], "&lt;7/1/22")/$C$1 + SUMIFS(Adult_GOP[Hours dedicated to Adult GOP],Adult_GOP[Position/Title],A98, Adult_GOP[Staff Start Date], "")/$C$1</f>
        <v>0</v>
      </c>
      <c r="C98">
        <f>SUMIFS(Adult_GOP[Hours dedicated to Adult GOP],Adult_GOP[Position/Title],$A98, Adult_GOP[Year], $C$3,Adult_GOP[Month],C$4)/$C$1</f>
        <v>0</v>
      </c>
      <c r="D98">
        <f>SUMIFS(Adult_GOP[Hours dedicated to Adult GOP],Adult_GOP[Position/Title],$A98, Adult_GOP[Year], $C$3,Adult_GOP[Month],D$4)/$C$1</f>
        <v>0</v>
      </c>
      <c r="E98">
        <f>SUMIFS(Adult_GOP[Hours dedicated to Adult GOP],Adult_GOP[Position/Title],$A98, Adult_GOP[Year], $C$3,Adult_GOP[Month],E$4)/$C$1</f>
        <v>0</v>
      </c>
      <c r="F98">
        <f>SUMIFS(Adult_GOP[Hours dedicated to Adult GOP],Adult_GOP[Position/Title],$A98, Adult_GOP[Year], $C$3,Adult_GOP[Month],F$4)/$C$1</f>
        <v>0</v>
      </c>
      <c r="G98">
        <f>SUMIFS(Adult_GOP[Hours dedicated to Adult GOP],Adult_GOP[Position/Title],$A98, Adult_GOP[Year], $C$3,Adult_GOP[Month],G$4)/$C$1</f>
        <v>0</v>
      </c>
      <c r="H98">
        <f>SUMIFS(Adult_GOP[Hours dedicated to Adult GOP],Adult_GOP[Position/Title],$A98, Adult_GOP[Year], $C$3,Adult_GOP[Month],H$4)/$C$1</f>
        <v>0</v>
      </c>
      <c r="I98">
        <f>SUMIFS(Adult_GOP[Hours dedicated to Adult GOP],Adult_GOP[Position/Title],$A98, Adult_GOP[Year], $I$3,Adult_GOP[Month],I$4)/$C$1</f>
        <v>0</v>
      </c>
      <c r="J98">
        <f>SUMIFS(Adult_GOP[Hours dedicated to Adult GOP],Adult_GOP[Position/Title],$A98, Adult_GOP[Year], $I$3,Adult_GOP[Month],J$4)/$C$1</f>
        <v>0</v>
      </c>
      <c r="K98">
        <f>SUMIFS(Adult_GOP[Hours dedicated to Adult GOP],Adult_GOP[Position/Title],$A98, Adult_GOP[Year], $I$3,Adult_GOP[Month],K$4)/$C$1</f>
        <v>0</v>
      </c>
      <c r="L98">
        <f>SUMIFS(Adult_GOP[Hours dedicated to Adult GOP],Adult_GOP[Position/Title],$A98, Adult_GOP[Year], $I$3,Adult_GOP[Month],L$4)/$C$1</f>
        <v>0</v>
      </c>
      <c r="M98">
        <f>SUMIFS(Adult_GOP[Hours dedicated to Adult GOP],Adult_GOP[Position/Title],$A98, Adult_GOP[Year], $I$3,Adult_GOP[Month],M$4)/$C$1</f>
        <v>0</v>
      </c>
      <c r="N98">
        <f>SUMIFS(Adult_GOP[Hours dedicated to Adult GOP],Adult_GOP[Position/Title],$A98, Adult_GOP[Year], $I$3,Adult_GOP[Month],N$4)/$C$1</f>
        <v>0</v>
      </c>
      <c r="O98">
        <f>SUMIFS(Adult_GOP[Hours dedicated to Adult GOP],Adult_GOP[Position/Title],$A98, Adult_GOP[Year], $I$3,Adult_GOP[Month],O$4)/$C$1</f>
        <v>0</v>
      </c>
      <c r="P98">
        <f>SUMIFS(Adult_GOP[Hours dedicated to Adult GOP],Adult_GOP[Position/Title],$A98, Adult_GOP[Year], $I$3,Adult_GOP[Month],P$4)/$C$1</f>
        <v>0</v>
      </c>
      <c r="Q98">
        <f>SUMIFS(Adult_GOP[Hours dedicated to Adult GOP],Adult_GOP[Position/Title],$A98, Adult_GOP[Year], $I$3,Adult_GOP[Month],Q$4)/$C$1</f>
        <v>0</v>
      </c>
      <c r="R98">
        <f>SUMIFS(Adult_GOP[Hours dedicated to Adult GOP],Adult_GOP[Position/Title],$A98, Adult_GOP[Year], $I$3,Adult_GOP[Month],R$4)/$C$1</f>
        <v>0</v>
      </c>
      <c r="S98">
        <f>SUMIFS(Adult_GOP[Hours dedicated to Adult GOP],Adult_GOP[Position/Title],$A98, Adult_GOP[Year], $I$3,Adult_GOP[Month],S$4)/$C$1</f>
        <v>0</v>
      </c>
      <c r="T98">
        <f>SUMIFS(Adult_GOP[Hours dedicated to Adult GOP],Adult_GOP[Position/Title],$A98, Adult_GOP[Year], $I$3,Adult_GOP[Month],T$4)/$C$1</f>
        <v>0</v>
      </c>
      <c r="U98">
        <f>SUMIFS(Adult_GOP[Hours dedicated to Adult GOP],Adult_GOP[Position/Title],$A98, Adult_GOP[Year], $U$3,Adult_GOP[Month],U$4)/$C$1</f>
        <v>0</v>
      </c>
      <c r="V98">
        <f>SUMIFS(Adult_GOP[Hours dedicated to Adult GOP],Adult_GOP[Position/Title],$A98, Adult_GOP[Year], $U$3,Adult_GOP[Month],V$4)/$C$1</f>
        <v>0</v>
      </c>
      <c r="W98">
        <f>SUMIFS(Adult_GOP[Hours dedicated to Adult GOP],Adult_GOP[Position/Title],$A98, Adult_GOP[Year], $U$3,Adult_GOP[Month],W$4)/$C$1</f>
        <v>0</v>
      </c>
      <c r="X98">
        <f>SUMIFS(Adult_GOP[Hours dedicated to Adult GOP],Adult_GOP[Position/Title],$A98, Adult_GOP[Year], $U$3,Adult_GOP[Month],X$4)/$C$1</f>
        <v>0</v>
      </c>
      <c r="Y98">
        <f>SUMIFS(Adult_GOP[Hours dedicated to Adult GOP],Adult_GOP[Position/Title],$A98, Adult_GOP[Year], $U$3,Adult_GOP[Month],Y$4)/$C$1</f>
        <v>0</v>
      </c>
      <c r="Z98">
        <f>SUMIFS(Adult_GOP[Hours dedicated to Adult GOP],Adult_GOP[Position/Title],$A98, Adult_GOP[Year], $U$3,Adult_GOP[Month],Z$4)/$C$1</f>
        <v>0</v>
      </c>
      <c r="AA98">
        <f>SUMIFS(Adult_GOP[Hours dedicated to Adult GOP],Adult_GOP[Position/Title],$A98, Adult_GOP[Year], $U$3,Adult_GOP[Month],AA$4)/$C$1</f>
        <v>0</v>
      </c>
      <c r="AB98">
        <f>SUMIFS(Adult_GOP[Hours dedicated to Adult GOP],Adult_GOP[Position/Title],$A98, Adult_GOP[Year], $AB$3,Adult_GOP[Month],AB$4)/$C$1</f>
        <v>0</v>
      </c>
      <c r="AC98">
        <f>SUMIFS(Adult_GOP[Hours dedicated to Adult GOP],Adult_GOP[Position/Title],$A98, Adult_GOP[Year], $AB$3,Adult_GOP[Month],AC$4)/$C$1</f>
        <v>0</v>
      </c>
      <c r="AD98" s="91">
        <f t="shared" si="86"/>
        <v>0</v>
      </c>
    </row>
    <row r="99" spans="1:30" x14ac:dyDescent="0.25">
      <c r="A99" s="89" t="s">
        <v>16</v>
      </c>
      <c r="B99">
        <f>SUMIFS(Adult_GOP[Hours dedicated to Adult GOP],Adult_GOP[Position/Title],A99, Adult_GOP[Staff Start Date], "&lt;7/1/22")/$C$1 + SUMIFS(Adult_GOP[Hours dedicated to Adult GOP],Adult_GOP[Position/Title],A99, Adult_GOP[Staff Start Date], "")/$C$1</f>
        <v>0</v>
      </c>
      <c r="C99">
        <f>SUMIFS(Adult_GOP[Hours dedicated to Adult GOP],Adult_GOP[Position/Title],$A99, Adult_GOP[Year], $C$3,Adult_GOP[Month],C$4)/$C$1</f>
        <v>0</v>
      </c>
      <c r="D99">
        <f>SUMIFS(Adult_GOP[Hours dedicated to Adult GOP],Adult_GOP[Position/Title],$A99, Adult_GOP[Year], $C$3,Adult_GOP[Month],D$4)/$C$1</f>
        <v>0</v>
      </c>
      <c r="E99">
        <f>SUMIFS(Adult_GOP[Hours dedicated to Adult GOP],Adult_GOP[Position/Title],$A99, Adult_GOP[Year], $C$3,Adult_GOP[Month],E$4)/$C$1</f>
        <v>0</v>
      </c>
      <c r="F99">
        <f>SUMIFS(Adult_GOP[Hours dedicated to Adult GOP],Adult_GOP[Position/Title],$A99, Adult_GOP[Year], $C$3,Adult_GOP[Month],F$4)/$C$1</f>
        <v>0</v>
      </c>
      <c r="G99">
        <f>SUMIFS(Adult_GOP[Hours dedicated to Adult GOP],Adult_GOP[Position/Title],$A99, Adult_GOP[Year], $C$3,Adult_GOP[Month],G$4)/$C$1</f>
        <v>0</v>
      </c>
      <c r="H99">
        <f>SUMIFS(Adult_GOP[Hours dedicated to Adult GOP],Adult_GOP[Position/Title],$A99, Adult_GOP[Year], $C$3,Adult_GOP[Month],H$4)/$C$1</f>
        <v>0</v>
      </c>
      <c r="I99">
        <f>SUMIFS(Adult_GOP[Hours dedicated to Adult GOP],Adult_GOP[Position/Title],$A99, Adult_GOP[Year], $I$3,Adult_GOP[Month],I$4)/$C$1</f>
        <v>0</v>
      </c>
      <c r="J99">
        <f>SUMIFS(Adult_GOP[Hours dedicated to Adult GOP],Adult_GOP[Position/Title],$A99, Adult_GOP[Year], $I$3,Adult_GOP[Month],J$4)/$C$1</f>
        <v>0</v>
      </c>
      <c r="K99">
        <f>SUMIFS(Adult_GOP[Hours dedicated to Adult GOP],Adult_GOP[Position/Title],$A99, Adult_GOP[Year], $I$3,Adult_GOP[Month],K$4)/$C$1</f>
        <v>0</v>
      </c>
      <c r="L99">
        <f>SUMIFS(Adult_GOP[Hours dedicated to Adult GOP],Adult_GOP[Position/Title],$A99, Adult_GOP[Year], $I$3,Adult_GOP[Month],L$4)/$C$1</f>
        <v>0</v>
      </c>
      <c r="M99">
        <f>SUMIFS(Adult_GOP[Hours dedicated to Adult GOP],Adult_GOP[Position/Title],$A99, Adult_GOP[Year], $I$3,Adult_GOP[Month],M$4)/$C$1</f>
        <v>0</v>
      </c>
      <c r="N99">
        <f>SUMIFS(Adult_GOP[Hours dedicated to Adult GOP],Adult_GOP[Position/Title],$A99, Adult_GOP[Year], $I$3,Adult_GOP[Month],N$4)/$C$1</f>
        <v>0</v>
      </c>
      <c r="O99">
        <f>SUMIFS(Adult_GOP[Hours dedicated to Adult GOP],Adult_GOP[Position/Title],$A99, Adult_GOP[Year], $I$3,Adult_GOP[Month],O$4)/$C$1</f>
        <v>0</v>
      </c>
      <c r="P99">
        <f>SUMIFS(Adult_GOP[Hours dedicated to Adult GOP],Adult_GOP[Position/Title],$A99, Adult_GOP[Year], $I$3,Adult_GOP[Month],P$4)/$C$1</f>
        <v>0</v>
      </c>
      <c r="Q99">
        <f>SUMIFS(Adult_GOP[Hours dedicated to Adult GOP],Adult_GOP[Position/Title],$A99, Adult_GOP[Year], $I$3,Adult_GOP[Month],Q$4)/$C$1</f>
        <v>0</v>
      </c>
      <c r="R99">
        <f>SUMIFS(Adult_GOP[Hours dedicated to Adult GOP],Adult_GOP[Position/Title],$A99, Adult_GOP[Year], $I$3,Adult_GOP[Month],R$4)/$C$1</f>
        <v>0</v>
      </c>
      <c r="S99">
        <f>SUMIFS(Adult_GOP[Hours dedicated to Adult GOP],Adult_GOP[Position/Title],$A99, Adult_GOP[Year], $I$3,Adult_GOP[Month],S$4)/$C$1</f>
        <v>0</v>
      </c>
      <c r="T99">
        <f>SUMIFS(Adult_GOP[Hours dedicated to Adult GOP],Adult_GOP[Position/Title],$A99, Adult_GOP[Year], $I$3,Adult_GOP[Month],T$4)/$C$1</f>
        <v>0</v>
      </c>
      <c r="U99">
        <f>SUMIFS(Adult_GOP[Hours dedicated to Adult GOP],Adult_GOP[Position/Title],$A99, Adult_GOP[Year], $U$3,Adult_GOP[Month],U$4)/$C$1</f>
        <v>0</v>
      </c>
      <c r="V99">
        <f>SUMIFS(Adult_GOP[Hours dedicated to Adult GOP],Adult_GOP[Position/Title],$A99, Adult_GOP[Year], $U$3,Adult_GOP[Month],V$4)/$C$1</f>
        <v>0</v>
      </c>
      <c r="W99">
        <f>SUMIFS(Adult_GOP[Hours dedicated to Adult GOP],Adult_GOP[Position/Title],$A99, Adult_GOP[Year], $U$3,Adult_GOP[Month],W$4)/$C$1</f>
        <v>0</v>
      </c>
      <c r="X99">
        <f>SUMIFS(Adult_GOP[Hours dedicated to Adult GOP],Adult_GOP[Position/Title],$A99, Adult_GOP[Year], $U$3,Adult_GOP[Month],X$4)/$C$1</f>
        <v>0</v>
      </c>
      <c r="Y99">
        <f>SUMIFS(Adult_GOP[Hours dedicated to Adult GOP],Adult_GOP[Position/Title],$A99, Adult_GOP[Year], $U$3,Adult_GOP[Month],Y$4)/$C$1</f>
        <v>0</v>
      </c>
      <c r="Z99">
        <f>SUMIFS(Adult_GOP[Hours dedicated to Adult GOP],Adult_GOP[Position/Title],$A99, Adult_GOP[Year], $U$3,Adult_GOP[Month],Z$4)/$C$1</f>
        <v>0</v>
      </c>
      <c r="AA99">
        <f>SUMIFS(Adult_GOP[Hours dedicated to Adult GOP],Adult_GOP[Position/Title],$A99, Adult_GOP[Year], $U$3,Adult_GOP[Month],AA$4)/$C$1</f>
        <v>0</v>
      </c>
      <c r="AB99">
        <f>SUMIFS(Adult_GOP[Hours dedicated to Adult GOP],Adult_GOP[Position/Title],$A99, Adult_GOP[Year], $AB$3,Adult_GOP[Month],AB$4)/$C$1</f>
        <v>0</v>
      </c>
      <c r="AC99">
        <f>SUMIFS(Adult_GOP[Hours dedicated to Adult GOP],Adult_GOP[Position/Title],$A99, Adult_GOP[Year], $AB$3,Adult_GOP[Month],AC$4)/$C$1</f>
        <v>0</v>
      </c>
      <c r="AD99" s="91">
        <f t="shared" si="86"/>
        <v>0</v>
      </c>
    </row>
    <row r="100" spans="1:30" x14ac:dyDescent="0.25">
      <c r="A100" s="89" t="s">
        <v>34</v>
      </c>
      <c r="B100">
        <f>SUMIFS(Adult_GOP[Hours dedicated to Adult GOP],Adult_GOP[Position/Title],A100, Adult_GOP[Staff Start Date], "&lt;7/1/22")/$C$1 + SUMIFS(Adult_GOP[Hours dedicated to Adult GOP],Adult_GOP[Position/Title],A100, Adult_GOP[Staff Start Date], "")/$C$1</f>
        <v>0</v>
      </c>
      <c r="C100">
        <f>SUMIFS(Adult_GOP[Hours dedicated to Adult GOP],Adult_GOP[Position/Title],$A100, Adult_GOP[Year], $C$3,Adult_GOP[Month],C$4)/$C$1</f>
        <v>0</v>
      </c>
      <c r="D100">
        <f>SUMIFS(Adult_GOP[Hours dedicated to Adult GOP],Adult_GOP[Position/Title],$A100, Adult_GOP[Year], $C$3,Adult_GOP[Month],D$4)/$C$1</f>
        <v>0</v>
      </c>
      <c r="E100">
        <f>SUMIFS(Adult_GOP[Hours dedicated to Adult GOP],Adult_GOP[Position/Title],$A100, Adult_GOP[Year], $C$3,Adult_GOP[Month],E$4)/$C$1</f>
        <v>0</v>
      </c>
      <c r="F100">
        <f>SUMIFS(Adult_GOP[Hours dedicated to Adult GOP],Adult_GOP[Position/Title],$A100, Adult_GOP[Year], $C$3,Adult_GOP[Month],F$4)/$C$1</f>
        <v>0</v>
      </c>
      <c r="G100">
        <f>SUMIFS(Adult_GOP[Hours dedicated to Adult GOP],Adult_GOP[Position/Title],$A100, Adult_GOP[Year], $C$3,Adult_GOP[Month],G$4)/$C$1</f>
        <v>0</v>
      </c>
      <c r="H100">
        <f>SUMIFS(Adult_GOP[Hours dedicated to Adult GOP],Adult_GOP[Position/Title],$A100, Adult_GOP[Year], $C$3,Adult_GOP[Month],H$4)/$C$1</f>
        <v>0</v>
      </c>
      <c r="I100">
        <f>SUMIFS(Adult_GOP[Hours dedicated to Adult GOP],Adult_GOP[Position/Title],$A100, Adult_GOP[Year], $I$3,Adult_GOP[Month],I$4)/$C$1</f>
        <v>0</v>
      </c>
      <c r="J100">
        <f>SUMIFS(Adult_GOP[Hours dedicated to Adult GOP],Adult_GOP[Position/Title],$A100, Adult_GOP[Year], $I$3,Adult_GOP[Month],J$4)/$C$1</f>
        <v>0</v>
      </c>
      <c r="K100">
        <f>SUMIFS(Adult_GOP[Hours dedicated to Adult GOP],Adult_GOP[Position/Title],$A100, Adult_GOP[Year], $I$3,Adult_GOP[Month],K$4)/$C$1</f>
        <v>0</v>
      </c>
      <c r="L100">
        <f>SUMIFS(Adult_GOP[Hours dedicated to Adult GOP],Adult_GOP[Position/Title],$A100, Adult_GOP[Year], $I$3,Adult_GOP[Month],L$4)/$C$1</f>
        <v>0</v>
      </c>
      <c r="M100">
        <f>SUMIFS(Adult_GOP[Hours dedicated to Adult GOP],Adult_GOP[Position/Title],$A100, Adult_GOP[Year], $I$3,Adult_GOP[Month],M$4)/$C$1</f>
        <v>0</v>
      </c>
      <c r="N100">
        <f>SUMIFS(Adult_GOP[Hours dedicated to Adult GOP],Adult_GOP[Position/Title],$A100, Adult_GOP[Year], $I$3,Adult_GOP[Month],N$4)/$C$1</f>
        <v>0</v>
      </c>
      <c r="O100">
        <f>SUMIFS(Adult_GOP[Hours dedicated to Adult GOP],Adult_GOP[Position/Title],$A100, Adult_GOP[Year], $I$3,Adult_GOP[Month],O$4)/$C$1</f>
        <v>0</v>
      </c>
      <c r="P100">
        <f>SUMIFS(Adult_GOP[Hours dedicated to Adult GOP],Adult_GOP[Position/Title],$A100, Adult_GOP[Year], $I$3,Adult_GOP[Month],P$4)/$C$1</f>
        <v>0</v>
      </c>
      <c r="Q100">
        <f>SUMIFS(Adult_GOP[Hours dedicated to Adult GOP],Adult_GOP[Position/Title],$A100, Adult_GOP[Year], $I$3,Adult_GOP[Month],Q$4)/$C$1</f>
        <v>0</v>
      </c>
      <c r="R100">
        <f>SUMIFS(Adult_GOP[Hours dedicated to Adult GOP],Adult_GOP[Position/Title],$A100, Adult_GOP[Year], $I$3,Adult_GOP[Month],R$4)/$C$1</f>
        <v>0</v>
      </c>
      <c r="S100">
        <f>SUMIFS(Adult_GOP[Hours dedicated to Adult GOP],Adult_GOP[Position/Title],$A100, Adult_GOP[Year], $I$3,Adult_GOP[Month],S$4)/$C$1</f>
        <v>0</v>
      </c>
      <c r="T100">
        <f>SUMIFS(Adult_GOP[Hours dedicated to Adult GOP],Adult_GOP[Position/Title],$A100, Adult_GOP[Year], $I$3,Adult_GOP[Month],T$4)/$C$1</f>
        <v>0</v>
      </c>
      <c r="U100">
        <f>SUMIFS(Adult_GOP[Hours dedicated to Adult GOP],Adult_GOP[Position/Title],$A100, Adult_GOP[Year], $U$3,Adult_GOP[Month],U$4)/$C$1</f>
        <v>0</v>
      </c>
      <c r="V100">
        <f>SUMIFS(Adult_GOP[Hours dedicated to Adult GOP],Adult_GOP[Position/Title],$A100, Adult_GOP[Year], $U$3,Adult_GOP[Month],V$4)/$C$1</f>
        <v>0</v>
      </c>
      <c r="W100">
        <f>SUMIFS(Adult_GOP[Hours dedicated to Adult GOP],Adult_GOP[Position/Title],$A100, Adult_GOP[Year], $U$3,Adult_GOP[Month],W$4)/$C$1</f>
        <v>0</v>
      </c>
      <c r="X100">
        <f>SUMIFS(Adult_GOP[Hours dedicated to Adult GOP],Adult_GOP[Position/Title],$A100, Adult_GOP[Year], $U$3,Adult_GOP[Month],X$4)/$C$1</f>
        <v>0</v>
      </c>
      <c r="Y100">
        <f>SUMIFS(Adult_GOP[Hours dedicated to Adult GOP],Adult_GOP[Position/Title],$A100, Adult_GOP[Year], $U$3,Adult_GOP[Month],Y$4)/$C$1</f>
        <v>0</v>
      </c>
      <c r="Z100">
        <f>SUMIFS(Adult_GOP[Hours dedicated to Adult GOP],Adult_GOP[Position/Title],$A100, Adult_GOP[Year], $U$3,Adult_GOP[Month],Z$4)/$C$1</f>
        <v>0</v>
      </c>
      <c r="AA100">
        <f>SUMIFS(Adult_GOP[Hours dedicated to Adult GOP],Adult_GOP[Position/Title],$A100, Adult_GOP[Year], $U$3,Adult_GOP[Month],AA$4)/$C$1</f>
        <v>0</v>
      </c>
      <c r="AB100">
        <f>SUMIFS(Adult_GOP[Hours dedicated to Adult GOP],Adult_GOP[Position/Title],$A100, Adult_GOP[Year], $AB$3,Adult_GOP[Month],AB$4)/$C$1</f>
        <v>0</v>
      </c>
      <c r="AC100">
        <f>SUMIFS(Adult_GOP[Hours dedicated to Adult GOP],Adult_GOP[Position/Title],$A100, Adult_GOP[Year], $AB$3,Adult_GOP[Month],AC$4)/$C$1</f>
        <v>0</v>
      </c>
      <c r="AD100" s="91">
        <f t="shared" si="86"/>
        <v>0</v>
      </c>
    </row>
    <row r="101" spans="1:30" x14ac:dyDescent="0.25">
      <c r="A101" s="89" t="s">
        <v>54</v>
      </c>
      <c r="B101">
        <f>SUMIFS(Adult_GOP[Hours dedicated to Adult GOP],Adult_GOP[Position/Title],A101, Adult_GOP[Staff Start Date], "&lt;7/1/22")/$C$1 + SUMIFS(Adult_GOP[Hours dedicated to Adult GOP],Adult_GOP[Position/Title],A101, Adult_GOP[Staff Start Date], "")/$C$1</f>
        <v>0</v>
      </c>
      <c r="C101">
        <f>SUMIFS(Adult_GOP[Hours dedicated to Adult GOP],Adult_GOP[Position/Title],$A101, Adult_GOP[Year], $C$3,Adult_GOP[Month],C$4)/$C$1</f>
        <v>0</v>
      </c>
      <c r="D101">
        <f>SUMIFS(Adult_GOP[Hours dedicated to Adult GOP],Adult_GOP[Position/Title],$A101, Adult_GOP[Year], $C$3,Adult_GOP[Month],D$4)/$C$1</f>
        <v>0</v>
      </c>
      <c r="E101">
        <f>SUMIFS(Adult_GOP[Hours dedicated to Adult GOP],Adult_GOP[Position/Title],$A101, Adult_GOP[Year], $C$3,Adult_GOP[Month],E$4)/$C$1</f>
        <v>0</v>
      </c>
      <c r="F101">
        <f>SUMIFS(Adult_GOP[Hours dedicated to Adult GOP],Adult_GOP[Position/Title],$A101, Adult_GOP[Year], $C$3,Adult_GOP[Month],F$4)/$C$1</f>
        <v>0</v>
      </c>
      <c r="G101">
        <f>SUMIFS(Adult_GOP[Hours dedicated to Adult GOP],Adult_GOP[Position/Title],$A101, Adult_GOP[Year], $C$3,Adult_GOP[Month],G$4)/$C$1</f>
        <v>0</v>
      </c>
      <c r="H101">
        <f>SUMIFS(Adult_GOP[Hours dedicated to Adult GOP],Adult_GOP[Position/Title],$A101, Adult_GOP[Year], $C$3,Adult_GOP[Month],H$4)/$C$1</f>
        <v>0</v>
      </c>
      <c r="I101">
        <f>SUMIFS(Adult_GOP[Hours dedicated to Adult GOP],Adult_GOP[Position/Title],$A101, Adult_GOP[Year], $I$3,Adult_GOP[Month],I$4)/$C$1</f>
        <v>0</v>
      </c>
      <c r="J101">
        <f>SUMIFS(Adult_GOP[Hours dedicated to Adult GOP],Adult_GOP[Position/Title],$A101, Adult_GOP[Year], $I$3,Adult_GOP[Month],J$4)/$C$1</f>
        <v>0</v>
      </c>
      <c r="K101">
        <f>SUMIFS(Adult_GOP[Hours dedicated to Adult GOP],Adult_GOP[Position/Title],$A101, Adult_GOP[Year], $I$3,Adult_GOP[Month],K$4)/$C$1</f>
        <v>0</v>
      </c>
      <c r="L101">
        <f>SUMIFS(Adult_GOP[Hours dedicated to Adult GOP],Adult_GOP[Position/Title],$A101, Adult_GOP[Year], $I$3,Adult_GOP[Month],L$4)/$C$1</f>
        <v>0</v>
      </c>
      <c r="M101">
        <f>SUMIFS(Adult_GOP[Hours dedicated to Adult GOP],Adult_GOP[Position/Title],$A101, Adult_GOP[Year], $I$3,Adult_GOP[Month],M$4)/$C$1</f>
        <v>0</v>
      </c>
      <c r="N101">
        <f>SUMIFS(Adult_GOP[Hours dedicated to Adult GOP],Adult_GOP[Position/Title],$A101, Adult_GOP[Year], $I$3,Adult_GOP[Month],N$4)/$C$1</f>
        <v>0</v>
      </c>
      <c r="O101">
        <f>SUMIFS(Adult_GOP[Hours dedicated to Adult GOP],Adult_GOP[Position/Title],$A101, Adult_GOP[Year], $I$3,Adult_GOP[Month],O$4)/$C$1</f>
        <v>0</v>
      </c>
      <c r="P101">
        <f>SUMIFS(Adult_GOP[Hours dedicated to Adult GOP],Adult_GOP[Position/Title],$A101, Adult_GOP[Year], $I$3,Adult_GOP[Month],P$4)/$C$1</f>
        <v>0</v>
      </c>
      <c r="Q101">
        <f>SUMIFS(Adult_GOP[Hours dedicated to Adult GOP],Adult_GOP[Position/Title],$A101, Adult_GOP[Year], $I$3,Adult_GOP[Month],Q$4)/$C$1</f>
        <v>0</v>
      </c>
      <c r="R101">
        <f>SUMIFS(Adult_GOP[Hours dedicated to Adult GOP],Adult_GOP[Position/Title],$A101, Adult_GOP[Year], $I$3,Adult_GOP[Month],R$4)/$C$1</f>
        <v>0</v>
      </c>
      <c r="S101">
        <f>SUMIFS(Adult_GOP[Hours dedicated to Adult GOP],Adult_GOP[Position/Title],$A101, Adult_GOP[Year], $I$3,Adult_GOP[Month],S$4)/$C$1</f>
        <v>0</v>
      </c>
      <c r="T101">
        <f>SUMIFS(Adult_GOP[Hours dedicated to Adult GOP],Adult_GOP[Position/Title],$A101, Adult_GOP[Year], $I$3,Adult_GOP[Month],T$4)/$C$1</f>
        <v>0</v>
      </c>
      <c r="U101">
        <f>SUMIFS(Adult_GOP[Hours dedicated to Adult GOP],Adult_GOP[Position/Title],$A101, Adult_GOP[Year], $U$3,Adult_GOP[Month],U$4)/$C$1</f>
        <v>0</v>
      </c>
      <c r="V101">
        <f>SUMIFS(Adult_GOP[Hours dedicated to Adult GOP],Adult_GOP[Position/Title],$A101, Adult_GOP[Year], $U$3,Adult_GOP[Month],V$4)/$C$1</f>
        <v>0</v>
      </c>
      <c r="W101">
        <f>SUMIFS(Adult_GOP[Hours dedicated to Adult GOP],Adult_GOP[Position/Title],$A101, Adult_GOP[Year], $U$3,Adult_GOP[Month],W$4)/$C$1</f>
        <v>0</v>
      </c>
      <c r="X101">
        <f>SUMIFS(Adult_GOP[Hours dedicated to Adult GOP],Adult_GOP[Position/Title],$A101, Adult_GOP[Year], $U$3,Adult_GOP[Month],X$4)/$C$1</f>
        <v>0</v>
      </c>
      <c r="Y101">
        <f>SUMIFS(Adult_GOP[Hours dedicated to Adult GOP],Adult_GOP[Position/Title],$A101, Adult_GOP[Year], $U$3,Adult_GOP[Month],Y$4)/$C$1</f>
        <v>0</v>
      </c>
      <c r="Z101">
        <f>SUMIFS(Adult_GOP[Hours dedicated to Adult GOP],Adult_GOP[Position/Title],$A101, Adult_GOP[Year], $U$3,Adult_GOP[Month],Z$4)/$C$1</f>
        <v>0</v>
      </c>
      <c r="AA101">
        <f>SUMIFS(Adult_GOP[Hours dedicated to Adult GOP],Adult_GOP[Position/Title],$A101, Adult_GOP[Year], $U$3,Adult_GOP[Month],AA$4)/$C$1</f>
        <v>0</v>
      </c>
      <c r="AB101">
        <f>SUMIFS(Adult_GOP[Hours dedicated to Adult GOP],Adult_GOP[Position/Title],$A101, Adult_GOP[Year], $AB$3,Adult_GOP[Month],AB$4)/$C$1</f>
        <v>0</v>
      </c>
      <c r="AC101">
        <f>SUMIFS(Adult_GOP[Hours dedicated to Adult GOP],Adult_GOP[Position/Title],$A101, Adult_GOP[Year], $AB$3,Adult_GOP[Month],AC$4)/$C$1</f>
        <v>0</v>
      </c>
      <c r="AD101" s="91">
        <f t="shared" si="86"/>
        <v>0</v>
      </c>
    </row>
    <row r="102" spans="1:30" x14ac:dyDescent="0.25">
      <c r="A102" s="89" t="s">
        <v>17</v>
      </c>
      <c r="B102">
        <f>SUMIFS(Adult_GOP[Hours dedicated to Adult GOP],Adult_GOP[Position/Title],A102, Adult_GOP[Staff Start Date], "&lt;7/1/22")/$C$1 + SUMIFS(Adult_GOP[Hours dedicated to Adult GOP],Adult_GOP[Position/Title],A102, Adult_GOP[Staff Start Date], "")/$C$1</f>
        <v>0</v>
      </c>
      <c r="C102">
        <f>SUMIFS(Adult_GOP[Hours dedicated to Adult GOP],Adult_GOP[Position/Title],$A102, Adult_GOP[Year], $C$3,Adult_GOP[Month],C$4)/$C$1</f>
        <v>0</v>
      </c>
      <c r="D102">
        <f>SUMIFS(Adult_GOP[Hours dedicated to Adult GOP],Adult_GOP[Position/Title],$A102, Adult_GOP[Year], $C$3,Adult_GOP[Month],D$4)/$C$1</f>
        <v>0</v>
      </c>
      <c r="E102">
        <f>SUMIFS(Adult_GOP[Hours dedicated to Adult GOP],Adult_GOP[Position/Title],$A102, Adult_GOP[Year], $C$3,Adult_GOP[Month],E$4)/$C$1</f>
        <v>0</v>
      </c>
      <c r="F102">
        <f>SUMIFS(Adult_GOP[Hours dedicated to Adult GOP],Adult_GOP[Position/Title],$A102, Adult_GOP[Year], $C$3,Adult_GOP[Month],F$4)/$C$1</f>
        <v>0</v>
      </c>
      <c r="G102">
        <f>SUMIFS(Adult_GOP[Hours dedicated to Adult GOP],Adult_GOP[Position/Title],$A102, Adult_GOP[Year], $C$3,Adult_GOP[Month],G$4)/$C$1</f>
        <v>0</v>
      </c>
      <c r="H102">
        <f>SUMIFS(Adult_GOP[Hours dedicated to Adult GOP],Adult_GOP[Position/Title],$A102, Adult_GOP[Year], $C$3,Adult_GOP[Month],H$4)/$C$1</f>
        <v>0</v>
      </c>
      <c r="I102">
        <f>SUMIFS(Adult_GOP[Hours dedicated to Adult GOP],Adult_GOP[Position/Title],$A102, Adult_GOP[Year], $I$3,Adult_GOP[Month],I$4)/$C$1</f>
        <v>0</v>
      </c>
      <c r="J102">
        <f>SUMIFS(Adult_GOP[Hours dedicated to Adult GOP],Adult_GOP[Position/Title],$A102, Adult_GOP[Year], $I$3,Adult_GOP[Month],J$4)/$C$1</f>
        <v>0</v>
      </c>
      <c r="K102">
        <f>SUMIFS(Adult_GOP[Hours dedicated to Adult GOP],Adult_GOP[Position/Title],$A102, Adult_GOP[Year], $I$3,Adult_GOP[Month],K$4)/$C$1</f>
        <v>0</v>
      </c>
      <c r="L102">
        <f>SUMIFS(Adult_GOP[Hours dedicated to Adult GOP],Adult_GOP[Position/Title],$A102, Adult_GOP[Year], $I$3,Adult_GOP[Month],L$4)/$C$1</f>
        <v>0</v>
      </c>
      <c r="M102">
        <f>SUMIFS(Adult_GOP[Hours dedicated to Adult GOP],Adult_GOP[Position/Title],$A102, Adult_GOP[Year], $I$3,Adult_GOP[Month],M$4)/$C$1</f>
        <v>0</v>
      </c>
      <c r="N102">
        <f>SUMIFS(Adult_GOP[Hours dedicated to Adult GOP],Adult_GOP[Position/Title],$A102, Adult_GOP[Year], $I$3,Adult_GOP[Month],N$4)/$C$1</f>
        <v>0</v>
      </c>
      <c r="O102">
        <f>SUMIFS(Adult_GOP[Hours dedicated to Adult GOP],Adult_GOP[Position/Title],$A102, Adult_GOP[Year], $I$3,Adult_GOP[Month],O$4)/$C$1</f>
        <v>0</v>
      </c>
      <c r="P102">
        <f>SUMIFS(Adult_GOP[Hours dedicated to Adult GOP],Adult_GOP[Position/Title],$A102, Adult_GOP[Year], $I$3,Adult_GOP[Month],P$4)/$C$1</f>
        <v>0</v>
      </c>
      <c r="Q102">
        <f>SUMIFS(Adult_GOP[Hours dedicated to Adult GOP],Adult_GOP[Position/Title],$A102, Adult_GOP[Year], $I$3,Adult_GOP[Month],Q$4)/$C$1</f>
        <v>0</v>
      </c>
      <c r="R102">
        <f>SUMIFS(Adult_GOP[Hours dedicated to Adult GOP],Adult_GOP[Position/Title],$A102, Adult_GOP[Year], $I$3,Adult_GOP[Month],R$4)/$C$1</f>
        <v>0</v>
      </c>
      <c r="S102">
        <f>SUMIFS(Adult_GOP[Hours dedicated to Adult GOP],Adult_GOP[Position/Title],$A102, Adult_GOP[Year], $I$3,Adult_GOP[Month],S$4)/$C$1</f>
        <v>0</v>
      </c>
      <c r="T102">
        <f>SUMIFS(Adult_GOP[Hours dedicated to Adult GOP],Adult_GOP[Position/Title],$A102, Adult_GOP[Year], $I$3,Adult_GOP[Month],T$4)/$C$1</f>
        <v>0</v>
      </c>
      <c r="U102">
        <f>SUMIFS(Adult_GOP[Hours dedicated to Adult GOP],Adult_GOP[Position/Title],$A102, Adult_GOP[Year], $U$3,Adult_GOP[Month],U$4)/$C$1</f>
        <v>0</v>
      </c>
      <c r="V102">
        <f>SUMIFS(Adult_GOP[Hours dedicated to Adult GOP],Adult_GOP[Position/Title],$A102, Adult_GOP[Year], $U$3,Adult_GOP[Month],V$4)/$C$1</f>
        <v>0</v>
      </c>
      <c r="W102">
        <f>SUMIFS(Adult_GOP[Hours dedicated to Adult GOP],Adult_GOP[Position/Title],$A102, Adult_GOP[Year], $U$3,Adult_GOP[Month],W$4)/$C$1</f>
        <v>0</v>
      </c>
      <c r="X102">
        <f>SUMIFS(Adult_GOP[Hours dedicated to Adult GOP],Adult_GOP[Position/Title],$A102, Adult_GOP[Year], $U$3,Adult_GOP[Month],X$4)/$C$1</f>
        <v>0</v>
      </c>
      <c r="Y102">
        <f>SUMIFS(Adult_GOP[Hours dedicated to Adult GOP],Adult_GOP[Position/Title],$A102, Adult_GOP[Year], $U$3,Adult_GOP[Month],Y$4)/$C$1</f>
        <v>0</v>
      </c>
      <c r="Z102">
        <f>SUMIFS(Adult_GOP[Hours dedicated to Adult GOP],Adult_GOP[Position/Title],$A102, Adult_GOP[Year], $U$3,Adult_GOP[Month],Z$4)/$C$1</f>
        <v>0</v>
      </c>
      <c r="AA102">
        <f>SUMIFS(Adult_GOP[Hours dedicated to Adult GOP],Adult_GOP[Position/Title],$A102, Adult_GOP[Year], $U$3,Adult_GOP[Month],AA$4)/$C$1</f>
        <v>0</v>
      </c>
      <c r="AB102">
        <f>SUMIFS(Adult_GOP[Hours dedicated to Adult GOP],Adult_GOP[Position/Title],$A102, Adult_GOP[Year], $AB$3,Adult_GOP[Month],AB$4)/$C$1</f>
        <v>0</v>
      </c>
      <c r="AC102">
        <f>SUMIFS(Adult_GOP[Hours dedicated to Adult GOP],Adult_GOP[Position/Title],$A102, Adult_GOP[Year], $AB$3,Adult_GOP[Month],AC$4)/$C$1</f>
        <v>0</v>
      </c>
      <c r="AD102" s="91">
        <f t="shared" si="86"/>
        <v>0</v>
      </c>
    </row>
    <row r="103" spans="1:30" x14ac:dyDescent="0.25">
      <c r="A103" s="89" t="s">
        <v>18</v>
      </c>
      <c r="B103">
        <f>SUMIFS(Adult_GOP[Hours dedicated to Adult GOP],Adult_GOP[Position/Title],A103, Adult_GOP[Staff Start Date], "&lt;7/1/22")/$C$1 + SUMIFS(Adult_GOP[Hours dedicated to Adult GOP],Adult_GOP[Position/Title],A103, Adult_GOP[Staff Start Date], "")/$C$1</f>
        <v>0</v>
      </c>
      <c r="C103">
        <f>SUMIFS(Adult_GOP[Hours dedicated to Adult GOP],Adult_GOP[Position/Title],$A103, Adult_GOP[Year], $C$3,Adult_GOP[Month],C$4)/$C$1</f>
        <v>0</v>
      </c>
      <c r="D103">
        <f>SUMIFS(Adult_GOP[Hours dedicated to Adult GOP],Adult_GOP[Position/Title],$A103, Adult_GOP[Year], $C$3,Adult_GOP[Month],D$4)/$C$1</f>
        <v>0</v>
      </c>
      <c r="E103">
        <f>SUMIFS(Adult_GOP[Hours dedicated to Adult GOP],Adult_GOP[Position/Title],$A103, Adult_GOP[Year], $C$3,Adult_GOP[Month],E$4)/$C$1</f>
        <v>0</v>
      </c>
      <c r="F103">
        <f>SUMIFS(Adult_GOP[Hours dedicated to Adult GOP],Adult_GOP[Position/Title],$A103, Adult_GOP[Year], $C$3,Adult_GOP[Month],F$4)/$C$1</f>
        <v>0</v>
      </c>
      <c r="G103">
        <f>SUMIFS(Adult_GOP[Hours dedicated to Adult GOP],Adult_GOP[Position/Title],$A103, Adult_GOP[Year], $C$3,Adult_GOP[Month],G$4)/$C$1</f>
        <v>0</v>
      </c>
      <c r="H103">
        <f>SUMIFS(Adult_GOP[Hours dedicated to Adult GOP],Adult_GOP[Position/Title],$A103, Adult_GOP[Year], $C$3,Adult_GOP[Month],H$4)/$C$1</f>
        <v>0</v>
      </c>
      <c r="I103">
        <f>SUMIFS(Adult_GOP[Hours dedicated to Adult GOP],Adult_GOP[Position/Title],$A103, Adult_GOP[Year], $I$3,Adult_GOP[Month],I$4)/$C$1</f>
        <v>0</v>
      </c>
      <c r="J103">
        <f>SUMIFS(Adult_GOP[Hours dedicated to Adult GOP],Adult_GOP[Position/Title],$A103, Adult_GOP[Year], $I$3,Adult_GOP[Month],J$4)/$C$1</f>
        <v>0</v>
      </c>
      <c r="K103">
        <f>SUMIFS(Adult_GOP[Hours dedicated to Adult GOP],Adult_GOP[Position/Title],$A103, Adult_GOP[Year], $I$3,Adult_GOP[Month],K$4)/$C$1</f>
        <v>0</v>
      </c>
      <c r="L103">
        <f>SUMIFS(Adult_GOP[Hours dedicated to Adult GOP],Adult_GOP[Position/Title],$A103, Adult_GOP[Year], $I$3,Adult_GOP[Month],L$4)/$C$1</f>
        <v>0</v>
      </c>
      <c r="M103">
        <f>SUMIFS(Adult_GOP[Hours dedicated to Adult GOP],Adult_GOP[Position/Title],$A103, Adult_GOP[Year], $I$3,Adult_GOP[Month],M$4)/$C$1</f>
        <v>0</v>
      </c>
      <c r="N103">
        <f>SUMIFS(Adult_GOP[Hours dedicated to Adult GOP],Adult_GOP[Position/Title],$A103, Adult_GOP[Year], $I$3,Adult_GOP[Month],N$4)/$C$1</f>
        <v>0</v>
      </c>
      <c r="O103">
        <f>SUMIFS(Adult_GOP[Hours dedicated to Adult GOP],Adult_GOP[Position/Title],$A103, Adult_GOP[Year], $I$3,Adult_GOP[Month],O$4)/$C$1</f>
        <v>0</v>
      </c>
      <c r="P103">
        <f>SUMIFS(Adult_GOP[Hours dedicated to Adult GOP],Adult_GOP[Position/Title],$A103, Adult_GOP[Year], $I$3,Adult_GOP[Month],P$4)/$C$1</f>
        <v>0</v>
      </c>
      <c r="Q103">
        <f>SUMIFS(Adult_GOP[Hours dedicated to Adult GOP],Adult_GOP[Position/Title],$A103, Adult_GOP[Year], $I$3,Adult_GOP[Month],Q$4)/$C$1</f>
        <v>0</v>
      </c>
      <c r="R103">
        <f>SUMIFS(Adult_GOP[Hours dedicated to Adult GOP],Adult_GOP[Position/Title],$A103, Adult_GOP[Year], $I$3,Adult_GOP[Month],R$4)/$C$1</f>
        <v>0</v>
      </c>
      <c r="S103">
        <f>SUMIFS(Adult_GOP[Hours dedicated to Adult GOP],Adult_GOP[Position/Title],$A103, Adult_GOP[Year], $I$3,Adult_GOP[Month],S$4)/$C$1</f>
        <v>0</v>
      </c>
      <c r="T103">
        <f>SUMIFS(Adult_GOP[Hours dedicated to Adult GOP],Adult_GOP[Position/Title],$A103, Adult_GOP[Year], $I$3,Adult_GOP[Month],T$4)/$C$1</f>
        <v>0</v>
      </c>
      <c r="U103">
        <f>SUMIFS(Adult_GOP[Hours dedicated to Adult GOP],Adult_GOP[Position/Title],$A103, Adult_GOP[Year], $U$3,Adult_GOP[Month],U$4)/$C$1</f>
        <v>0</v>
      </c>
      <c r="V103">
        <f>SUMIFS(Adult_GOP[Hours dedicated to Adult GOP],Adult_GOP[Position/Title],$A103, Adult_GOP[Year], $U$3,Adult_GOP[Month],V$4)/$C$1</f>
        <v>0</v>
      </c>
      <c r="W103">
        <f>SUMIFS(Adult_GOP[Hours dedicated to Adult GOP],Adult_GOP[Position/Title],$A103, Adult_GOP[Year], $U$3,Adult_GOP[Month],W$4)/$C$1</f>
        <v>0</v>
      </c>
      <c r="X103">
        <f>SUMIFS(Adult_GOP[Hours dedicated to Adult GOP],Adult_GOP[Position/Title],$A103, Adult_GOP[Year], $U$3,Adult_GOP[Month],X$4)/$C$1</f>
        <v>0</v>
      </c>
      <c r="Y103">
        <f>SUMIFS(Adult_GOP[Hours dedicated to Adult GOP],Adult_GOP[Position/Title],$A103, Adult_GOP[Year], $U$3,Adult_GOP[Month],Y$4)/$C$1</f>
        <v>0</v>
      </c>
      <c r="Z103">
        <f>SUMIFS(Adult_GOP[Hours dedicated to Adult GOP],Adult_GOP[Position/Title],$A103, Adult_GOP[Year], $U$3,Adult_GOP[Month],Z$4)/$C$1</f>
        <v>0</v>
      </c>
      <c r="AA103">
        <f>SUMIFS(Adult_GOP[Hours dedicated to Adult GOP],Adult_GOP[Position/Title],$A103, Adult_GOP[Year], $U$3,Adult_GOP[Month],AA$4)/$C$1</f>
        <v>0</v>
      </c>
      <c r="AB103">
        <f>SUMIFS(Adult_GOP[Hours dedicated to Adult GOP],Adult_GOP[Position/Title],$A103, Adult_GOP[Year], $AB$3,Adult_GOP[Month],AB$4)/$C$1</f>
        <v>0</v>
      </c>
      <c r="AC103">
        <f>SUMIFS(Adult_GOP[Hours dedicated to Adult GOP],Adult_GOP[Position/Title],$A103, Adult_GOP[Year], $AB$3,Adult_GOP[Month],AC$4)/$C$1</f>
        <v>0</v>
      </c>
      <c r="AD103" s="91">
        <f t="shared" si="86"/>
        <v>0</v>
      </c>
    </row>
    <row r="104" spans="1:30" x14ac:dyDescent="0.25">
      <c r="A104" s="89" t="s">
        <v>55</v>
      </c>
      <c r="B104">
        <f>SUMIFS(Adult_GOP[Hours dedicated to Adult GOP],Adult_GOP[Position/Title],A104, Adult_GOP[Staff Start Date], "&lt;7/1/22")/$C$1 + SUMIFS(Adult_GOP[Hours dedicated to Adult GOP],Adult_GOP[Position/Title],A104, Adult_GOP[Staff Start Date], "")/$C$1</f>
        <v>0</v>
      </c>
      <c r="C104">
        <f>SUMIFS(Adult_GOP[Hours dedicated to Adult GOP],Adult_GOP[Position/Title],$A104, Adult_GOP[Year], $C$3,Adult_GOP[Month],C$4)/$C$1</f>
        <v>0</v>
      </c>
      <c r="D104">
        <f>SUMIFS(Adult_GOP[Hours dedicated to Adult GOP],Adult_GOP[Position/Title],$A104, Adult_GOP[Year], $C$3,Adult_GOP[Month],D$4)/$C$1</f>
        <v>0</v>
      </c>
      <c r="E104">
        <f>SUMIFS(Adult_GOP[Hours dedicated to Adult GOP],Adult_GOP[Position/Title],$A104, Adult_GOP[Year], $C$3,Adult_GOP[Month],E$4)/$C$1</f>
        <v>0</v>
      </c>
      <c r="F104">
        <f>SUMIFS(Adult_GOP[Hours dedicated to Adult GOP],Adult_GOP[Position/Title],$A104, Adult_GOP[Year], $C$3,Adult_GOP[Month],F$4)/$C$1</f>
        <v>0</v>
      </c>
      <c r="G104">
        <f>SUMIFS(Adult_GOP[Hours dedicated to Adult GOP],Adult_GOP[Position/Title],$A104, Adult_GOP[Year], $C$3,Adult_GOP[Month],G$4)/$C$1</f>
        <v>0</v>
      </c>
      <c r="H104">
        <f>SUMIFS(Adult_GOP[Hours dedicated to Adult GOP],Adult_GOP[Position/Title],$A104, Adult_GOP[Year], $C$3,Adult_GOP[Month],H$4)/$C$1</f>
        <v>0</v>
      </c>
      <c r="I104">
        <f>SUMIFS(Adult_GOP[Hours dedicated to Adult GOP],Adult_GOP[Position/Title],$A104, Adult_GOP[Year], $I$3,Adult_GOP[Month],I$4)/$C$1</f>
        <v>0</v>
      </c>
      <c r="J104">
        <f>SUMIFS(Adult_GOP[Hours dedicated to Adult GOP],Adult_GOP[Position/Title],$A104, Adult_GOP[Year], $I$3,Adult_GOP[Month],J$4)/$C$1</f>
        <v>0</v>
      </c>
      <c r="K104">
        <f>SUMIFS(Adult_GOP[Hours dedicated to Adult GOP],Adult_GOP[Position/Title],$A104, Adult_GOP[Year], $I$3,Adult_GOP[Month],K$4)/$C$1</f>
        <v>0</v>
      </c>
      <c r="L104">
        <f>SUMIFS(Adult_GOP[Hours dedicated to Adult GOP],Adult_GOP[Position/Title],$A104, Adult_GOP[Year], $I$3,Adult_GOP[Month],L$4)/$C$1</f>
        <v>0</v>
      </c>
      <c r="M104">
        <f>SUMIFS(Adult_GOP[Hours dedicated to Adult GOP],Adult_GOP[Position/Title],$A104, Adult_GOP[Year], $I$3,Adult_GOP[Month],M$4)/$C$1</f>
        <v>0</v>
      </c>
      <c r="N104">
        <f>SUMIFS(Adult_GOP[Hours dedicated to Adult GOP],Adult_GOP[Position/Title],$A104, Adult_GOP[Year], $I$3,Adult_GOP[Month],N$4)/$C$1</f>
        <v>0</v>
      </c>
      <c r="O104">
        <f>SUMIFS(Adult_GOP[Hours dedicated to Adult GOP],Adult_GOP[Position/Title],$A104, Adult_GOP[Year], $I$3,Adult_GOP[Month],O$4)/$C$1</f>
        <v>0</v>
      </c>
      <c r="P104">
        <f>SUMIFS(Adult_GOP[Hours dedicated to Adult GOP],Adult_GOP[Position/Title],$A104, Adult_GOP[Year], $I$3,Adult_GOP[Month],P$4)/$C$1</f>
        <v>0</v>
      </c>
      <c r="Q104">
        <f>SUMIFS(Adult_GOP[Hours dedicated to Adult GOP],Adult_GOP[Position/Title],$A104, Adult_GOP[Year], $I$3,Adult_GOP[Month],Q$4)/$C$1</f>
        <v>0</v>
      </c>
      <c r="R104">
        <f>SUMIFS(Adult_GOP[Hours dedicated to Adult GOP],Adult_GOP[Position/Title],$A104, Adult_GOP[Year], $I$3,Adult_GOP[Month],R$4)/$C$1</f>
        <v>0</v>
      </c>
      <c r="S104">
        <f>SUMIFS(Adult_GOP[Hours dedicated to Adult GOP],Adult_GOP[Position/Title],$A104, Adult_GOP[Year], $I$3,Adult_GOP[Month],S$4)/$C$1</f>
        <v>0</v>
      </c>
      <c r="T104">
        <f>SUMIFS(Adult_GOP[Hours dedicated to Adult GOP],Adult_GOP[Position/Title],$A104, Adult_GOP[Year], $I$3,Adult_GOP[Month],T$4)/$C$1</f>
        <v>0</v>
      </c>
      <c r="U104">
        <f>SUMIFS(Adult_GOP[Hours dedicated to Adult GOP],Adult_GOP[Position/Title],$A104, Adult_GOP[Year], $U$3,Adult_GOP[Month],U$4)/$C$1</f>
        <v>0</v>
      </c>
      <c r="V104">
        <f>SUMIFS(Adult_GOP[Hours dedicated to Adult GOP],Adult_GOP[Position/Title],$A104, Adult_GOP[Year], $U$3,Adult_GOP[Month],V$4)/$C$1</f>
        <v>0</v>
      </c>
      <c r="W104">
        <f>SUMIFS(Adult_GOP[Hours dedicated to Adult GOP],Adult_GOP[Position/Title],$A104, Adult_GOP[Year], $U$3,Adult_GOP[Month],W$4)/$C$1</f>
        <v>0</v>
      </c>
      <c r="X104">
        <f>SUMIFS(Adult_GOP[Hours dedicated to Adult GOP],Adult_GOP[Position/Title],$A104, Adult_GOP[Year], $U$3,Adult_GOP[Month],X$4)/$C$1</f>
        <v>0</v>
      </c>
      <c r="Y104">
        <f>SUMIFS(Adult_GOP[Hours dedicated to Adult GOP],Adult_GOP[Position/Title],$A104, Adult_GOP[Year], $U$3,Adult_GOP[Month],Y$4)/$C$1</f>
        <v>0</v>
      </c>
      <c r="Z104">
        <f>SUMIFS(Adult_GOP[Hours dedicated to Adult GOP],Adult_GOP[Position/Title],$A104, Adult_GOP[Year], $U$3,Adult_GOP[Month],Z$4)/$C$1</f>
        <v>0</v>
      </c>
      <c r="AA104">
        <f>SUMIFS(Adult_GOP[Hours dedicated to Adult GOP],Adult_GOP[Position/Title],$A104, Adult_GOP[Year], $U$3,Adult_GOP[Month],AA$4)/$C$1</f>
        <v>0</v>
      </c>
      <c r="AB104">
        <f>SUMIFS(Adult_GOP[Hours dedicated to Adult GOP],Adult_GOP[Position/Title],$A104, Adult_GOP[Year], $AB$3,Adult_GOP[Month],AB$4)/$C$1</f>
        <v>0</v>
      </c>
      <c r="AC104">
        <f>SUMIFS(Adult_GOP[Hours dedicated to Adult GOP],Adult_GOP[Position/Title],$A104, Adult_GOP[Year], $AB$3,Adult_GOP[Month],AC$4)/$C$1</f>
        <v>0</v>
      </c>
      <c r="AD104" s="91">
        <f t="shared" si="86"/>
        <v>0</v>
      </c>
    </row>
    <row r="105" spans="1:30" x14ac:dyDescent="0.25">
      <c r="A105" s="89" t="s">
        <v>56</v>
      </c>
      <c r="B105">
        <f>SUMIFS(Adult_GOP[Hours dedicated to Adult GOP],Adult_GOP[Position/Title],A105, Adult_GOP[Staff Start Date], "&lt;7/1/22")/$C$1 + SUMIFS(Adult_GOP[Hours dedicated to Adult GOP],Adult_GOP[Position/Title],A105, Adult_GOP[Staff Start Date], "")/$C$1</f>
        <v>0</v>
      </c>
      <c r="C105">
        <f>SUMIFS(Adult_GOP[Hours dedicated to Adult GOP],Adult_GOP[Position/Title],$A105, Adult_GOP[Year], $C$3,Adult_GOP[Month],C$4)/$C$1</f>
        <v>0</v>
      </c>
      <c r="D105">
        <f>SUMIFS(Adult_GOP[Hours dedicated to Adult GOP],Adult_GOP[Position/Title],$A105, Adult_GOP[Year], $C$3,Adult_GOP[Month],D$4)/$C$1</f>
        <v>0</v>
      </c>
      <c r="E105">
        <f>SUMIFS(Adult_GOP[Hours dedicated to Adult GOP],Adult_GOP[Position/Title],$A105, Adult_GOP[Year], $C$3,Adult_GOP[Month],E$4)/$C$1</f>
        <v>0</v>
      </c>
      <c r="F105">
        <f>SUMIFS(Adult_GOP[Hours dedicated to Adult GOP],Adult_GOP[Position/Title],$A105, Adult_GOP[Year], $C$3,Adult_GOP[Month],F$4)/$C$1</f>
        <v>0</v>
      </c>
      <c r="G105">
        <f>SUMIFS(Adult_GOP[Hours dedicated to Adult GOP],Adult_GOP[Position/Title],$A105, Adult_GOP[Year], $C$3,Adult_GOP[Month],G$4)/$C$1</f>
        <v>0</v>
      </c>
      <c r="H105">
        <f>SUMIFS(Adult_GOP[Hours dedicated to Adult GOP],Adult_GOP[Position/Title],$A105, Adult_GOP[Year], $C$3,Adult_GOP[Month],H$4)/$C$1</f>
        <v>0</v>
      </c>
      <c r="I105">
        <f>SUMIFS(Adult_GOP[Hours dedicated to Adult GOP],Adult_GOP[Position/Title],$A105, Adult_GOP[Year], $I$3,Adult_GOP[Month],I$4)/$C$1</f>
        <v>0</v>
      </c>
      <c r="J105">
        <f>SUMIFS(Adult_GOP[Hours dedicated to Adult GOP],Adult_GOP[Position/Title],$A105, Adult_GOP[Year], $I$3,Adult_GOP[Month],J$4)/$C$1</f>
        <v>0</v>
      </c>
      <c r="K105">
        <f>SUMIFS(Adult_GOP[Hours dedicated to Adult GOP],Adult_GOP[Position/Title],$A105, Adult_GOP[Year], $I$3,Adult_GOP[Month],K$4)/$C$1</f>
        <v>0</v>
      </c>
      <c r="L105">
        <f>SUMIFS(Adult_GOP[Hours dedicated to Adult GOP],Adult_GOP[Position/Title],$A105, Adult_GOP[Year], $I$3,Adult_GOP[Month],L$4)/$C$1</f>
        <v>0</v>
      </c>
      <c r="M105">
        <f>SUMIFS(Adult_GOP[Hours dedicated to Adult GOP],Adult_GOP[Position/Title],$A105, Adult_GOP[Year], $I$3,Adult_GOP[Month],M$4)/$C$1</f>
        <v>0</v>
      </c>
      <c r="N105">
        <f>SUMIFS(Adult_GOP[Hours dedicated to Adult GOP],Adult_GOP[Position/Title],$A105, Adult_GOP[Year], $I$3,Adult_GOP[Month],N$4)/$C$1</f>
        <v>0</v>
      </c>
      <c r="O105">
        <f>SUMIFS(Adult_GOP[Hours dedicated to Adult GOP],Adult_GOP[Position/Title],$A105, Adult_GOP[Year], $I$3,Adult_GOP[Month],O$4)/$C$1</f>
        <v>0</v>
      </c>
      <c r="P105">
        <f>SUMIFS(Adult_GOP[Hours dedicated to Adult GOP],Adult_GOP[Position/Title],$A105, Adult_GOP[Year], $I$3,Adult_GOP[Month],P$4)/$C$1</f>
        <v>0</v>
      </c>
      <c r="Q105">
        <f>SUMIFS(Adult_GOP[Hours dedicated to Adult GOP],Adult_GOP[Position/Title],$A105, Adult_GOP[Year], $I$3,Adult_GOP[Month],Q$4)/$C$1</f>
        <v>0</v>
      </c>
      <c r="R105">
        <f>SUMIFS(Adult_GOP[Hours dedicated to Adult GOP],Adult_GOP[Position/Title],$A105, Adult_GOP[Year], $I$3,Adult_GOP[Month],R$4)/$C$1</f>
        <v>0</v>
      </c>
      <c r="S105">
        <f>SUMIFS(Adult_GOP[Hours dedicated to Adult GOP],Adult_GOP[Position/Title],$A105, Adult_GOP[Year], $I$3,Adult_GOP[Month],S$4)/$C$1</f>
        <v>0</v>
      </c>
      <c r="T105">
        <f>SUMIFS(Adult_GOP[Hours dedicated to Adult GOP],Adult_GOP[Position/Title],$A105, Adult_GOP[Year], $I$3,Adult_GOP[Month],T$4)/$C$1</f>
        <v>0</v>
      </c>
      <c r="U105">
        <f>SUMIFS(Adult_GOP[Hours dedicated to Adult GOP],Adult_GOP[Position/Title],$A105, Adult_GOP[Year], $U$3,Adult_GOP[Month],U$4)/$C$1</f>
        <v>0</v>
      </c>
      <c r="V105">
        <f>SUMIFS(Adult_GOP[Hours dedicated to Adult GOP],Adult_GOP[Position/Title],$A105, Adult_GOP[Year], $U$3,Adult_GOP[Month],V$4)/$C$1</f>
        <v>0</v>
      </c>
      <c r="W105">
        <f>SUMIFS(Adult_GOP[Hours dedicated to Adult GOP],Adult_GOP[Position/Title],$A105, Adult_GOP[Year], $U$3,Adult_GOP[Month],W$4)/$C$1</f>
        <v>0</v>
      </c>
      <c r="X105">
        <f>SUMIFS(Adult_GOP[Hours dedicated to Adult GOP],Adult_GOP[Position/Title],$A105, Adult_GOP[Year], $U$3,Adult_GOP[Month],X$4)/$C$1</f>
        <v>0</v>
      </c>
      <c r="Y105">
        <f>SUMIFS(Adult_GOP[Hours dedicated to Adult GOP],Adult_GOP[Position/Title],$A105, Adult_GOP[Year], $U$3,Adult_GOP[Month],Y$4)/$C$1</f>
        <v>0</v>
      </c>
      <c r="Z105">
        <f>SUMIFS(Adult_GOP[Hours dedicated to Adult GOP],Adult_GOP[Position/Title],$A105, Adult_GOP[Year], $U$3,Adult_GOP[Month],Z$4)/$C$1</f>
        <v>0</v>
      </c>
      <c r="AA105">
        <f>SUMIFS(Adult_GOP[Hours dedicated to Adult GOP],Adult_GOP[Position/Title],$A105, Adult_GOP[Year], $U$3,Adult_GOP[Month],AA$4)/$C$1</f>
        <v>0</v>
      </c>
      <c r="AB105">
        <f>SUMIFS(Adult_GOP[Hours dedicated to Adult GOP],Adult_GOP[Position/Title],$A105, Adult_GOP[Year], $AB$3,Adult_GOP[Month],AB$4)/$C$1</f>
        <v>0</v>
      </c>
      <c r="AC105">
        <f>SUMIFS(Adult_GOP[Hours dedicated to Adult GOP],Adult_GOP[Position/Title],$A105, Adult_GOP[Year], $AB$3,Adult_GOP[Month],AC$4)/$C$1</f>
        <v>0</v>
      </c>
      <c r="AD105" s="91">
        <f t="shared" si="86"/>
        <v>0</v>
      </c>
    </row>
    <row r="106" spans="1:30" x14ac:dyDescent="0.25">
      <c r="A106" s="88" t="s">
        <v>81</v>
      </c>
      <c r="B106" s="87">
        <f>SUM(B89:B105)</f>
        <v>0</v>
      </c>
      <c r="C106" s="87">
        <f t="shared" ref="C106" si="87">SUM(C89:C105)</f>
        <v>0</v>
      </c>
      <c r="D106" s="87">
        <f t="shared" ref="D106" si="88">SUM(D89:D105)</f>
        <v>0</v>
      </c>
      <c r="E106" s="87">
        <f t="shared" ref="E106" si="89">SUM(E89:E105)</f>
        <v>0</v>
      </c>
      <c r="F106" s="87">
        <f t="shared" ref="F106" si="90">SUM(F89:F105)</f>
        <v>0</v>
      </c>
      <c r="G106" s="87">
        <f t="shared" ref="G106" si="91">SUM(G89:G105)</f>
        <v>0</v>
      </c>
      <c r="H106" s="87">
        <f t="shared" ref="H106" si="92">SUM(H89:H105)</f>
        <v>0</v>
      </c>
      <c r="I106" s="87">
        <f t="shared" ref="I106" si="93">SUM(I89:I105)</f>
        <v>0</v>
      </c>
      <c r="J106" s="87">
        <f t="shared" ref="J106" si="94">SUM(J89:J105)</f>
        <v>0</v>
      </c>
      <c r="K106" s="87">
        <f t="shared" ref="K106" si="95">SUM(K89:K105)</f>
        <v>0</v>
      </c>
      <c r="L106" s="87">
        <f t="shared" ref="L106" si="96">SUM(L89:L105)</f>
        <v>0</v>
      </c>
      <c r="M106" s="87">
        <f t="shared" ref="M106" si="97">SUM(M89:M105)</f>
        <v>0</v>
      </c>
      <c r="N106" s="87">
        <f t="shared" ref="N106" si="98">SUM(N89:N105)</f>
        <v>0</v>
      </c>
      <c r="O106" s="87">
        <f t="shared" ref="O106" si="99">SUM(O89:O105)</f>
        <v>0</v>
      </c>
      <c r="P106" s="87">
        <f t="shared" ref="P106" si="100">SUM(P89:P105)</f>
        <v>0</v>
      </c>
      <c r="Q106" s="87">
        <f t="shared" ref="Q106" si="101">SUM(Q89:Q105)</f>
        <v>0</v>
      </c>
      <c r="R106" s="87">
        <f t="shared" ref="R106" si="102">SUM(R89:R105)</f>
        <v>0</v>
      </c>
      <c r="S106" s="87">
        <f t="shared" ref="S106" si="103">SUM(S89:S105)</f>
        <v>0</v>
      </c>
      <c r="T106" s="87">
        <f t="shared" ref="T106" si="104">SUM(T89:T105)</f>
        <v>0</v>
      </c>
      <c r="U106" s="87">
        <f t="shared" ref="U106" si="105">SUM(U89:U105)</f>
        <v>0</v>
      </c>
      <c r="V106" s="87">
        <f t="shared" ref="V106" si="106">SUM(V89:V105)</f>
        <v>0</v>
      </c>
      <c r="W106" s="87">
        <f t="shared" ref="W106" si="107">SUM(W89:W105)</f>
        <v>0</v>
      </c>
      <c r="X106" s="87">
        <f t="shared" ref="X106" si="108">SUM(X89:X105)</f>
        <v>0</v>
      </c>
      <c r="Y106" s="87">
        <f t="shared" ref="Y106" si="109">SUM(Y89:Y105)</f>
        <v>0</v>
      </c>
      <c r="Z106" s="87">
        <f t="shared" ref="Z106" si="110">SUM(Z89:Z105)</f>
        <v>0</v>
      </c>
      <c r="AA106" s="87">
        <f t="shared" ref="AA106" si="111">SUM(AA89:AA105)</f>
        <v>0</v>
      </c>
      <c r="AB106" s="87">
        <f t="shared" ref="AB106" si="112">SUM(AB89:AB105)</f>
        <v>0</v>
      </c>
      <c r="AC106" s="87">
        <f t="shared" ref="AC106" si="113">SUM(AC89:AC105)</f>
        <v>0</v>
      </c>
      <c r="AD106" s="90"/>
    </row>
    <row r="108" spans="1:30" ht="21" x14ac:dyDescent="0.35">
      <c r="A108" s="96" t="s">
        <v>29</v>
      </c>
      <c r="C108" s="16">
        <v>2022</v>
      </c>
      <c r="I108" s="16">
        <v>2023</v>
      </c>
      <c r="U108" s="16">
        <v>2024</v>
      </c>
      <c r="AB108" s="16">
        <v>2025</v>
      </c>
    </row>
    <row r="109" spans="1:30" x14ac:dyDescent="0.25">
      <c r="A109" s="94"/>
      <c r="B109" s="93" t="s">
        <v>67</v>
      </c>
      <c r="C109" s="93" t="s">
        <v>68</v>
      </c>
      <c r="D109" s="93" t="s">
        <v>69</v>
      </c>
      <c r="E109" s="93" t="s">
        <v>70</v>
      </c>
      <c r="F109" s="93" t="s">
        <v>71</v>
      </c>
      <c r="G109" s="93" t="s">
        <v>72</v>
      </c>
      <c r="H109" s="93" t="s">
        <v>73</v>
      </c>
      <c r="I109" s="93" t="s">
        <v>74</v>
      </c>
      <c r="J109" s="93" t="s">
        <v>75</v>
      </c>
      <c r="K109" s="93" t="s">
        <v>76</v>
      </c>
      <c r="L109" s="93" t="s">
        <v>77</v>
      </c>
      <c r="M109" s="93" t="s">
        <v>78</v>
      </c>
      <c r="N109" s="93" t="s">
        <v>79</v>
      </c>
      <c r="O109" s="93" t="s">
        <v>68</v>
      </c>
      <c r="P109" s="93" t="s">
        <v>69</v>
      </c>
      <c r="Q109" s="93" t="s">
        <v>70</v>
      </c>
      <c r="R109" s="93" t="s">
        <v>71</v>
      </c>
      <c r="S109" s="93" t="s">
        <v>72</v>
      </c>
      <c r="T109" s="93" t="s">
        <v>73</v>
      </c>
      <c r="U109" s="93" t="s">
        <v>74</v>
      </c>
      <c r="V109" s="93" t="s">
        <v>75</v>
      </c>
      <c r="W109" s="93" t="s">
        <v>76</v>
      </c>
      <c r="X109" s="93" t="s">
        <v>77</v>
      </c>
      <c r="Y109" s="93" t="s">
        <v>78</v>
      </c>
      <c r="Z109" s="93" t="s">
        <v>79</v>
      </c>
      <c r="AA109" s="93" t="s">
        <v>68</v>
      </c>
      <c r="AB109" s="93" t="s">
        <v>70</v>
      </c>
      <c r="AC109" s="93" t="s">
        <v>71</v>
      </c>
      <c r="AD109" s="95" t="s">
        <v>80</v>
      </c>
    </row>
    <row r="110" spans="1:30" x14ac:dyDescent="0.25">
      <c r="A110" s="89" t="s">
        <v>13</v>
      </c>
      <c r="B110">
        <f>SUMIFS(Child_GOP[Hours dedicated to Child GOP],Child_GOP[Position/Title],A110,Child_GOP[Staff Start Date], "&lt;7/1/22")/$C$1 + SUMIFS(Child_GOP[Hours dedicated to Child GOP],Child_GOP[Position/Title],A110, Child_GOP[Staff Start Date], "")/$C$1</f>
        <v>0</v>
      </c>
      <c r="C110">
        <f>SUMIFS(Child_GOP[Hours dedicated to Child GOP],Child_GOP[Position/Title],$A110, Child_GOP[Year], $C$3,Child_GOP[Month],C$4)/$C$1</f>
        <v>0</v>
      </c>
      <c r="D110">
        <f>SUMIFS(Child_GOP[Hours dedicated to Child GOP],Child_GOP[Position/Title],$A110, Child_GOP[Year], $C$3,Child_GOP[Month],D$4)/$C$1</f>
        <v>0</v>
      </c>
      <c r="E110">
        <f>SUMIFS(Child_GOP[Hours dedicated to Child GOP],Child_GOP[Position/Title],$A110, Child_GOP[Year], $C$3,Child_GOP[Month],E$4)/$C$1</f>
        <v>0</v>
      </c>
      <c r="F110">
        <f>SUMIFS(Child_GOP[Hours dedicated to Child GOP],Child_GOP[Position/Title],$A110, Child_GOP[Year], $C$3,Child_GOP[Month],F$4)/$C$1</f>
        <v>0</v>
      </c>
      <c r="G110">
        <f>SUMIFS(Child_GOP[Hours dedicated to Child GOP],Child_GOP[Position/Title],$A110, Child_GOP[Year], $C$3,Child_GOP[Month],G$4)/$C$1</f>
        <v>0</v>
      </c>
      <c r="H110">
        <f>SUMIFS(Child_GOP[Hours dedicated to Child GOP],Child_GOP[Position/Title],$A110, Child_GOP[Year], $C$3,Child_GOP[Month],H$4)/$C$1</f>
        <v>0</v>
      </c>
      <c r="I110">
        <f>SUMIFS(Child_GOP[Hours dedicated to Child GOP],Child_GOP[Position/Title],$A110, Child_GOP[Year], $I$3,Child_GOP[Month],I$4)/$C$1</f>
        <v>0</v>
      </c>
      <c r="J110">
        <f>SUMIFS(Child_GOP[Hours dedicated to Child GOP],Child_GOP[Position/Title],$A110, Child_GOP[Year], $I$3,Child_GOP[Month],J$4)/$C$1</f>
        <v>0</v>
      </c>
      <c r="K110">
        <f>SUMIFS(Child_GOP[Hours dedicated to Child GOP],Child_GOP[Position/Title],$A110, Child_GOP[Year], $I$3,Child_GOP[Month],K$4)/$C$1</f>
        <v>0</v>
      </c>
      <c r="L110">
        <f>SUMIFS(Child_GOP[Hours dedicated to Child GOP],Child_GOP[Position/Title],$A110, Child_GOP[Year], $I$3,Child_GOP[Month],L$4)/$C$1</f>
        <v>0</v>
      </c>
      <c r="M110">
        <f>SUMIFS(Child_GOP[Hours dedicated to Child GOP],Child_GOP[Position/Title],$A110, Child_GOP[Year], $I$3,Child_GOP[Month],M$4)/$C$1</f>
        <v>0</v>
      </c>
      <c r="N110">
        <f>SUMIFS(Child_GOP[Hours dedicated to Child GOP],Child_GOP[Position/Title],$A110, Child_GOP[Year], $I$3,Child_GOP[Month],N$4)/$C$1</f>
        <v>0</v>
      </c>
      <c r="O110">
        <f>SUMIFS(Child_GOP[Hours dedicated to Child GOP],Child_GOP[Position/Title],$A110, Child_GOP[Year], $I$3,Child_GOP[Month],O$4)/$C$1</f>
        <v>0</v>
      </c>
      <c r="P110">
        <f>SUMIFS(Child_GOP[Hours dedicated to Child GOP],Child_GOP[Position/Title],$A110, Child_GOP[Year], $I$3,Child_GOP[Month],P$4)/$C$1</f>
        <v>0</v>
      </c>
      <c r="Q110">
        <f>SUMIFS(Child_GOP[Hours dedicated to Child GOP],Child_GOP[Position/Title],$A110, Child_GOP[Year], $I$3,Child_GOP[Month],Q$4)/$C$1</f>
        <v>0</v>
      </c>
      <c r="R110">
        <f>SUMIFS(Child_GOP[Hours dedicated to Child GOP],Child_GOP[Position/Title],$A110, Child_GOP[Year], $I$3,Child_GOP[Month],R$4)/$C$1</f>
        <v>0</v>
      </c>
      <c r="S110">
        <f>SUMIFS(Child_GOP[Hours dedicated to Child GOP],Child_GOP[Position/Title],$A110, Child_GOP[Year], $I$3,Child_GOP[Month],S$4)/$C$1</f>
        <v>0</v>
      </c>
      <c r="T110">
        <f>SUMIFS(Child_GOP[Hours dedicated to Child GOP],Child_GOP[Position/Title],$A110, Child_GOP[Year], $I$3,Child_GOP[Month],T$4)/$C$1</f>
        <v>0</v>
      </c>
      <c r="U110">
        <f>SUMIFS(Child_GOP[Hours dedicated to Child GOP],Child_GOP[Position/Title],$A110, Child_GOP[Year], $U$3,Child_GOP[Month],U$4)/$C$1</f>
        <v>0</v>
      </c>
      <c r="V110">
        <f>SUMIFS(Child_GOP[Hours dedicated to Child GOP],Child_GOP[Position/Title],$A110, Child_GOP[Year], $U$3,Child_GOP[Month],V$4)/$C$1</f>
        <v>0</v>
      </c>
      <c r="W110">
        <f>SUMIFS(Child_GOP[Hours dedicated to Child GOP],Child_GOP[Position/Title],$A110, Child_GOP[Year], $U$3,Child_GOP[Month],W$4)/$C$1</f>
        <v>0</v>
      </c>
      <c r="X110">
        <f>SUMIFS(Child_GOP[Hours dedicated to Child GOP],Child_GOP[Position/Title],$A110, Child_GOP[Year], $U$3,Child_GOP[Month],X$4)/$C$1</f>
        <v>0</v>
      </c>
      <c r="Y110">
        <f>SUMIFS(Child_GOP[Hours dedicated to Child GOP],Child_GOP[Position/Title],$A110, Child_GOP[Year], $U$3,Child_GOP[Month],Y$4)/$C$1</f>
        <v>0</v>
      </c>
      <c r="Z110">
        <f>SUMIFS(Child_GOP[Hours dedicated to Child GOP],Child_GOP[Position/Title],$A110, Child_GOP[Year], $U$3,Child_GOP[Month],Z$4)/$C$1</f>
        <v>0</v>
      </c>
      <c r="AA110">
        <f>SUMIFS(Child_GOP[Hours dedicated to Child GOP],Child_GOP[Position/Title],$A110, Child_GOP[Year], $U$3,Child_GOP[Month],AA$4)/$C$1</f>
        <v>0</v>
      </c>
      <c r="AB110">
        <f>SUMIFS(Child_GOP[Hours dedicated to Child GOP],Child_GOP[Position/Title],$A110, Child_GOP[Year], $AB$3,Child_GOP[Month],AB$4)/$C$1</f>
        <v>0</v>
      </c>
      <c r="AC110">
        <f>SUMIFS(Child_GOP[Hours dedicated to Child GOP],Child_GOP[Position/Title],$A110, Child_GOP[Year], $AB$3,Child_GOP[Month],AC$4)/$C$1</f>
        <v>0</v>
      </c>
      <c r="AD110" s="91">
        <f>SUM(B110:AC110)</f>
        <v>0</v>
      </c>
    </row>
    <row r="111" spans="1:30" x14ac:dyDescent="0.25">
      <c r="A111" s="89" t="s">
        <v>47</v>
      </c>
      <c r="B111">
        <f>SUMIFS(Child_GOP[Hours dedicated to Child GOP],Child_GOP[Position/Title],A111,Child_GOP[Staff Start Date], "&lt;7/1/22")/$C$1 + SUMIFS(Child_GOP[Hours dedicated to Child GOP],Child_GOP[Position/Title],A111, Child_GOP[Staff Start Date], "")/$C$1</f>
        <v>0</v>
      </c>
      <c r="C111">
        <f>SUMIFS(Child_GOP[Hours dedicated to Child GOP],Child_GOP[Position/Title],$A111, Child_GOP[Year], $C$3,Child_GOP[Month],C$4)/$C$1</f>
        <v>0</v>
      </c>
      <c r="D111">
        <f>SUMIFS(Child_GOP[Hours dedicated to Child GOP],Child_GOP[Position/Title],$A111, Child_GOP[Year], $C$3,Child_GOP[Month],D$4)/$C$1</f>
        <v>0</v>
      </c>
      <c r="E111">
        <f>SUMIFS(Child_GOP[Hours dedicated to Child GOP],Child_GOP[Position/Title],$A111, Child_GOP[Year], $C$3,Child_GOP[Month],E$4)/$C$1</f>
        <v>0</v>
      </c>
      <c r="F111">
        <f>SUMIFS(Child_GOP[Hours dedicated to Child GOP],Child_GOP[Position/Title],$A111, Child_GOP[Year], $C$3,Child_GOP[Month],F$4)/$C$1</f>
        <v>0</v>
      </c>
      <c r="G111">
        <f>SUMIFS(Child_GOP[Hours dedicated to Child GOP],Child_GOP[Position/Title],$A111, Child_GOP[Year], $C$3,Child_GOP[Month],G$4)/$C$1</f>
        <v>0</v>
      </c>
      <c r="H111">
        <f>SUMIFS(Child_GOP[Hours dedicated to Child GOP],Child_GOP[Position/Title],$A111, Child_GOP[Year], $C$3,Child_GOP[Month],H$4)/$C$1</f>
        <v>0</v>
      </c>
      <c r="I111">
        <f>SUMIFS(Child_GOP[Hours dedicated to Child GOP],Child_GOP[Position/Title],$A111, Child_GOP[Year], $I$3,Child_GOP[Month],I$4)/$C$1</f>
        <v>0</v>
      </c>
      <c r="J111">
        <f>SUMIFS(Child_GOP[Hours dedicated to Child GOP],Child_GOP[Position/Title],$A111, Child_GOP[Year], $I$3,Child_GOP[Month],J$4)/$C$1</f>
        <v>0</v>
      </c>
      <c r="K111">
        <f>SUMIFS(Child_GOP[Hours dedicated to Child GOP],Child_GOP[Position/Title],$A111, Child_GOP[Year], $I$3,Child_GOP[Month],K$4)/$C$1</f>
        <v>0</v>
      </c>
      <c r="L111">
        <f>SUMIFS(Child_GOP[Hours dedicated to Child GOP],Child_GOP[Position/Title],$A111, Child_GOP[Year], $I$3,Child_GOP[Month],L$4)/$C$1</f>
        <v>0</v>
      </c>
      <c r="M111">
        <f>SUMIFS(Child_GOP[Hours dedicated to Child GOP],Child_GOP[Position/Title],$A111, Child_GOP[Year], $I$3,Child_GOP[Month],M$4)/$C$1</f>
        <v>0</v>
      </c>
      <c r="N111">
        <f>SUMIFS(Child_GOP[Hours dedicated to Child GOP],Child_GOP[Position/Title],$A111, Child_GOP[Year], $I$3,Child_GOP[Month],N$4)/$C$1</f>
        <v>0</v>
      </c>
      <c r="O111">
        <f>SUMIFS(Child_GOP[Hours dedicated to Child GOP],Child_GOP[Position/Title],$A111, Child_GOP[Year], $I$3,Child_GOP[Month],O$4)/$C$1</f>
        <v>0</v>
      </c>
      <c r="P111">
        <f>SUMIFS(Child_GOP[Hours dedicated to Child GOP],Child_GOP[Position/Title],$A111, Child_GOP[Year], $I$3,Child_GOP[Month],P$4)/$C$1</f>
        <v>0</v>
      </c>
      <c r="Q111">
        <f>SUMIFS(Child_GOP[Hours dedicated to Child GOP],Child_GOP[Position/Title],$A111, Child_GOP[Year], $I$3,Child_GOP[Month],Q$4)/$C$1</f>
        <v>0</v>
      </c>
      <c r="R111">
        <f>SUMIFS(Child_GOP[Hours dedicated to Child GOP],Child_GOP[Position/Title],$A111, Child_GOP[Year], $I$3,Child_GOP[Month],R$4)/$C$1</f>
        <v>0</v>
      </c>
      <c r="S111">
        <f>SUMIFS(Child_GOP[Hours dedicated to Child GOP],Child_GOP[Position/Title],$A111, Child_GOP[Year], $I$3,Child_GOP[Month],S$4)/$C$1</f>
        <v>0</v>
      </c>
      <c r="T111">
        <f>SUMIFS(Child_GOP[Hours dedicated to Child GOP],Child_GOP[Position/Title],$A111, Child_GOP[Year], $I$3,Child_GOP[Month],T$4)/$C$1</f>
        <v>0</v>
      </c>
      <c r="U111">
        <f>SUMIFS(Child_GOP[Hours dedicated to Child GOP],Child_GOP[Position/Title],$A111, Child_GOP[Year], $U$3,Child_GOP[Month],U$4)/$C$1</f>
        <v>0</v>
      </c>
      <c r="V111">
        <f>SUMIFS(Child_GOP[Hours dedicated to Child GOP],Child_GOP[Position/Title],$A111, Child_GOP[Year], $U$3,Child_GOP[Month],V$4)/$C$1</f>
        <v>0</v>
      </c>
      <c r="W111">
        <f>SUMIFS(Child_GOP[Hours dedicated to Child GOP],Child_GOP[Position/Title],$A111, Child_GOP[Year], $U$3,Child_GOP[Month],W$4)/$C$1</f>
        <v>0</v>
      </c>
      <c r="X111">
        <f>SUMIFS(Child_GOP[Hours dedicated to Child GOP],Child_GOP[Position/Title],$A111, Child_GOP[Year], $U$3,Child_GOP[Month],X$4)/$C$1</f>
        <v>0</v>
      </c>
      <c r="Y111">
        <f>SUMIFS(Child_GOP[Hours dedicated to Child GOP],Child_GOP[Position/Title],$A111, Child_GOP[Year], $U$3,Child_GOP[Month],Y$4)/$C$1</f>
        <v>0</v>
      </c>
      <c r="Z111">
        <f>SUMIFS(Child_GOP[Hours dedicated to Child GOP],Child_GOP[Position/Title],$A111, Child_GOP[Year], $U$3,Child_GOP[Month],Z$4)/$C$1</f>
        <v>0</v>
      </c>
      <c r="AA111">
        <f>SUMIFS(Child_GOP[Hours dedicated to Child GOP],Child_GOP[Position/Title],$A111, Child_GOP[Year], $U$3,Child_GOP[Month],AA$4)/$C$1</f>
        <v>0</v>
      </c>
      <c r="AB111">
        <f>SUMIFS(Child_GOP[Hours dedicated to Child GOP],Child_GOP[Position/Title],$A111, Child_GOP[Year], $AB$3,Child_GOP[Month],AB$4)/$C$1</f>
        <v>0</v>
      </c>
      <c r="AC111">
        <f>SUMIFS(Child_GOP[Hours dedicated to Child GOP],Child_GOP[Position/Title],$A111, Child_GOP[Year], $AB$3,Child_GOP[Month],AC$4)/$C$1</f>
        <v>0</v>
      </c>
      <c r="AD111" s="91">
        <f t="shared" ref="AD111:AD126" si="114">SUM(B111:AC111)</f>
        <v>0</v>
      </c>
    </row>
    <row r="112" spans="1:30" x14ac:dyDescent="0.25">
      <c r="A112" s="89" t="s">
        <v>48</v>
      </c>
      <c r="B112">
        <f>SUMIFS(Child_GOP[Hours dedicated to Child GOP],Child_GOP[Position/Title],A112,Child_GOP[Staff Start Date], "&lt;7/1/22")/$C$1 + SUMIFS(Child_GOP[Hours dedicated to Child GOP],Child_GOP[Position/Title],A112, Child_GOP[Staff Start Date], "")/$C$1</f>
        <v>0</v>
      </c>
      <c r="C112">
        <f>SUMIFS(Child_GOP[Hours dedicated to Child GOP],Child_GOP[Position/Title],$A112, Child_GOP[Year], $C$3,Child_GOP[Month],C$4)/$C$1</f>
        <v>0</v>
      </c>
      <c r="D112">
        <f>SUMIFS(Child_GOP[Hours dedicated to Child GOP],Child_GOP[Position/Title],$A112, Child_GOP[Year], $C$3,Child_GOP[Month],D$4)/$C$1</f>
        <v>0</v>
      </c>
      <c r="E112">
        <f>SUMIFS(Child_GOP[Hours dedicated to Child GOP],Child_GOP[Position/Title],$A112, Child_GOP[Year], $C$3,Child_GOP[Month],E$4)/$C$1</f>
        <v>0</v>
      </c>
      <c r="F112">
        <f>SUMIFS(Child_GOP[Hours dedicated to Child GOP],Child_GOP[Position/Title],$A112, Child_GOP[Year], $C$3,Child_GOP[Month],F$4)/$C$1</f>
        <v>0</v>
      </c>
      <c r="G112">
        <f>SUMIFS(Child_GOP[Hours dedicated to Child GOP],Child_GOP[Position/Title],$A112, Child_GOP[Year], $C$3,Child_GOP[Month],G$4)/$C$1</f>
        <v>0</v>
      </c>
      <c r="H112">
        <f>SUMIFS(Child_GOP[Hours dedicated to Child GOP],Child_GOP[Position/Title],$A112, Child_GOP[Year], $C$3,Child_GOP[Month],H$4)/$C$1</f>
        <v>0</v>
      </c>
      <c r="I112">
        <f>SUMIFS(Child_GOP[Hours dedicated to Child GOP],Child_GOP[Position/Title],$A112, Child_GOP[Year], $I$3,Child_GOP[Month],I$4)/$C$1</f>
        <v>0</v>
      </c>
      <c r="J112">
        <f>SUMIFS(Child_GOP[Hours dedicated to Child GOP],Child_GOP[Position/Title],$A112, Child_GOP[Year], $I$3,Child_GOP[Month],J$4)/$C$1</f>
        <v>0</v>
      </c>
      <c r="K112">
        <f>SUMIFS(Child_GOP[Hours dedicated to Child GOP],Child_GOP[Position/Title],$A112, Child_GOP[Year], $I$3,Child_GOP[Month],K$4)/$C$1</f>
        <v>0</v>
      </c>
      <c r="L112">
        <f>SUMIFS(Child_GOP[Hours dedicated to Child GOP],Child_GOP[Position/Title],$A112, Child_GOP[Year], $I$3,Child_GOP[Month],L$4)/$C$1</f>
        <v>0</v>
      </c>
      <c r="M112">
        <f>SUMIFS(Child_GOP[Hours dedicated to Child GOP],Child_GOP[Position/Title],$A112, Child_GOP[Year], $I$3,Child_GOP[Month],M$4)/$C$1</f>
        <v>0</v>
      </c>
      <c r="N112">
        <f>SUMIFS(Child_GOP[Hours dedicated to Child GOP],Child_GOP[Position/Title],$A112, Child_GOP[Year], $I$3,Child_GOP[Month],N$4)/$C$1</f>
        <v>0</v>
      </c>
      <c r="O112">
        <f>SUMIFS(Child_GOP[Hours dedicated to Child GOP],Child_GOP[Position/Title],$A112, Child_GOP[Year], $I$3,Child_GOP[Month],O$4)/$C$1</f>
        <v>0</v>
      </c>
      <c r="P112">
        <f>SUMIFS(Child_GOP[Hours dedicated to Child GOP],Child_GOP[Position/Title],$A112, Child_GOP[Year], $I$3,Child_GOP[Month],P$4)/$C$1</f>
        <v>0</v>
      </c>
      <c r="Q112">
        <f>SUMIFS(Child_GOP[Hours dedicated to Child GOP],Child_GOP[Position/Title],$A112, Child_GOP[Year], $I$3,Child_GOP[Month],Q$4)/$C$1</f>
        <v>0</v>
      </c>
      <c r="R112">
        <f>SUMIFS(Child_GOP[Hours dedicated to Child GOP],Child_GOP[Position/Title],$A112, Child_GOP[Year], $I$3,Child_GOP[Month],R$4)/$C$1</f>
        <v>0</v>
      </c>
      <c r="S112">
        <f>SUMIFS(Child_GOP[Hours dedicated to Child GOP],Child_GOP[Position/Title],$A112, Child_GOP[Year], $I$3,Child_GOP[Month],S$4)/$C$1</f>
        <v>0</v>
      </c>
      <c r="T112">
        <f>SUMIFS(Child_GOP[Hours dedicated to Child GOP],Child_GOP[Position/Title],$A112, Child_GOP[Year], $I$3,Child_GOP[Month],T$4)/$C$1</f>
        <v>0</v>
      </c>
      <c r="U112">
        <f>SUMIFS(Child_GOP[Hours dedicated to Child GOP],Child_GOP[Position/Title],$A112, Child_GOP[Year], $U$3,Child_GOP[Month],U$4)/$C$1</f>
        <v>0</v>
      </c>
      <c r="V112">
        <f>SUMIFS(Child_GOP[Hours dedicated to Child GOP],Child_GOP[Position/Title],$A112, Child_GOP[Year], $U$3,Child_GOP[Month],V$4)/$C$1</f>
        <v>0</v>
      </c>
      <c r="W112">
        <f>SUMIFS(Child_GOP[Hours dedicated to Child GOP],Child_GOP[Position/Title],$A112, Child_GOP[Year], $U$3,Child_GOP[Month],W$4)/$C$1</f>
        <v>0</v>
      </c>
      <c r="X112">
        <f>SUMIFS(Child_GOP[Hours dedicated to Child GOP],Child_GOP[Position/Title],$A112, Child_GOP[Year], $U$3,Child_GOP[Month],X$4)/$C$1</f>
        <v>0</v>
      </c>
      <c r="Y112">
        <f>SUMIFS(Child_GOP[Hours dedicated to Child GOP],Child_GOP[Position/Title],$A112, Child_GOP[Year], $U$3,Child_GOP[Month],Y$4)/$C$1</f>
        <v>0</v>
      </c>
      <c r="Z112">
        <f>SUMIFS(Child_GOP[Hours dedicated to Child GOP],Child_GOP[Position/Title],$A112, Child_GOP[Year], $U$3,Child_GOP[Month],Z$4)/$C$1</f>
        <v>0</v>
      </c>
      <c r="AA112">
        <f>SUMIFS(Child_GOP[Hours dedicated to Child GOP],Child_GOP[Position/Title],$A112, Child_GOP[Year], $U$3,Child_GOP[Month],AA$4)/$C$1</f>
        <v>0</v>
      </c>
      <c r="AB112">
        <f>SUMIFS(Child_GOP[Hours dedicated to Child GOP],Child_GOP[Position/Title],$A112, Child_GOP[Year], $AB$3,Child_GOP[Month],AB$4)/$C$1</f>
        <v>0</v>
      </c>
      <c r="AC112">
        <f>SUMIFS(Child_GOP[Hours dedicated to Child GOP],Child_GOP[Position/Title],$A112, Child_GOP[Year], $AB$3,Child_GOP[Month],AC$4)/$C$1</f>
        <v>0</v>
      </c>
      <c r="AD112" s="91">
        <f t="shared" si="114"/>
        <v>0</v>
      </c>
    </row>
    <row r="113" spans="1:30" x14ac:dyDescent="0.25">
      <c r="A113" s="89" t="s">
        <v>14</v>
      </c>
      <c r="B113">
        <f>SUMIFS(Child_GOP[Hours dedicated to Child GOP],Child_GOP[Position/Title],A113,Child_GOP[Staff Start Date], "&lt;7/1/22")/$C$1 + SUMIFS(Child_GOP[Hours dedicated to Child GOP],Child_GOP[Position/Title],A113, Child_GOP[Staff Start Date], "")/$C$1</f>
        <v>0</v>
      </c>
      <c r="C113">
        <f>SUMIFS(Child_GOP[Hours dedicated to Child GOP],Child_GOP[Position/Title],$A113, Child_GOP[Year], $C$3,Child_GOP[Month],C$4)/$C$1</f>
        <v>0</v>
      </c>
      <c r="D113">
        <f>SUMIFS(Child_GOP[Hours dedicated to Child GOP],Child_GOP[Position/Title],$A113, Child_GOP[Year], $C$3,Child_GOP[Month],D$4)/$C$1</f>
        <v>0</v>
      </c>
      <c r="E113">
        <f>SUMIFS(Child_GOP[Hours dedicated to Child GOP],Child_GOP[Position/Title],$A113, Child_GOP[Year], $C$3,Child_GOP[Month],E$4)/$C$1</f>
        <v>0</v>
      </c>
      <c r="F113">
        <f>SUMIFS(Child_GOP[Hours dedicated to Child GOP],Child_GOP[Position/Title],$A113, Child_GOP[Year], $C$3,Child_GOP[Month],F$4)/$C$1</f>
        <v>0</v>
      </c>
      <c r="G113">
        <f>SUMIFS(Child_GOP[Hours dedicated to Child GOP],Child_GOP[Position/Title],$A113, Child_GOP[Year], $C$3,Child_GOP[Month],G$4)/$C$1</f>
        <v>0</v>
      </c>
      <c r="H113">
        <f>SUMIFS(Child_GOP[Hours dedicated to Child GOP],Child_GOP[Position/Title],$A113, Child_GOP[Year], $C$3,Child_GOP[Month],H$4)/$C$1</f>
        <v>0</v>
      </c>
      <c r="I113">
        <f>SUMIFS(Child_GOP[Hours dedicated to Child GOP],Child_GOP[Position/Title],$A113, Child_GOP[Year], $I$3,Child_GOP[Month],I$4)/$C$1</f>
        <v>0</v>
      </c>
      <c r="J113">
        <f>SUMIFS(Child_GOP[Hours dedicated to Child GOP],Child_GOP[Position/Title],$A113, Child_GOP[Year], $I$3,Child_GOP[Month],J$4)/$C$1</f>
        <v>0</v>
      </c>
      <c r="K113">
        <f>SUMIFS(Child_GOP[Hours dedicated to Child GOP],Child_GOP[Position/Title],$A113, Child_GOP[Year], $I$3,Child_GOP[Month],K$4)/$C$1</f>
        <v>0</v>
      </c>
      <c r="L113">
        <f>SUMIFS(Child_GOP[Hours dedicated to Child GOP],Child_GOP[Position/Title],$A113, Child_GOP[Year], $I$3,Child_GOP[Month],L$4)/$C$1</f>
        <v>0</v>
      </c>
      <c r="M113">
        <f>SUMIFS(Child_GOP[Hours dedicated to Child GOP],Child_GOP[Position/Title],$A113, Child_GOP[Year], $I$3,Child_GOP[Month],M$4)/$C$1</f>
        <v>0</v>
      </c>
      <c r="N113">
        <f>SUMIFS(Child_GOP[Hours dedicated to Child GOP],Child_GOP[Position/Title],$A113, Child_GOP[Year], $I$3,Child_GOP[Month],N$4)/$C$1</f>
        <v>0</v>
      </c>
      <c r="O113">
        <f>SUMIFS(Child_GOP[Hours dedicated to Child GOP],Child_GOP[Position/Title],$A113, Child_GOP[Year], $I$3,Child_GOP[Month],O$4)/$C$1</f>
        <v>0</v>
      </c>
      <c r="P113">
        <f>SUMIFS(Child_GOP[Hours dedicated to Child GOP],Child_GOP[Position/Title],$A113, Child_GOP[Year], $I$3,Child_GOP[Month],P$4)/$C$1</f>
        <v>0</v>
      </c>
      <c r="Q113">
        <f>SUMIFS(Child_GOP[Hours dedicated to Child GOP],Child_GOP[Position/Title],$A113, Child_GOP[Year], $I$3,Child_GOP[Month],Q$4)/$C$1</f>
        <v>0</v>
      </c>
      <c r="R113">
        <f>SUMIFS(Child_GOP[Hours dedicated to Child GOP],Child_GOP[Position/Title],$A113, Child_GOP[Year], $I$3,Child_GOP[Month],R$4)/$C$1</f>
        <v>0</v>
      </c>
      <c r="S113">
        <f>SUMIFS(Child_GOP[Hours dedicated to Child GOP],Child_GOP[Position/Title],$A113, Child_GOP[Year], $I$3,Child_GOP[Month],S$4)/$C$1</f>
        <v>0</v>
      </c>
      <c r="T113">
        <f>SUMIFS(Child_GOP[Hours dedicated to Child GOP],Child_GOP[Position/Title],$A113, Child_GOP[Year], $I$3,Child_GOP[Month],T$4)/$C$1</f>
        <v>0</v>
      </c>
      <c r="U113">
        <f>SUMIFS(Child_GOP[Hours dedicated to Child GOP],Child_GOP[Position/Title],$A113, Child_GOP[Year], $U$3,Child_GOP[Month],U$4)/$C$1</f>
        <v>0</v>
      </c>
      <c r="V113">
        <f>SUMIFS(Child_GOP[Hours dedicated to Child GOP],Child_GOP[Position/Title],$A113, Child_GOP[Year], $U$3,Child_GOP[Month],V$4)/$C$1</f>
        <v>0</v>
      </c>
      <c r="W113">
        <f>SUMIFS(Child_GOP[Hours dedicated to Child GOP],Child_GOP[Position/Title],$A113, Child_GOP[Year], $U$3,Child_GOP[Month],W$4)/$C$1</f>
        <v>0</v>
      </c>
      <c r="X113">
        <f>SUMIFS(Child_GOP[Hours dedicated to Child GOP],Child_GOP[Position/Title],$A113, Child_GOP[Year], $U$3,Child_GOP[Month],X$4)/$C$1</f>
        <v>0</v>
      </c>
      <c r="Y113">
        <f>SUMIFS(Child_GOP[Hours dedicated to Child GOP],Child_GOP[Position/Title],$A113, Child_GOP[Year], $U$3,Child_GOP[Month],Y$4)/$C$1</f>
        <v>0</v>
      </c>
      <c r="Z113">
        <f>SUMIFS(Child_GOP[Hours dedicated to Child GOP],Child_GOP[Position/Title],$A113, Child_GOP[Year], $U$3,Child_GOP[Month],Z$4)/$C$1</f>
        <v>0</v>
      </c>
      <c r="AA113">
        <f>SUMIFS(Child_GOP[Hours dedicated to Child GOP],Child_GOP[Position/Title],$A113, Child_GOP[Year], $U$3,Child_GOP[Month],AA$4)/$C$1</f>
        <v>0</v>
      </c>
      <c r="AB113">
        <f>SUMIFS(Child_GOP[Hours dedicated to Child GOP],Child_GOP[Position/Title],$A113, Child_GOP[Year], $AB$3,Child_GOP[Month],AB$4)/$C$1</f>
        <v>0</v>
      </c>
      <c r="AC113">
        <f>SUMIFS(Child_GOP[Hours dedicated to Child GOP],Child_GOP[Position/Title],$A113, Child_GOP[Year], $AB$3,Child_GOP[Month],AC$4)/$C$1</f>
        <v>0</v>
      </c>
      <c r="AD113" s="91">
        <f t="shared" si="114"/>
        <v>0</v>
      </c>
    </row>
    <row r="114" spans="1:30" x14ac:dyDescent="0.25">
      <c r="A114" s="89" t="s">
        <v>15</v>
      </c>
      <c r="B114">
        <f>SUMIFS(Child_GOP[Hours dedicated to Child GOP],Child_GOP[Position/Title],A114,Child_GOP[Staff Start Date], "&lt;7/1/22")/$C$1 + SUMIFS(Child_GOP[Hours dedicated to Child GOP],Child_GOP[Position/Title],A114, Child_GOP[Staff Start Date], "")/$C$1</f>
        <v>0</v>
      </c>
      <c r="C114">
        <f>SUMIFS(Child_GOP[Hours dedicated to Child GOP],Child_GOP[Position/Title],$A114, Child_GOP[Year], $C$3,Child_GOP[Month],C$4)/$C$1</f>
        <v>0</v>
      </c>
      <c r="D114">
        <f>SUMIFS(Child_GOP[Hours dedicated to Child GOP],Child_GOP[Position/Title],$A114, Child_GOP[Year], $C$3,Child_GOP[Month],D$4)/$C$1</f>
        <v>0</v>
      </c>
      <c r="E114">
        <f>SUMIFS(Child_GOP[Hours dedicated to Child GOP],Child_GOP[Position/Title],$A114, Child_GOP[Year], $C$3,Child_GOP[Month],E$4)/$C$1</f>
        <v>0</v>
      </c>
      <c r="F114">
        <f>SUMIFS(Child_GOP[Hours dedicated to Child GOP],Child_GOP[Position/Title],$A114, Child_GOP[Year], $C$3,Child_GOP[Month],F$4)/$C$1</f>
        <v>0</v>
      </c>
      <c r="G114">
        <f>SUMIFS(Child_GOP[Hours dedicated to Child GOP],Child_GOP[Position/Title],$A114, Child_GOP[Year], $C$3,Child_GOP[Month],G$4)/$C$1</f>
        <v>0</v>
      </c>
      <c r="H114">
        <f>SUMIFS(Child_GOP[Hours dedicated to Child GOP],Child_GOP[Position/Title],$A114, Child_GOP[Year], $C$3,Child_GOP[Month],H$4)/$C$1</f>
        <v>0</v>
      </c>
      <c r="I114">
        <f>SUMIFS(Child_GOP[Hours dedicated to Child GOP],Child_GOP[Position/Title],$A114, Child_GOP[Year], $I$3,Child_GOP[Month],I$4)/$C$1</f>
        <v>0</v>
      </c>
      <c r="J114">
        <f>SUMIFS(Child_GOP[Hours dedicated to Child GOP],Child_GOP[Position/Title],$A114, Child_GOP[Year], $I$3,Child_GOP[Month],J$4)/$C$1</f>
        <v>0</v>
      </c>
      <c r="K114">
        <f>SUMIFS(Child_GOP[Hours dedicated to Child GOP],Child_GOP[Position/Title],$A114, Child_GOP[Year], $I$3,Child_GOP[Month],K$4)/$C$1</f>
        <v>0</v>
      </c>
      <c r="L114">
        <f>SUMIFS(Child_GOP[Hours dedicated to Child GOP],Child_GOP[Position/Title],$A114, Child_GOP[Year], $I$3,Child_GOP[Month],L$4)/$C$1</f>
        <v>0</v>
      </c>
      <c r="M114">
        <f>SUMIFS(Child_GOP[Hours dedicated to Child GOP],Child_GOP[Position/Title],$A114, Child_GOP[Year], $I$3,Child_GOP[Month],M$4)/$C$1</f>
        <v>0</v>
      </c>
      <c r="N114">
        <f>SUMIFS(Child_GOP[Hours dedicated to Child GOP],Child_GOP[Position/Title],$A114, Child_GOP[Year], $I$3,Child_GOP[Month],N$4)/$C$1</f>
        <v>0</v>
      </c>
      <c r="O114">
        <f>SUMIFS(Child_GOP[Hours dedicated to Child GOP],Child_GOP[Position/Title],$A114, Child_GOP[Year], $I$3,Child_GOP[Month],O$4)/$C$1</f>
        <v>0</v>
      </c>
      <c r="P114">
        <f>SUMIFS(Child_GOP[Hours dedicated to Child GOP],Child_GOP[Position/Title],$A114, Child_GOP[Year], $I$3,Child_GOP[Month],P$4)/$C$1</f>
        <v>0</v>
      </c>
      <c r="Q114">
        <f>SUMIFS(Child_GOP[Hours dedicated to Child GOP],Child_GOP[Position/Title],$A114, Child_GOP[Year], $I$3,Child_GOP[Month],Q$4)/$C$1</f>
        <v>0</v>
      </c>
      <c r="R114">
        <f>SUMIFS(Child_GOP[Hours dedicated to Child GOP],Child_GOP[Position/Title],$A114, Child_GOP[Year], $I$3,Child_GOP[Month],R$4)/$C$1</f>
        <v>0</v>
      </c>
      <c r="S114">
        <f>SUMIFS(Child_GOP[Hours dedicated to Child GOP],Child_GOP[Position/Title],$A114, Child_GOP[Year], $I$3,Child_GOP[Month],S$4)/$C$1</f>
        <v>0</v>
      </c>
      <c r="T114">
        <f>SUMIFS(Child_GOP[Hours dedicated to Child GOP],Child_GOP[Position/Title],$A114, Child_GOP[Year], $I$3,Child_GOP[Month],T$4)/$C$1</f>
        <v>0</v>
      </c>
      <c r="U114">
        <f>SUMIFS(Child_GOP[Hours dedicated to Child GOP],Child_GOP[Position/Title],$A114, Child_GOP[Year], $U$3,Child_GOP[Month],U$4)/$C$1</f>
        <v>0</v>
      </c>
      <c r="V114">
        <f>SUMIFS(Child_GOP[Hours dedicated to Child GOP],Child_GOP[Position/Title],$A114, Child_GOP[Year], $U$3,Child_GOP[Month],V$4)/$C$1</f>
        <v>0</v>
      </c>
      <c r="W114">
        <f>SUMIFS(Child_GOP[Hours dedicated to Child GOP],Child_GOP[Position/Title],$A114, Child_GOP[Year], $U$3,Child_GOP[Month],W$4)/$C$1</f>
        <v>0</v>
      </c>
      <c r="X114">
        <f>SUMIFS(Child_GOP[Hours dedicated to Child GOP],Child_GOP[Position/Title],$A114, Child_GOP[Year], $U$3,Child_GOP[Month],X$4)/$C$1</f>
        <v>0</v>
      </c>
      <c r="Y114">
        <f>SUMIFS(Child_GOP[Hours dedicated to Child GOP],Child_GOP[Position/Title],$A114, Child_GOP[Year], $U$3,Child_GOP[Month],Y$4)/$C$1</f>
        <v>0</v>
      </c>
      <c r="Z114">
        <f>SUMIFS(Child_GOP[Hours dedicated to Child GOP],Child_GOP[Position/Title],$A114, Child_GOP[Year], $U$3,Child_GOP[Month],Z$4)/$C$1</f>
        <v>0</v>
      </c>
      <c r="AA114">
        <f>SUMIFS(Child_GOP[Hours dedicated to Child GOP],Child_GOP[Position/Title],$A114, Child_GOP[Year], $U$3,Child_GOP[Month],AA$4)/$C$1</f>
        <v>0</v>
      </c>
      <c r="AB114">
        <f>SUMIFS(Child_GOP[Hours dedicated to Child GOP],Child_GOP[Position/Title],$A114, Child_GOP[Year], $AB$3,Child_GOP[Month],AB$4)/$C$1</f>
        <v>0</v>
      </c>
      <c r="AC114">
        <f>SUMIFS(Child_GOP[Hours dedicated to Child GOP],Child_GOP[Position/Title],$A114, Child_GOP[Year], $AB$3,Child_GOP[Month],AC$4)/$C$1</f>
        <v>0</v>
      </c>
      <c r="AD114" s="91">
        <f t="shared" si="114"/>
        <v>0</v>
      </c>
    </row>
    <row r="115" spans="1:30" x14ac:dyDescent="0.25">
      <c r="A115" s="89" t="s">
        <v>49</v>
      </c>
      <c r="B115">
        <f>SUMIFS(Child_GOP[Hours dedicated to Child GOP],Child_GOP[Position/Title],A115,Child_GOP[Staff Start Date], "&lt;7/1/22")/$C$1 + SUMIFS(Child_GOP[Hours dedicated to Child GOP],Child_GOP[Position/Title],A115, Child_GOP[Staff Start Date], "")/$C$1</f>
        <v>0</v>
      </c>
      <c r="C115">
        <f>SUMIFS(Child_GOP[Hours dedicated to Child GOP],Child_GOP[Position/Title],$A115, Child_GOP[Year], $C$3,Child_GOP[Month],C$4)/$C$1</f>
        <v>0</v>
      </c>
      <c r="D115">
        <f>SUMIFS(Child_GOP[Hours dedicated to Child GOP],Child_GOP[Position/Title],$A115, Child_GOP[Year], $C$3,Child_GOP[Month],D$4)/$C$1</f>
        <v>0</v>
      </c>
      <c r="E115">
        <f>SUMIFS(Child_GOP[Hours dedicated to Child GOP],Child_GOP[Position/Title],$A115, Child_GOP[Year], $C$3,Child_GOP[Month],E$4)/$C$1</f>
        <v>0</v>
      </c>
      <c r="F115">
        <f>SUMIFS(Child_GOP[Hours dedicated to Child GOP],Child_GOP[Position/Title],$A115, Child_GOP[Year], $C$3,Child_GOP[Month],F$4)/$C$1</f>
        <v>0</v>
      </c>
      <c r="G115">
        <f>SUMIFS(Child_GOP[Hours dedicated to Child GOP],Child_GOP[Position/Title],$A115, Child_GOP[Year], $C$3,Child_GOP[Month],G$4)/$C$1</f>
        <v>0</v>
      </c>
      <c r="H115">
        <f>SUMIFS(Child_GOP[Hours dedicated to Child GOP],Child_GOP[Position/Title],$A115, Child_GOP[Year], $C$3,Child_GOP[Month],H$4)/$C$1</f>
        <v>0</v>
      </c>
      <c r="I115">
        <f>SUMIFS(Child_GOP[Hours dedicated to Child GOP],Child_GOP[Position/Title],$A115, Child_GOP[Year], $I$3,Child_GOP[Month],I$4)/$C$1</f>
        <v>0</v>
      </c>
      <c r="J115">
        <f>SUMIFS(Child_GOP[Hours dedicated to Child GOP],Child_GOP[Position/Title],$A115, Child_GOP[Year], $I$3,Child_GOP[Month],J$4)/$C$1</f>
        <v>0</v>
      </c>
      <c r="K115">
        <f>SUMIFS(Child_GOP[Hours dedicated to Child GOP],Child_GOP[Position/Title],$A115, Child_GOP[Year], $I$3,Child_GOP[Month],K$4)/$C$1</f>
        <v>0</v>
      </c>
      <c r="L115">
        <f>SUMIFS(Child_GOP[Hours dedicated to Child GOP],Child_GOP[Position/Title],$A115, Child_GOP[Year], $I$3,Child_GOP[Month],L$4)/$C$1</f>
        <v>0</v>
      </c>
      <c r="M115">
        <f>SUMIFS(Child_GOP[Hours dedicated to Child GOP],Child_GOP[Position/Title],$A115, Child_GOP[Year], $I$3,Child_GOP[Month],M$4)/$C$1</f>
        <v>0</v>
      </c>
      <c r="N115">
        <f>SUMIFS(Child_GOP[Hours dedicated to Child GOP],Child_GOP[Position/Title],$A115, Child_GOP[Year], $I$3,Child_GOP[Month],N$4)/$C$1</f>
        <v>0</v>
      </c>
      <c r="O115">
        <f>SUMIFS(Child_GOP[Hours dedicated to Child GOP],Child_GOP[Position/Title],$A115, Child_GOP[Year], $I$3,Child_GOP[Month],O$4)/$C$1</f>
        <v>0</v>
      </c>
      <c r="P115">
        <f>SUMIFS(Child_GOP[Hours dedicated to Child GOP],Child_GOP[Position/Title],$A115, Child_GOP[Year], $I$3,Child_GOP[Month],P$4)/$C$1</f>
        <v>0</v>
      </c>
      <c r="Q115">
        <f>SUMIFS(Child_GOP[Hours dedicated to Child GOP],Child_GOP[Position/Title],$A115, Child_GOP[Year], $I$3,Child_GOP[Month],Q$4)/$C$1</f>
        <v>0</v>
      </c>
      <c r="R115">
        <f>SUMIFS(Child_GOP[Hours dedicated to Child GOP],Child_GOP[Position/Title],$A115, Child_GOP[Year], $I$3,Child_GOP[Month],R$4)/$C$1</f>
        <v>0</v>
      </c>
      <c r="S115">
        <f>SUMIFS(Child_GOP[Hours dedicated to Child GOP],Child_GOP[Position/Title],$A115, Child_GOP[Year], $I$3,Child_GOP[Month],S$4)/$C$1</f>
        <v>0</v>
      </c>
      <c r="T115">
        <f>SUMIFS(Child_GOP[Hours dedicated to Child GOP],Child_GOP[Position/Title],$A115, Child_GOP[Year], $I$3,Child_GOP[Month],T$4)/$C$1</f>
        <v>0</v>
      </c>
      <c r="U115">
        <f>SUMIFS(Child_GOP[Hours dedicated to Child GOP],Child_GOP[Position/Title],$A115, Child_GOP[Year], $U$3,Child_GOP[Month],U$4)/$C$1</f>
        <v>0</v>
      </c>
      <c r="V115">
        <f>SUMIFS(Child_GOP[Hours dedicated to Child GOP],Child_GOP[Position/Title],$A115, Child_GOP[Year], $U$3,Child_GOP[Month],V$4)/$C$1</f>
        <v>0</v>
      </c>
      <c r="W115">
        <f>SUMIFS(Child_GOP[Hours dedicated to Child GOP],Child_GOP[Position/Title],$A115, Child_GOP[Year], $U$3,Child_GOP[Month],W$4)/$C$1</f>
        <v>0</v>
      </c>
      <c r="X115">
        <f>SUMIFS(Child_GOP[Hours dedicated to Child GOP],Child_GOP[Position/Title],$A115, Child_GOP[Year], $U$3,Child_GOP[Month],X$4)/$C$1</f>
        <v>0</v>
      </c>
      <c r="Y115">
        <f>SUMIFS(Child_GOP[Hours dedicated to Child GOP],Child_GOP[Position/Title],$A115, Child_GOP[Year], $U$3,Child_GOP[Month],Y$4)/$C$1</f>
        <v>0</v>
      </c>
      <c r="Z115">
        <f>SUMIFS(Child_GOP[Hours dedicated to Child GOP],Child_GOP[Position/Title],$A115, Child_GOP[Year], $U$3,Child_GOP[Month],Z$4)/$C$1</f>
        <v>0</v>
      </c>
      <c r="AA115">
        <f>SUMIFS(Child_GOP[Hours dedicated to Child GOP],Child_GOP[Position/Title],$A115, Child_GOP[Year], $U$3,Child_GOP[Month],AA$4)/$C$1</f>
        <v>0</v>
      </c>
      <c r="AB115">
        <f>SUMIFS(Child_GOP[Hours dedicated to Child GOP],Child_GOP[Position/Title],$A115, Child_GOP[Year], $AB$3,Child_GOP[Month],AB$4)/$C$1</f>
        <v>0</v>
      </c>
      <c r="AC115">
        <f>SUMIFS(Child_GOP[Hours dedicated to Child GOP],Child_GOP[Position/Title],$A115, Child_GOP[Year], $AB$3,Child_GOP[Month],AC$4)/$C$1</f>
        <v>0</v>
      </c>
      <c r="AD115" s="91">
        <f t="shared" si="114"/>
        <v>0</v>
      </c>
    </row>
    <row r="116" spans="1:30" x14ac:dyDescent="0.25">
      <c r="A116" s="89" t="s">
        <v>50</v>
      </c>
      <c r="B116">
        <f>SUMIFS(Child_GOP[Hours dedicated to Child GOP],Child_GOP[Position/Title],A116,Child_GOP[Staff Start Date], "&lt;7/1/22")/$C$1 + SUMIFS(Child_GOP[Hours dedicated to Child GOP],Child_GOP[Position/Title],A116, Child_GOP[Staff Start Date], "")/$C$1</f>
        <v>0</v>
      </c>
      <c r="C116">
        <f>SUMIFS(Child_GOP[Hours dedicated to Child GOP],Child_GOP[Position/Title],$A116, Child_GOP[Year], $C$3,Child_GOP[Month],C$4)/$C$1</f>
        <v>0</v>
      </c>
      <c r="D116">
        <f>SUMIFS(Child_GOP[Hours dedicated to Child GOP],Child_GOP[Position/Title],$A116, Child_GOP[Year], $C$3,Child_GOP[Month],D$4)/$C$1</f>
        <v>0</v>
      </c>
      <c r="E116">
        <f>SUMIFS(Child_GOP[Hours dedicated to Child GOP],Child_GOP[Position/Title],$A116, Child_GOP[Year], $C$3,Child_GOP[Month],E$4)/$C$1</f>
        <v>0</v>
      </c>
      <c r="F116">
        <f>SUMIFS(Child_GOP[Hours dedicated to Child GOP],Child_GOP[Position/Title],$A116, Child_GOP[Year], $C$3,Child_GOP[Month],F$4)/$C$1</f>
        <v>0</v>
      </c>
      <c r="G116">
        <f>SUMIFS(Child_GOP[Hours dedicated to Child GOP],Child_GOP[Position/Title],$A116, Child_GOP[Year], $C$3,Child_GOP[Month],G$4)/$C$1</f>
        <v>0</v>
      </c>
      <c r="H116">
        <f>SUMIFS(Child_GOP[Hours dedicated to Child GOP],Child_GOP[Position/Title],$A116, Child_GOP[Year], $C$3,Child_GOP[Month],H$4)/$C$1</f>
        <v>0</v>
      </c>
      <c r="I116">
        <f>SUMIFS(Child_GOP[Hours dedicated to Child GOP],Child_GOP[Position/Title],$A116, Child_GOP[Year], $I$3,Child_GOP[Month],I$4)/$C$1</f>
        <v>0</v>
      </c>
      <c r="J116">
        <f>SUMIFS(Child_GOP[Hours dedicated to Child GOP],Child_GOP[Position/Title],$A116, Child_GOP[Year], $I$3,Child_GOP[Month],J$4)/$C$1</f>
        <v>0</v>
      </c>
      <c r="K116">
        <f>SUMIFS(Child_GOP[Hours dedicated to Child GOP],Child_GOP[Position/Title],$A116, Child_GOP[Year], $I$3,Child_GOP[Month],K$4)/$C$1</f>
        <v>0</v>
      </c>
      <c r="L116">
        <f>SUMIFS(Child_GOP[Hours dedicated to Child GOP],Child_GOP[Position/Title],$A116, Child_GOP[Year], $I$3,Child_GOP[Month],L$4)/$C$1</f>
        <v>0</v>
      </c>
      <c r="M116">
        <f>SUMIFS(Child_GOP[Hours dedicated to Child GOP],Child_GOP[Position/Title],$A116, Child_GOP[Year], $I$3,Child_GOP[Month],M$4)/$C$1</f>
        <v>0</v>
      </c>
      <c r="N116">
        <f>SUMIFS(Child_GOP[Hours dedicated to Child GOP],Child_GOP[Position/Title],$A116, Child_GOP[Year], $I$3,Child_GOP[Month],N$4)/$C$1</f>
        <v>0</v>
      </c>
      <c r="O116">
        <f>SUMIFS(Child_GOP[Hours dedicated to Child GOP],Child_GOP[Position/Title],$A116, Child_GOP[Year], $I$3,Child_GOP[Month],O$4)/$C$1</f>
        <v>0</v>
      </c>
      <c r="P116">
        <f>SUMIFS(Child_GOP[Hours dedicated to Child GOP],Child_GOP[Position/Title],$A116, Child_GOP[Year], $I$3,Child_GOP[Month],P$4)/$C$1</f>
        <v>0</v>
      </c>
      <c r="Q116">
        <f>SUMIFS(Child_GOP[Hours dedicated to Child GOP],Child_GOP[Position/Title],$A116, Child_GOP[Year], $I$3,Child_GOP[Month],Q$4)/$C$1</f>
        <v>0</v>
      </c>
      <c r="R116">
        <f>SUMIFS(Child_GOP[Hours dedicated to Child GOP],Child_GOP[Position/Title],$A116, Child_GOP[Year], $I$3,Child_GOP[Month],R$4)/$C$1</f>
        <v>0</v>
      </c>
      <c r="S116">
        <f>SUMIFS(Child_GOP[Hours dedicated to Child GOP],Child_GOP[Position/Title],$A116, Child_GOP[Year], $I$3,Child_GOP[Month],S$4)/$C$1</f>
        <v>0</v>
      </c>
      <c r="T116">
        <f>SUMIFS(Child_GOP[Hours dedicated to Child GOP],Child_GOP[Position/Title],$A116, Child_GOP[Year], $I$3,Child_GOP[Month],T$4)/$C$1</f>
        <v>0</v>
      </c>
      <c r="U116">
        <f>SUMIFS(Child_GOP[Hours dedicated to Child GOP],Child_GOP[Position/Title],$A116, Child_GOP[Year], $U$3,Child_GOP[Month],U$4)/$C$1</f>
        <v>0</v>
      </c>
      <c r="V116">
        <f>SUMIFS(Child_GOP[Hours dedicated to Child GOP],Child_GOP[Position/Title],$A116, Child_GOP[Year], $U$3,Child_GOP[Month],V$4)/$C$1</f>
        <v>0</v>
      </c>
      <c r="W116">
        <f>SUMIFS(Child_GOP[Hours dedicated to Child GOP],Child_GOP[Position/Title],$A116, Child_GOP[Year], $U$3,Child_GOP[Month],W$4)/$C$1</f>
        <v>0</v>
      </c>
      <c r="X116">
        <f>SUMIFS(Child_GOP[Hours dedicated to Child GOP],Child_GOP[Position/Title],$A116, Child_GOP[Year], $U$3,Child_GOP[Month],X$4)/$C$1</f>
        <v>0</v>
      </c>
      <c r="Y116">
        <f>SUMIFS(Child_GOP[Hours dedicated to Child GOP],Child_GOP[Position/Title],$A116, Child_GOP[Year], $U$3,Child_GOP[Month],Y$4)/$C$1</f>
        <v>0</v>
      </c>
      <c r="Z116">
        <f>SUMIFS(Child_GOP[Hours dedicated to Child GOP],Child_GOP[Position/Title],$A116, Child_GOP[Year], $U$3,Child_GOP[Month],Z$4)/$C$1</f>
        <v>0</v>
      </c>
      <c r="AA116">
        <f>SUMIFS(Child_GOP[Hours dedicated to Child GOP],Child_GOP[Position/Title],$A116, Child_GOP[Year], $U$3,Child_GOP[Month],AA$4)/$C$1</f>
        <v>0</v>
      </c>
      <c r="AB116">
        <f>SUMIFS(Child_GOP[Hours dedicated to Child GOP],Child_GOP[Position/Title],$A116, Child_GOP[Year], $AB$3,Child_GOP[Month],AB$4)/$C$1</f>
        <v>0</v>
      </c>
      <c r="AC116">
        <f>SUMIFS(Child_GOP[Hours dedicated to Child GOP],Child_GOP[Position/Title],$A116, Child_GOP[Year], $AB$3,Child_GOP[Month],AC$4)/$C$1</f>
        <v>0</v>
      </c>
      <c r="AD116" s="91">
        <f t="shared" si="114"/>
        <v>0</v>
      </c>
    </row>
    <row r="117" spans="1:30" x14ac:dyDescent="0.25">
      <c r="A117" s="89" t="s">
        <v>51</v>
      </c>
      <c r="B117">
        <f>SUMIFS(Child_GOP[Hours dedicated to Child GOP],Child_GOP[Position/Title],A117,Child_GOP[Staff Start Date], "&lt;7/1/22")/$C$1 + SUMIFS(Child_GOP[Hours dedicated to Child GOP],Child_GOP[Position/Title],A117, Child_GOP[Staff Start Date], "")/$C$1</f>
        <v>0</v>
      </c>
      <c r="C117">
        <f>SUMIFS(Child_GOP[Hours dedicated to Child GOP],Child_GOP[Position/Title],$A117, Child_GOP[Year], $C$3,Child_GOP[Month],C$4)/$C$1</f>
        <v>0</v>
      </c>
      <c r="D117">
        <f>SUMIFS(Child_GOP[Hours dedicated to Child GOP],Child_GOP[Position/Title],$A117, Child_GOP[Year], $C$3,Child_GOP[Month],D$4)/$C$1</f>
        <v>0</v>
      </c>
      <c r="E117">
        <f>SUMIFS(Child_GOP[Hours dedicated to Child GOP],Child_GOP[Position/Title],$A117, Child_GOP[Year], $C$3,Child_GOP[Month],E$4)/$C$1</f>
        <v>0</v>
      </c>
      <c r="F117">
        <f>SUMIFS(Child_GOP[Hours dedicated to Child GOP],Child_GOP[Position/Title],$A117, Child_GOP[Year], $C$3,Child_GOP[Month],F$4)/$C$1</f>
        <v>0</v>
      </c>
      <c r="G117">
        <f>SUMIFS(Child_GOP[Hours dedicated to Child GOP],Child_GOP[Position/Title],$A117, Child_GOP[Year], $C$3,Child_GOP[Month],G$4)/$C$1</f>
        <v>0</v>
      </c>
      <c r="H117">
        <f>SUMIFS(Child_GOP[Hours dedicated to Child GOP],Child_GOP[Position/Title],$A117, Child_GOP[Year], $C$3,Child_GOP[Month],H$4)/$C$1</f>
        <v>0</v>
      </c>
      <c r="I117">
        <f>SUMIFS(Child_GOP[Hours dedicated to Child GOP],Child_GOP[Position/Title],$A117, Child_GOP[Year], $I$3,Child_GOP[Month],I$4)/$C$1</f>
        <v>0</v>
      </c>
      <c r="J117">
        <f>SUMIFS(Child_GOP[Hours dedicated to Child GOP],Child_GOP[Position/Title],$A117, Child_GOP[Year], $I$3,Child_GOP[Month],J$4)/$C$1</f>
        <v>0</v>
      </c>
      <c r="K117">
        <f>SUMIFS(Child_GOP[Hours dedicated to Child GOP],Child_GOP[Position/Title],$A117, Child_GOP[Year], $I$3,Child_GOP[Month],K$4)/$C$1</f>
        <v>0</v>
      </c>
      <c r="L117">
        <f>SUMIFS(Child_GOP[Hours dedicated to Child GOP],Child_GOP[Position/Title],$A117, Child_GOP[Year], $I$3,Child_GOP[Month],L$4)/$C$1</f>
        <v>0</v>
      </c>
      <c r="M117">
        <f>SUMIFS(Child_GOP[Hours dedicated to Child GOP],Child_GOP[Position/Title],$A117, Child_GOP[Year], $I$3,Child_GOP[Month],M$4)/$C$1</f>
        <v>0</v>
      </c>
      <c r="N117">
        <f>SUMIFS(Child_GOP[Hours dedicated to Child GOP],Child_GOP[Position/Title],$A117, Child_GOP[Year], $I$3,Child_GOP[Month],N$4)/$C$1</f>
        <v>0</v>
      </c>
      <c r="O117">
        <f>SUMIFS(Child_GOP[Hours dedicated to Child GOP],Child_GOP[Position/Title],$A117, Child_GOP[Year], $I$3,Child_GOP[Month],O$4)/$C$1</f>
        <v>0</v>
      </c>
      <c r="P117">
        <f>SUMIFS(Child_GOP[Hours dedicated to Child GOP],Child_GOP[Position/Title],$A117, Child_GOP[Year], $I$3,Child_GOP[Month],P$4)/$C$1</f>
        <v>0</v>
      </c>
      <c r="Q117">
        <f>SUMIFS(Child_GOP[Hours dedicated to Child GOP],Child_GOP[Position/Title],$A117, Child_GOP[Year], $I$3,Child_GOP[Month],Q$4)/$C$1</f>
        <v>0</v>
      </c>
      <c r="R117">
        <f>SUMIFS(Child_GOP[Hours dedicated to Child GOP],Child_GOP[Position/Title],$A117, Child_GOP[Year], $I$3,Child_GOP[Month],R$4)/$C$1</f>
        <v>0</v>
      </c>
      <c r="S117">
        <f>SUMIFS(Child_GOP[Hours dedicated to Child GOP],Child_GOP[Position/Title],$A117, Child_GOP[Year], $I$3,Child_GOP[Month],S$4)/$C$1</f>
        <v>0</v>
      </c>
      <c r="T117">
        <f>SUMIFS(Child_GOP[Hours dedicated to Child GOP],Child_GOP[Position/Title],$A117, Child_GOP[Year], $I$3,Child_GOP[Month],T$4)/$C$1</f>
        <v>0</v>
      </c>
      <c r="U117">
        <f>SUMIFS(Child_GOP[Hours dedicated to Child GOP],Child_GOP[Position/Title],$A117, Child_GOP[Year], $U$3,Child_GOP[Month],U$4)/$C$1</f>
        <v>0</v>
      </c>
      <c r="V117">
        <f>SUMIFS(Child_GOP[Hours dedicated to Child GOP],Child_GOP[Position/Title],$A117, Child_GOP[Year], $U$3,Child_GOP[Month],V$4)/$C$1</f>
        <v>0</v>
      </c>
      <c r="W117">
        <f>SUMIFS(Child_GOP[Hours dedicated to Child GOP],Child_GOP[Position/Title],$A117, Child_GOP[Year], $U$3,Child_GOP[Month],W$4)/$C$1</f>
        <v>0</v>
      </c>
      <c r="X117">
        <f>SUMIFS(Child_GOP[Hours dedicated to Child GOP],Child_GOP[Position/Title],$A117, Child_GOP[Year], $U$3,Child_GOP[Month],X$4)/$C$1</f>
        <v>0</v>
      </c>
      <c r="Y117">
        <f>SUMIFS(Child_GOP[Hours dedicated to Child GOP],Child_GOP[Position/Title],$A117, Child_GOP[Year], $U$3,Child_GOP[Month],Y$4)/$C$1</f>
        <v>0</v>
      </c>
      <c r="Z117">
        <f>SUMIFS(Child_GOP[Hours dedicated to Child GOP],Child_GOP[Position/Title],$A117, Child_GOP[Year], $U$3,Child_GOP[Month],Z$4)/$C$1</f>
        <v>0</v>
      </c>
      <c r="AA117">
        <f>SUMIFS(Child_GOP[Hours dedicated to Child GOP],Child_GOP[Position/Title],$A117, Child_GOP[Year], $U$3,Child_GOP[Month],AA$4)/$C$1</f>
        <v>0</v>
      </c>
      <c r="AB117">
        <f>SUMIFS(Child_GOP[Hours dedicated to Child GOP],Child_GOP[Position/Title],$A117, Child_GOP[Year], $AB$3,Child_GOP[Month],AB$4)/$C$1</f>
        <v>0</v>
      </c>
      <c r="AC117">
        <f>SUMIFS(Child_GOP[Hours dedicated to Child GOP],Child_GOP[Position/Title],$A117, Child_GOP[Year], $AB$3,Child_GOP[Month],AC$4)/$C$1</f>
        <v>0</v>
      </c>
      <c r="AD117" s="91">
        <f t="shared" si="114"/>
        <v>0</v>
      </c>
    </row>
    <row r="118" spans="1:30" x14ac:dyDescent="0.25">
      <c r="A118" s="89" t="s">
        <v>52</v>
      </c>
      <c r="B118">
        <f>SUMIFS(Child_GOP[Hours dedicated to Child GOP],Child_GOP[Position/Title],A118,Child_GOP[Staff Start Date], "&lt;7/1/22")/$C$1 + SUMIFS(Child_GOP[Hours dedicated to Child GOP],Child_GOP[Position/Title],A118, Child_GOP[Staff Start Date], "")/$C$1</f>
        <v>0</v>
      </c>
      <c r="C118">
        <f>SUMIFS(Child_GOP[Hours dedicated to Child GOP],Child_GOP[Position/Title],$A118, Child_GOP[Year], $C$3,Child_GOP[Month],C$4)/$C$1</f>
        <v>0</v>
      </c>
      <c r="D118">
        <f>SUMIFS(Child_GOP[Hours dedicated to Child GOP],Child_GOP[Position/Title],$A118, Child_GOP[Year], $C$3,Child_GOP[Month],D$4)/$C$1</f>
        <v>0</v>
      </c>
      <c r="E118">
        <f>SUMIFS(Child_GOP[Hours dedicated to Child GOP],Child_GOP[Position/Title],$A118, Child_GOP[Year], $C$3,Child_GOP[Month],E$4)/$C$1</f>
        <v>0</v>
      </c>
      <c r="F118">
        <f>SUMIFS(Child_GOP[Hours dedicated to Child GOP],Child_GOP[Position/Title],$A118, Child_GOP[Year], $C$3,Child_GOP[Month],F$4)/$C$1</f>
        <v>0</v>
      </c>
      <c r="G118">
        <f>SUMIFS(Child_GOP[Hours dedicated to Child GOP],Child_GOP[Position/Title],$A118, Child_GOP[Year], $C$3,Child_GOP[Month],G$4)/$C$1</f>
        <v>0</v>
      </c>
      <c r="H118">
        <f>SUMIFS(Child_GOP[Hours dedicated to Child GOP],Child_GOP[Position/Title],$A118, Child_GOP[Year], $C$3,Child_GOP[Month],H$4)/$C$1</f>
        <v>0</v>
      </c>
      <c r="I118">
        <f>SUMIFS(Child_GOP[Hours dedicated to Child GOP],Child_GOP[Position/Title],$A118, Child_GOP[Year], $I$3,Child_GOP[Month],I$4)/$C$1</f>
        <v>0</v>
      </c>
      <c r="J118">
        <f>SUMIFS(Child_GOP[Hours dedicated to Child GOP],Child_GOP[Position/Title],$A118, Child_GOP[Year], $I$3,Child_GOP[Month],J$4)/$C$1</f>
        <v>0</v>
      </c>
      <c r="K118">
        <f>SUMIFS(Child_GOP[Hours dedicated to Child GOP],Child_GOP[Position/Title],$A118, Child_GOP[Year], $I$3,Child_GOP[Month],K$4)/$C$1</f>
        <v>0</v>
      </c>
      <c r="L118">
        <f>SUMIFS(Child_GOP[Hours dedicated to Child GOP],Child_GOP[Position/Title],$A118, Child_GOP[Year], $I$3,Child_GOP[Month],L$4)/$C$1</f>
        <v>0</v>
      </c>
      <c r="M118">
        <f>SUMIFS(Child_GOP[Hours dedicated to Child GOP],Child_GOP[Position/Title],$A118, Child_GOP[Year], $I$3,Child_GOP[Month],M$4)/$C$1</f>
        <v>0</v>
      </c>
      <c r="N118">
        <f>SUMIFS(Child_GOP[Hours dedicated to Child GOP],Child_GOP[Position/Title],$A118, Child_GOP[Year], $I$3,Child_GOP[Month],N$4)/$C$1</f>
        <v>0</v>
      </c>
      <c r="O118">
        <f>SUMIFS(Child_GOP[Hours dedicated to Child GOP],Child_GOP[Position/Title],$A118, Child_GOP[Year], $I$3,Child_GOP[Month],O$4)/$C$1</f>
        <v>0</v>
      </c>
      <c r="P118">
        <f>SUMIFS(Child_GOP[Hours dedicated to Child GOP],Child_GOP[Position/Title],$A118, Child_GOP[Year], $I$3,Child_GOP[Month],P$4)/$C$1</f>
        <v>0</v>
      </c>
      <c r="Q118">
        <f>SUMIFS(Child_GOP[Hours dedicated to Child GOP],Child_GOP[Position/Title],$A118, Child_GOP[Year], $I$3,Child_GOP[Month],Q$4)/$C$1</f>
        <v>0</v>
      </c>
      <c r="R118">
        <f>SUMIFS(Child_GOP[Hours dedicated to Child GOP],Child_GOP[Position/Title],$A118, Child_GOP[Year], $I$3,Child_GOP[Month],R$4)/$C$1</f>
        <v>0</v>
      </c>
      <c r="S118">
        <f>SUMIFS(Child_GOP[Hours dedicated to Child GOP],Child_GOP[Position/Title],$A118, Child_GOP[Year], $I$3,Child_GOP[Month],S$4)/$C$1</f>
        <v>0</v>
      </c>
      <c r="T118">
        <f>SUMIFS(Child_GOP[Hours dedicated to Child GOP],Child_GOP[Position/Title],$A118, Child_GOP[Year], $I$3,Child_GOP[Month],T$4)/$C$1</f>
        <v>0</v>
      </c>
      <c r="U118">
        <f>SUMIFS(Child_GOP[Hours dedicated to Child GOP],Child_GOP[Position/Title],$A118, Child_GOP[Year], $U$3,Child_GOP[Month],U$4)/$C$1</f>
        <v>0</v>
      </c>
      <c r="V118">
        <f>SUMIFS(Child_GOP[Hours dedicated to Child GOP],Child_GOP[Position/Title],$A118, Child_GOP[Year], $U$3,Child_GOP[Month],V$4)/$C$1</f>
        <v>0</v>
      </c>
      <c r="W118">
        <f>SUMIFS(Child_GOP[Hours dedicated to Child GOP],Child_GOP[Position/Title],$A118, Child_GOP[Year], $U$3,Child_GOP[Month],W$4)/$C$1</f>
        <v>0</v>
      </c>
      <c r="X118">
        <f>SUMIFS(Child_GOP[Hours dedicated to Child GOP],Child_GOP[Position/Title],$A118, Child_GOP[Year], $U$3,Child_GOP[Month],X$4)/$C$1</f>
        <v>0</v>
      </c>
      <c r="Y118">
        <f>SUMIFS(Child_GOP[Hours dedicated to Child GOP],Child_GOP[Position/Title],$A118, Child_GOP[Year], $U$3,Child_GOP[Month],Y$4)/$C$1</f>
        <v>0</v>
      </c>
      <c r="Z118">
        <f>SUMIFS(Child_GOP[Hours dedicated to Child GOP],Child_GOP[Position/Title],$A118, Child_GOP[Year], $U$3,Child_GOP[Month],Z$4)/$C$1</f>
        <v>0</v>
      </c>
      <c r="AA118">
        <f>SUMIFS(Child_GOP[Hours dedicated to Child GOP],Child_GOP[Position/Title],$A118, Child_GOP[Year], $U$3,Child_GOP[Month],AA$4)/$C$1</f>
        <v>0</v>
      </c>
      <c r="AB118">
        <f>SUMIFS(Child_GOP[Hours dedicated to Child GOP],Child_GOP[Position/Title],$A118, Child_GOP[Year], $AB$3,Child_GOP[Month],AB$4)/$C$1</f>
        <v>0</v>
      </c>
      <c r="AC118">
        <f>SUMIFS(Child_GOP[Hours dedicated to Child GOP],Child_GOP[Position/Title],$A118, Child_GOP[Year], $AB$3,Child_GOP[Month],AC$4)/$C$1</f>
        <v>0</v>
      </c>
      <c r="AD118" s="91">
        <f t="shared" si="114"/>
        <v>0</v>
      </c>
    </row>
    <row r="119" spans="1:30" x14ac:dyDescent="0.25">
      <c r="A119" s="89" t="s">
        <v>53</v>
      </c>
      <c r="B119">
        <f>SUMIFS(Child_GOP[Hours dedicated to Child GOP],Child_GOP[Position/Title],A119,Child_GOP[Staff Start Date], "&lt;7/1/22")/$C$1 + SUMIFS(Child_GOP[Hours dedicated to Child GOP],Child_GOP[Position/Title],A119, Child_GOP[Staff Start Date], "")/$C$1</f>
        <v>0</v>
      </c>
      <c r="C119">
        <f>SUMIFS(Child_GOP[Hours dedicated to Child GOP],Child_GOP[Position/Title],$A119, Child_GOP[Year], $C$3,Child_GOP[Month],C$4)/$C$1</f>
        <v>0</v>
      </c>
      <c r="D119">
        <f>SUMIFS(Child_GOP[Hours dedicated to Child GOP],Child_GOP[Position/Title],$A119, Child_GOP[Year], $C$3,Child_GOP[Month],D$4)/$C$1</f>
        <v>0</v>
      </c>
      <c r="E119">
        <f>SUMIFS(Child_GOP[Hours dedicated to Child GOP],Child_GOP[Position/Title],$A119, Child_GOP[Year], $C$3,Child_GOP[Month],E$4)/$C$1</f>
        <v>0</v>
      </c>
      <c r="F119">
        <f>SUMIFS(Child_GOP[Hours dedicated to Child GOP],Child_GOP[Position/Title],$A119, Child_GOP[Year], $C$3,Child_GOP[Month],F$4)/$C$1</f>
        <v>0</v>
      </c>
      <c r="G119">
        <f>SUMIFS(Child_GOP[Hours dedicated to Child GOP],Child_GOP[Position/Title],$A119, Child_GOP[Year], $C$3,Child_GOP[Month],G$4)/$C$1</f>
        <v>0</v>
      </c>
      <c r="H119">
        <f>SUMIFS(Child_GOP[Hours dedicated to Child GOP],Child_GOP[Position/Title],$A119, Child_GOP[Year], $C$3,Child_GOP[Month],H$4)/$C$1</f>
        <v>0</v>
      </c>
      <c r="I119">
        <f>SUMIFS(Child_GOP[Hours dedicated to Child GOP],Child_GOP[Position/Title],$A119, Child_GOP[Year], $I$3,Child_GOP[Month],I$4)/$C$1</f>
        <v>0</v>
      </c>
      <c r="J119">
        <f>SUMIFS(Child_GOP[Hours dedicated to Child GOP],Child_GOP[Position/Title],$A119, Child_GOP[Year], $I$3,Child_GOP[Month],J$4)/$C$1</f>
        <v>0</v>
      </c>
      <c r="K119">
        <f>SUMIFS(Child_GOP[Hours dedicated to Child GOP],Child_GOP[Position/Title],$A119, Child_GOP[Year], $I$3,Child_GOP[Month],K$4)/$C$1</f>
        <v>0</v>
      </c>
      <c r="L119">
        <f>SUMIFS(Child_GOP[Hours dedicated to Child GOP],Child_GOP[Position/Title],$A119, Child_GOP[Year], $I$3,Child_GOP[Month],L$4)/$C$1</f>
        <v>0</v>
      </c>
      <c r="M119">
        <f>SUMIFS(Child_GOP[Hours dedicated to Child GOP],Child_GOP[Position/Title],$A119, Child_GOP[Year], $I$3,Child_GOP[Month],M$4)/$C$1</f>
        <v>0</v>
      </c>
      <c r="N119">
        <f>SUMIFS(Child_GOP[Hours dedicated to Child GOP],Child_GOP[Position/Title],$A119, Child_GOP[Year], $I$3,Child_GOP[Month],N$4)/$C$1</f>
        <v>0</v>
      </c>
      <c r="O119">
        <f>SUMIFS(Child_GOP[Hours dedicated to Child GOP],Child_GOP[Position/Title],$A119, Child_GOP[Year], $I$3,Child_GOP[Month],O$4)/$C$1</f>
        <v>0</v>
      </c>
      <c r="P119">
        <f>SUMIFS(Child_GOP[Hours dedicated to Child GOP],Child_GOP[Position/Title],$A119, Child_GOP[Year], $I$3,Child_GOP[Month],P$4)/$C$1</f>
        <v>0</v>
      </c>
      <c r="Q119">
        <f>SUMIFS(Child_GOP[Hours dedicated to Child GOP],Child_GOP[Position/Title],$A119, Child_GOP[Year], $I$3,Child_GOP[Month],Q$4)/$C$1</f>
        <v>0</v>
      </c>
      <c r="R119">
        <f>SUMIFS(Child_GOP[Hours dedicated to Child GOP],Child_GOP[Position/Title],$A119, Child_GOP[Year], $I$3,Child_GOP[Month],R$4)/$C$1</f>
        <v>0</v>
      </c>
      <c r="S119">
        <f>SUMIFS(Child_GOP[Hours dedicated to Child GOP],Child_GOP[Position/Title],$A119, Child_GOP[Year], $I$3,Child_GOP[Month],S$4)/$C$1</f>
        <v>0</v>
      </c>
      <c r="T119">
        <f>SUMIFS(Child_GOP[Hours dedicated to Child GOP],Child_GOP[Position/Title],$A119, Child_GOP[Year], $I$3,Child_GOP[Month],T$4)/$C$1</f>
        <v>0</v>
      </c>
      <c r="U119">
        <f>SUMIFS(Child_GOP[Hours dedicated to Child GOP],Child_GOP[Position/Title],$A119, Child_GOP[Year], $U$3,Child_GOP[Month],U$4)/$C$1</f>
        <v>0</v>
      </c>
      <c r="V119">
        <f>SUMIFS(Child_GOP[Hours dedicated to Child GOP],Child_GOP[Position/Title],$A119, Child_GOP[Year], $U$3,Child_GOP[Month],V$4)/$C$1</f>
        <v>0</v>
      </c>
      <c r="W119">
        <f>SUMIFS(Child_GOP[Hours dedicated to Child GOP],Child_GOP[Position/Title],$A119, Child_GOP[Year], $U$3,Child_GOP[Month],W$4)/$C$1</f>
        <v>0</v>
      </c>
      <c r="X119">
        <f>SUMIFS(Child_GOP[Hours dedicated to Child GOP],Child_GOP[Position/Title],$A119, Child_GOP[Year], $U$3,Child_GOP[Month],X$4)/$C$1</f>
        <v>0</v>
      </c>
      <c r="Y119">
        <f>SUMIFS(Child_GOP[Hours dedicated to Child GOP],Child_GOP[Position/Title],$A119, Child_GOP[Year], $U$3,Child_GOP[Month],Y$4)/$C$1</f>
        <v>0</v>
      </c>
      <c r="Z119">
        <f>SUMIFS(Child_GOP[Hours dedicated to Child GOP],Child_GOP[Position/Title],$A119, Child_GOP[Year], $U$3,Child_GOP[Month],Z$4)/$C$1</f>
        <v>0</v>
      </c>
      <c r="AA119">
        <f>SUMIFS(Child_GOP[Hours dedicated to Child GOP],Child_GOP[Position/Title],$A119, Child_GOP[Year], $U$3,Child_GOP[Month],AA$4)/$C$1</f>
        <v>0</v>
      </c>
      <c r="AB119">
        <f>SUMIFS(Child_GOP[Hours dedicated to Child GOP],Child_GOP[Position/Title],$A119, Child_GOP[Year], $AB$3,Child_GOP[Month],AB$4)/$C$1</f>
        <v>0</v>
      </c>
      <c r="AC119">
        <f>SUMIFS(Child_GOP[Hours dedicated to Child GOP],Child_GOP[Position/Title],$A119, Child_GOP[Year], $AB$3,Child_GOP[Month],AC$4)/$C$1</f>
        <v>0</v>
      </c>
      <c r="AD119" s="91">
        <f t="shared" si="114"/>
        <v>0</v>
      </c>
    </row>
    <row r="120" spans="1:30" x14ac:dyDescent="0.25">
      <c r="A120" s="89" t="s">
        <v>16</v>
      </c>
      <c r="B120">
        <f>SUMIFS(Child_GOP[Hours dedicated to Child GOP],Child_GOP[Position/Title],A120,Child_GOP[Staff Start Date], "&lt;7/1/22")/$C$1 + SUMIFS(Child_GOP[Hours dedicated to Child GOP],Child_GOP[Position/Title],A120, Child_GOP[Staff Start Date], "")/$C$1</f>
        <v>0</v>
      </c>
      <c r="C120">
        <f>SUMIFS(Child_GOP[Hours dedicated to Child GOP],Child_GOP[Position/Title],$A120, Child_GOP[Year], $C$3,Child_GOP[Month],C$4)/$C$1</f>
        <v>0</v>
      </c>
      <c r="D120">
        <f>SUMIFS(Child_GOP[Hours dedicated to Child GOP],Child_GOP[Position/Title],$A120, Child_GOP[Year], $C$3,Child_GOP[Month],D$4)/$C$1</f>
        <v>0</v>
      </c>
      <c r="E120">
        <f>SUMIFS(Child_GOP[Hours dedicated to Child GOP],Child_GOP[Position/Title],$A120, Child_GOP[Year], $C$3,Child_GOP[Month],E$4)/$C$1</f>
        <v>0</v>
      </c>
      <c r="F120">
        <f>SUMIFS(Child_GOP[Hours dedicated to Child GOP],Child_GOP[Position/Title],$A120, Child_GOP[Year], $C$3,Child_GOP[Month],F$4)/$C$1</f>
        <v>0</v>
      </c>
      <c r="G120">
        <f>SUMIFS(Child_GOP[Hours dedicated to Child GOP],Child_GOP[Position/Title],$A120, Child_GOP[Year], $C$3,Child_GOP[Month],G$4)/$C$1</f>
        <v>0</v>
      </c>
      <c r="H120">
        <f>SUMIFS(Child_GOP[Hours dedicated to Child GOP],Child_GOP[Position/Title],$A120, Child_GOP[Year], $C$3,Child_GOP[Month],H$4)/$C$1</f>
        <v>0</v>
      </c>
      <c r="I120">
        <f>SUMIFS(Child_GOP[Hours dedicated to Child GOP],Child_GOP[Position/Title],$A120, Child_GOP[Year], $I$3,Child_GOP[Month],I$4)/$C$1</f>
        <v>0</v>
      </c>
      <c r="J120">
        <f>SUMIFS(Child_GOP[Hours dedicated to Child GOP],Child_GOP[Position/Title],$A120, Child_GOP[Year], $I$3,Child_GOP[Month],J$4)/$C$1</f>
        <v>0</v>
      </c>
      <c r="K120">
        <f>SUMIFS(Child_GOP[Hours dedicated to Child GOP],Child_GOP[Position/Title],$A120, Child_GOP[Year], $I$3,Child_GOP[Month],K$4)/$C$1</f>
        <v>0</v>
      </c>
      <c r="L120">
        <f>SUMIFS(Child_GOP[Hours dedicated to Child GOP],Child_GOP[Position/Title],$A120, Child_GOP[Year], $I$3,Child_GOP[Month],L$4)/$C$1</f>
        <v>0</v>
      </c>
      <c r="M120">
        <f>SUMIFS(Child_GOP[Hours dedicated to Child GOP],Child_GOP[Position/Title],$A120, Child_GOP[Year], $I$3,Child_GOP[Month],M$4)/$C$1</f>
        <v>0</v>
      </c>
      <c r="N120">
        <f>SUMIFS(Child_GOP[Hours dedicated to Child GOP],Child_GOP[Position/Title],$A120, Child_GOP[Year], $I$3,Child_GOP[Month],N$4)/$C$1</f>
        <v>0</v>
      </c>
      <c r="O120">
        <f>SUMIFS(Child_GOP[Hours dedicated to Child GOP],Child_GOP[Position/Title],$A120, Child_GOP[Year], $I$3,Child_GOP[Month],O$4)/$C$1</f>
        <v>0</v>
      </c>
      <c r="P120">
        <f>SUMIFS(Child_GOP[Hours dedicated to Child GOP],Child_GOP[Position/Title],$A120, Child_GOP[Year], $I$3,Child_GOP[Month],P$4)/$C$1</f>
        <v>0</v>
      </c>
      <c r="Q120">
        <f>SUMIFS(Child_GOP[Hours dedicated to Child GOP],Child_GOP[Position/Title],$A120, Child_GOP[Year], $I$3,Child_GOP[Month],Q$4)/$C$1</f>
        <v>0</v>
      </c>
      <c r="R120">
        <f>SUMIFS(Child_GOP[Hours dedicated to Child GOP],Child_GOP[Position/Title],$A120, Child_GOP[Year], $I$3,Child_GOP[Month],R$4)/$C$1</f>
        <v>0</v>
      </c>
      <c r="S120">
        <f>SUMIFS(Child_GOP[Hours dedicated to Child GOP],Child_GOP[Position/Title],$A120, Child_GOP[Year], $I$3,Child_GOP[Month],S$4)/$C$1</f>
        <v>0</v>
      </c>
      <c r="T120">
        <f>SUMIFS(Child_GOP[Hours dedicated to Child GOP],Child_GOP[Position/Title],$A120, Child_GOP[Year], $I$3,Child_GOP[Month],T$4)/$C$1</f>
        <v>0</v>
      </c>
      <c r="U120">
        <f>SUMIFS(Child_GOP[Hours dedicated to Child GOP],Child_GOP[Position/Title],$A120, Child_GOP[Year], $U$3,Child_GOP[Month],U$4)/$C$1</f>
        <v>0</v>
      </c>
      <c r="V120">
        <f>SUMIFS(Child_GOP[Hours dedicated to Child GOP],Child_GOP[Position/Title],$A120, Child_GOP[Year], $U$3,Child_GOP[Month],V$4)/$C$1</f>
        <v>0</v>
      </c>
      <c r="W120">
        <f>SUMIFS(Child_GOP[Hours dedicated to Child GOP],Child_GOP[Position/Title],$A120, Child_GOP[Year], $U$3,Child_GOP[Month],W$4)/$C$1</f>
        <v>0</v>
      </c>
      <c r="X120">
        <f>SUMIFS(Child_GOP[Hours dedicated to Child GOP],Child_GOP[Position/Title],$A120, Child_GOP[Year], $U$3,Child_GOP[Month],X$4)/$C$1</f>
        <v>0</v>
      </c>
      <c r="Y120">
        <f>SUMIFS(Child_GOP[Hours dedicated to Child GOP],Child_GOP[Position/Title],$A120, Child_GOP[Year], $U$3,Child_GOP[Month],Y$4)/$C$1</f>
        <v>0</v>
      </c>
      <c r="Z120">
        <f>SUMIFS(Child_GOP[Hours dedicated to Child GOP],Child_GOP[Position/Title],$A120, Child_GOP[Year], $U$3,Child_GOP[Month],Z$4)/$C$1</f>
        <v>0</v>
      </c>
      <c r="AA120">
        <f>SUMIFS(Child_GOP[Hours dedicated to Child GOP],Child_GOP[Position/Title],$A120, Child_GOP[Year], $U$3,Child_GOP[Month],AA$4)/$C$1</f>
        <v>0</v>
      </c>
      <c r="AB120">
        <f>SUMIFS(Child_GOP[Hours dedicated to Child GOP],Child_GOP[Position/Title],$A120, Child_GOP[Year], $AB$3,Child_GOP[Month],AB$4)/$C$1</f>
        <v>0</v>
      </c>
      <c r="AC120">
        <f>SUMIFS(Child_GOP[Hours dedicated to Child GOP],Child_GOP[Position/Title],$A120, Child_GOP[Year], $AB$3,Child_GOP[Month],AC$4)/$C$1</f>
        <v>0</v>
      </c>
      <c r="AD120" s="91">
        <f t="shared" si="114"/>
        <v>0</v>
      </c>
    </row>
    <row r="121" spans="1:30" x14ac:dyDescent="0.25">
      <c r="A121" s="89" t="s">
        <v>34</v>
      </c>
      <c r="B121">
        <f>SUMIFS(Child_GOP[Hours dedicated to Child GOP],Child_GOP[Position/Title],A121,Child_GOP[Staff Start Date], "&lt;7/1/22")/$C$1 + SUMIFS(Child_GOP[Hours dedicated to Child GOP],Child_GOP[Position/Title],A121, Child_GOP[Staff Start Date], "")/$C$1</f>
        <v>0</v>
      </c>
      <c r="C121">
        <f>SUMIFS(Child_GOP[Hours dedicated to Child GOP],Child_GOP[Position/Title],$A121, Child_GOP[Year], $C$3,Child_GOP[Month],C$4)/$C$1</f>
        <v>0</v>
      </c>
      <c r="D121">
        <f>SUMIFS(Child_GOP[Hours dedicated to Child GOP],Child_GOP[Position/Title],$A121, Child_GOP[Year], $C$3,Child_GOP[Month],D$4)/$C$1</f>
        <v>0</v>
      </c>
      <c r="E121">
        <f>SUMIFS(Child_GOP[Hours dedicated to Child GOP],Child_GOP[Position/Title],$A121, Child_GOP[Year], $C$3,Child_GOP[Month],E$4)/$C$1</f>
        <v>0</v>
      </c>
      <c r="F121">
        <f>SUMIFS(Child_GOP[Hours dedicated to Child GOP],Child_GOP[Position/Title],$A121, Child_GOP[Year], $C$3,Child_GOP[Month],F$4)/$C$1</f>
        <v>0</v>
      </c>
      <c r="G121">
        <f>SUMIFS(Child_GOP[Hours dedicated to Child GOP],Child_GOP[Position/Title],$A121, Child_GOP[Year], $C$3,Child_GOP[Month],G$4)/$C$1</f>
        <v>0</v>
      </c>
      <c r="H121">
        <f>SUMIFS(Child_GOP[Hours dedicated to Child GOP],Child_GOP[Position/Title],$A121, Child_GOP[Year], $C$3,Child_GOP[Month],H$4)/$C$1</f>
        <v>0</v>
      </c>
      <c r="I121">
        <f>SUMIFS(Child_GOP[Hours dedicated to Child GOP],Child_GOP[Position/Title],$A121, Child_GOP[Year], $I$3,Child_GOP[Month],I$4)/$C$1</f>
        <v>0</v>
      </c>
      <c r="J121">
        <f>SUMIFS(Child_GOP[Hours dedicated to Child GOP],Child_GOP[Position/Title],$A121, Child_GOP[Year], $I$3,Child_GOP[Month],J$4)/$C$1</f>
        <v>0</v>
      </c>
      <c r="K121">
        <f>SUMIFS(Child_GOP[Hours dedicated to Child GOP],Child_GOP[Position/Title],$A121, Child_GOP[Year], $I$3,Child_GOP[Month],K$4)/$C$1</f>
        <v>0</v>
      </c>
      <c r="L121">
        <f>SUMIFS(Child_GOP[Hours dedicated to Child GOP],Child_GOP[Position/Title],$A121, Child_GOP[Year], $I$3,Child_GOP[Month],L$4)/$C$1</f>
        <v>0</v>
      </c>
      <c r="M121">
        <f>SUMIFS(Child_GOP[Hours dedicated to Child GOP],Child_GOP[Position/Title],$A121, Child_GOP[Year], $I$3,Child_GOP[Month],M$4)/$C$1</f>
        <v>0</v>
      </c>
      <c r="N121">
        <f>SUMIFS(Child_GOP[Hours dedicated to Child GOP],Child_GOP[Position/Title],$A121, Child_GOP[Year], $I$3,Child_GOP[Month],N$4)/$C$1</f>
        <v>0</v>
      </c>
      <c r="O121">
        <f>SUMIFS(Child_GOP[Hours dedicated to Child GOP],Child_GOP[Position/Title],$A121, Child_GOP[Year], $I$3,Child_GOP[Month],O$4)/$C$1</f>
        <v>0</v>
      </c>
      <c r="P121">
        <f>SUMIFS(Child_GOP[Hours dedicated to Child GOP],Child_GOP[Position/Title],$A121, Child_GOP[Year], $I$3,Child_GOP[Month],P$4)/$C$1</f>
        <v>0</v>
      </c>
      <c r="Q121">
        <f>SUMIFS(Child_GOP[Hours dedicated to Child GOP],Child_GOP[Position/Title],$A121, Child_GOP[Year], $I$3,Child_GOP[Month],Q$4)/$C$1</f>
        <v>0</v>
      </c>
      <c r="R121">
        <f>SUMIFS(Child_GOP[Hours dedicated to Child GOP],Child_GOP[Position/Title],$A121, Child_GOP[Year], $I$3,Child_GOP[Month],R$4)/$C$1</f>
        <v>0</v>
      </c>
      <c r="S121">
        <f>SUMIFS(Child_GOP[Hours dedicated to Child GOP],Child_GOP[Position/Title],$A121, Child_GOP[Year], $I$3,Child_GOP[Month],S$4)/$C$1</f>
        <v>0</v>
      </c>
      <c r="T121">
        <f>SUMIFS(Child_GOP[Hours dedicated to Child GOP],Child_GOP[Position/Title],$A121, Child_GOP[Year], $I$3,Child_GOP[Month],T$4)/$C$1</f>
        <v>0</v>
      </c>
      <c r="U121">
        <f>SUMIFS(Child_GOP[Hours dedicated to Child GOP],Child_GOP[Position/Title],$A121, Child_GOP[Year], $U$3,Child_GOP[Month],U$4)/$C$1</f>
        <v>0</v>
      </c>
      <c r="V121">
        <f>SUMIFS(Child_GOP[Hours dedicated to Child GOP],Child_GOP[Position/Title],$A121, Child_GOP[Year], $U$3,Child_GOP[Month],V$4)/$C$1</f>
        <v>0</v>
      </c>
      <c r="W121">
        <f>SUMIFS(Child_GOP[Hours dedicated to Child GOP],Child_GOP[Position/Title],$A121, Child_GOP[Year], $U$3,Child_GOP[Month],W$4)/$C$1</f>
        <v>0</v>
      </c>
      <c r="X121">
        <f>SUMIFS(Child_GOP[Hours dedicated to Child GOP],Child_GOP[Position/Title],$A121, Child_GOP[Year], $U$3,Child_GOP[Month],X$4)/$C$1</f>
        <v>0</v>
      </c>
      <c r="Y121">
        <f>SUMIFS(Child_GOP[Hours dedicated to Child GOP],Child_GOP[Position/Title],$A121, Child_GOP[Year], $U$3,Child_GOP[Month],Y$4)/$C$1</f>
        <v>0</v>
      </c>
      <c r="Z121">
        <f>SUMIFS(Child_GOP[Hours dedicated to Child GOP],Child_GOP[Position/Title],$A121, Child_GOP[Year], $U$3,Child_GOP[Month],Z$4)/$C$1</f>
        <v>0</v>
      </c>
      <c r="AA121">
        <f>SUMIFS(Child_GOP[Hours dedicated to Child GOP],Child_GOP[Position/Title],$A121, Child_GOP[Year], $U$3,Child_GOP[Month],AA$4)/$C$1</f>
        <v>0</v>
      </c>
      <c r="AB121">
        <f>SUMIFS(Child_GOP[Hours dedicated to Child GOP],Child_GOP[Position/Title],$A121, Child_GOP[Year], $AB$3,Child_GOP[Month],AB$4)/$C$1</f>
        <v>0</v>
      </c>
      <c r="AC121">
        <f>SUMIFS(Child_GOP[Hours dedicated to Child GOP],Child_GOP[Position/Title],$A121, Child_GOP[Year], $AB$3,Child_GOP[Month],AC$4)/$C$1</f>
        <v>0</v>
      </c>
      <c r="AD121" s="91">
        <f t="shared" si="114"/>
        <v>0</v>
      </c>
    </row>
    <row r="122" spans="1:30" x14ac:dyDescent="0.25">
      <c r="A122" s="89" t="s">
        <v>54</v>
      </c>
      <c r="B122">
        <f>SUMIFS(Child_GOP[Hours dedicated to Child GOP],Child_GOP[Position/Title],A122,Child_GOP[Staff Start Date], "&lt;7/1/22")/$C$1 + SUMIFS(Child_GOP[Hours dedicated to Child GOP],Child_GOP[Position/Title],A122, Child_GOP[Staff Start Date], "")/$C$1</f>
        <v>0</v>
      </c>
      <c r="C122">
        <f>SUMIFS(Child_GOP[Hours dedicated to Child GOP],Child_GOP[Position/Title],$A122, Child_GOP[Year], $C$3,Child_GOP[Month],C$4)/$C$1</f>
        <v>0</v>
      </c>
      <c r="D122">
        <f>SUMIFS(Child_GOP[Hours dedicated to Child GOP],Child_GOP[Position/Title],$A122, Child_GOP[Year], $C$3,Child_GOP[Month],D$4)/$C$1</f>
        <v>0</v>
      </c>
      <c r="E122">
        <f>SUMIFS(Child_GOP[Hours dedicated to Child GOP],Child_GOP[Position/Title],$A122, Child_GOP[Year], $C$3,Child_GOP[Month],E$4)/$C$1</f>
        <v>0</v>
      </c>
      <c r="F122">
        <f>SUMIFS(Child_GOP[Hours dedicated to Child GOP],Child_GOP[Position/Title],$A122, Child_GOP[Year], $C$3,Child_GOP[Month],F$4)/$C$1</f>
        <v>0</v>
      </c>
      <c r="G122">
        <f>SUMIFS(Child_GOP[Hours dedicated to Child GOP],Child_GOP[Position/Title],$A122, Child_GOP[Year], $C$3,Child_GOP[Month],G$4)/$C$1</f>
        <v>0</v>
      </c>
      <c r="H122">
        <f>SUMIFS(Child_GOP[Hours dedicated to Child GOP],Child_GOP[Position/Title],$A122, Child_GOP[Year], $C$3,Child_GOP[Month],H$4)/$C$1</f>
        <v>0</v>
      </c>
      <c r="I122">
        <f>SUMIFS(Child_GOP[Hours dedicated to Child GOP],Child_GOP[Position/Title],$A122, Child_GOP[Year], $I$3,Child_GOP[Month],I$4)/$C$1</f>
        <v>0</v>
      </c>
      <c r="J122">
        <f>SUMIFS(Child_GOP[Hours dedicated to Child GOP],Child_GOP[Position/Title],$A122, Child_GOP[Year], $I$3,Child_GOP[Month],J$4)/$C$1</f>
        <v>0</v>
      </c>
      <c r="K122">
        <f>SUMIFS(Child_GOP[Hours dedicated to Child GOP],Child_GOP[Position/Title],$A122, Child_GOP[Year], $I$3,Child_GOP[Month],K$4)/$C$1</f>
        <v>0</v>
      </c>
      <c r="L122">
        <f>SUMIFS(Child_GOP[Hours dedicated to Child GOP],Child_GOP[Position/Title],$A122, Child_GOP[Year], $I$3,Child_GOP[Month],L$4)/$C$1</f>
        <v>0</v>
      </c>
      <c r="M122">
        <f>SUMIFS(Child_GOP[Hours dedicated to Child GOP],Child_GOP[Position/Title],$A122, Child_GOP[Year], $I$3,Child_GOP[Month],M$4)/$C$1</f>
        <v>0</v>
      </c>
      <c r="N122">
        <f>SUMIFS(Child_GOP[Hours dedicated to Child GOP],Child_GOP[Position/Title],$A122, Child_GOP[Year], $I$3,Child_GOP[Month],N$4)/$C$1</f>
        <v>0</v>
      </c>
      <c r="O122">
        <f>SUMIFS(Child_GOP[Hours dedicated to Child GOP],Child_GOP[Position/Title],$A122, Child_GOP[Year], $I$3,Child_GOP[Month],O$4)/$C$1</f>
        <v>0</v>
      </c>
      <c r="P122">
        <f>SUMIFS(Child_GOP[Hours dedicated to Child GOP],Child_GOP[Position/Title],$A122, Child_GOP[Year], $I$3,Child_GOP[Month],P$4)/$C$1</f>
        <v>0</v>
      </c>
      <c r="Q122">
        <f>SUMIFS(Child_GOP[Hours dedicated to Child GOP],Child_GOP[Position/Title],$A122, Child_GOP[Year], $I$3,Child_GOP[Month],Q$4)/$C$1</f>
        <v>0</v>
      </c>
      <c r="R122">
        <f>SUMIFS(Child_GOP[Hours dedicated to Child GOP],Child_GOP[Position/Title],$A122, Child_GOP[Year], $I$3,Child_GOP[Month],R$4)/$C$1</f>
        <v>0</v>
      </c>
      <c r="S122">
        <f>SUMIFS(Child_GOP[Hours dedicated to Child GOP],Child_GOP[Position/Title],$A122, Child_GOP[Year], $I$3,Child_GOP[Month],S$4)/$C$1</f>
        <v>0</v>
      </c>
      <c r="T122">
        <f>SUMIFS(Child_GOP[Hours dedicated to Child GOP],Child_GOP[Position/Title],$A122, Child_GOP[Year], $I$3,Child_GOP[Month],T$4)/$C$1</f>
        <v>0</v>
      </c>
      <c r="U122">
        <f>SUMIFS(Child_GOP[Hours dedicated to Child GOP],Child_GOP[Position/Title],$A122, Child_GOP[Year], $U$3,Child_GOP[Month],U$4)/$C$1</f>
        <v>0</v>
      </c>
      <c r="V122">
        <f>SUMIFS(Child_GOP[Hours dedicated to Child GOP],Child_GOP[Position/Title],$A122, Child_GOP[Year], $U$3,Child_GOP[Month],V$4)/$C$1</f>
        <v>0</v>
      </c>
      <c r="W122">
        <f>SUMIFS(Child_GOP[Hours dedicated to Child GOP],Child_GOP[Position/Title],$A122, Child_GOP[Year], $U$3,Child_GOP[Month],W$4)/$C$1</f>
        <v>0</v>
      </c>
      <c r="X122">
        <f>SUMIFS(Child_GOP[Hours dedicated to Child GOP],Child_GOP[Position/Title],$A122, Child_GOP[Year], $U$3,Child_GOP[Month],X$4)/$C$1</f>
        <v>0</v>
      </c>
      <c r="Y122">
        <f>SUMIFS(Child_GOP[Hours dedicated to Child GOP],Child_GOP[Position/Title],$A122, Child_GOP[Year], $U$3,Child_GOP[Month],Y$4)/$C$1</f>
        <v>0</v>
      </c>
      <c r="Z122">
        <f>SUMIFS(Child_GOP[Hours dedicated to Child GOP],Child_GOP[Position/Title],$A122, Child_GOP[Year], $U$3,Child_GOP[Month],Z$4)/$C$1</f>
        <v>0</v>
      </c>
      <c r="AA122">
        <f>SUMIFS(Child_GOP[Hours dedicated to Child GOP],Child_GOP[Position/Title],$A122, Child_GOP[Year], $U$3,Child_GOP[Month],AA$4)/$C$1</f>
        <v>0</v>
      </c>
      <c r="AB122">
        <f>SUMIFS(Child_GOP[Hours dedicated to Child GOP],Child_GOP[Position/Title],$A122, Child_GOP[Year], $AB$3,Child_GOP[Month],AB$4)/$C$1</f>
        <v>0</v>
      </c>
      <c r="AC122">
        <f>SUMIFS(Child_GOP[Hours dedicated to Child GOP],Child_GOP[Position/Title],$A122, Child_GOP[Year], $AB$3,Child_GOP[Month],AC$4)/$C$1</f>
        <v>0</v>
      </c>
      <c r="AD122" s="91">
        <f t="shared" si="114"/>
        <v>0</v>
      </c>
    </row>
    <row r="123" spans="1:30" x14ac:dyDescent="0.25">
      <c r="A123" s="89" t="s">
        <v>17</v>
      </c>
      <c r="B123">
        <f>SUMIFS(Child_GOP[Hours dedicated to Child GOP],Child_GOP[Position/Title],A123,Child_GOP[Staff Start Date], "&lt;7/1/22")/$C$1 + SUMIFS(Child_GOP[Hours dedicated to Child GOP],Child_GOP[Position/Title],A123, Child_GOP[Staff Start Date], "")/$C$1</f>
        <v>0</v>
      </c>
      <c r="C123">
        <f>SUMIFS(Child_GOP[Hours dedicated to Child GOP],Child_GOP[Position/Title],$A123, Child_GOP[Year], $C$3,Child_GOP[Month],C$4)/$C$1</f>
        <v>0</v>
      </c>
      <c r="D123">
        <f>SUMIFS(Child_GOP[Hours dedicated to Child GOP],Child_GOP[Position/Title],$A123, Child_GOP[Year], $C$3,Child_GOP[Month],D$4)/$C$1</f>
        <v>0</v>
      </c>
      <c r="E123">
        <f>SUMIFS(Child_GOP[Hours dedicated to Child GOP],Child_GOP[Position/Title],$A123, Child_GOP[Year], $C$3,Child_GOP[Month],E$4)/$C$1</f>
        <v>0</v>
      </c>
      <c r="F123">
        <f>SUMIFS(Child_GOP[Hours dedicated to Child GOP],Child_GOP[Position/Title],$A123, Child_GOP[Year], $C$3,Child_GOP[Month],F$4)/$C$1</f>
        <v>0</v>
      </c>
      <c r="G123">
        <f>SUMIFS(Child_GOP[Hours dedicated to Child GOP],Child_GOP[Position/Title],$A123, Child_GOP[Year], $C$3,Child_GOP[Month],G$4)/$C$1</f>
        <v>0</v>
      </c>
      <c r="H123">
        <f>SUMIFS(Child_GOP[Hours dedicated to Child GOP],Child_GOP[Position/Title],$A123, Child_GOP[Year], $C$3,Child_GOP[Month],H$4)/$C$1</f>
        <v>0</v>
      </c>
      <c r="I123">
        <f>SUMIFS(Child_GOP[Hours dedicated to Child GOP],Child_GOP[Position/Title],$A123, Child_GOP[Year], $I$3,Child_GOP[Month],I$4)/$C$1</f>
        <v>0</v>
      </c>
      <c r="J123">
        <f>SUMIFS(Child_GOP[Hours dedicated to Child GOP],Child_GOP[Position/Title],$A123, Child_GOP[Year], $I$3,Child_GOP[Month],J$4)/$C$1</f>
        <v>0</v>
      </c>
      <c r="K123">
        <f>SUMIFS(Child_GOP[Hours dedicated to Child GOP],Child_GOP[Position/Title],$A123, Child_GOP[Year], $I$3,Child_GOP[Month],K$4)/$C$1</f>
        <v>0</v>
      </c>
      <c r="L123">
        <f>SUMIFS(Child_GOP[Hours dedicated to Child GOP],Child_GOP[Position/Title],$A123, Child_GOP[Year], $I$3,Child_GOP[Month],L$4)/$C$1</f>
        <v>0</v>
      </c>
      <c r="M123">
        <f>SUMIFS(Child_GOP[Hours dedicated to Child GOP],Child_GOP[Position/Title],$A123, Child_GOP[Year], $I$3,Child_GOP[Month],M$4)/$C$1</f>
        <v>0</v>
      </c>
      <c r="N123">
        <f>SUMIFS(Child_GOP[Hours dedicated to Child GOP],Child_GOP[Position/Title],$A123, Child_GOP[Year], $I$3,Child_GOP[Month],N$4)/$C$1</f>
        <v>0</v>
      </c>
      <c r="O123">
        <f>SUMIFS(Child_GOP[Hours dedicated to Child GOP],Child_GOP[Position/Title],$A123, Child_GOP[Year], $I$3,Child_GOP[Month],O$4)/$C$1</f>
        <v>0</v>
      </c>
      <c r="P123">
        <f>SUMIFS(Child_GOP[Hours dedicated to Child GOP],Child_GOP[Position/Title],$A123, Child_GOP[Year], $I$3,Child_GOP[Month],P$4)/$C$1</f>
        <v>0</v>
      </c>
      <c r="Q123">
        <f>SUMIFS(Child_GOP[Hours dedicated to Child GOP],Child_GOP[Position/Title],$A123, Child_GOP[Year], $I$3,Child_GOP[Month],Q$4)/$C$1</f>
        <v>0</v>
      </c>
      <c r="R123">
        <f>SUMIFS(Child_GOP[Hours dedicated to Child GOP],Child_GOP[Position/Title],$A123, Child_GOP[Year], $I$3,Child_GOP[Month],R$4)/$C$1</f>
        <v>0</v>
      </c>
      <c r="S123">
        <f>SUMIFS(Child_GOP[Hours dedicated to Child GOP],Child_GOP[Position/Title],$A123, Child_GOP[Year], $I$3,Child_GOP[Month],S$4)/$C$1</f>
        <v>0</v>
      </c>
      <c r="T123">
        <f>SUMIFS(Child_GOP[Hours dedicated to Child GOP],Child_GOP[Position/Title],$A123, Child_GOP[Year], $I$3,Child_GOP[Month],T$4)/$C$1</f>
        <v>0</v>
      </c>
      <c r="U123">
        <f>SUMIFS(Child_GOP[Hours dedicated to Child GOP],Child_GOP[Position/Title],$A123, Child_GOP[Year], $U$3,Child_GOP[Month],U$4)/$C$1</f>
        <v>0</v>
      </c>
      <c r="V123">
        <f>SUMIFS(Child_GOP[Hours dedicated to Child GOP],Child_GOP[Position/Title],$A123, Child_GOP[Year], $U$3,Child_GOP[Month],V$4)/$C$1</f>
        <v>0</v>
      </c>
      <c r="W123">
        <f>SUMIFS(Child_GOP[Hours dedicated to Child GOP],Child_GOP[Position/Title],$A123, Child_GOP[Year], $U$3,Child_GOP[Month],W$4)/$C$1</f>
        <v>0</v>
      </c>
      <c r="X123">
        <f>SUMIFS(Child_GOP[Hours dedicated to Child GOP],Child_GOP[Position/Title],$A123, Child_GOP[Year], $U$3,Child_GOP[Month],X$4)/$C$1</f>
        <v>0</v>
      </c>
      <c r="Y123">
        <f>SUMIFS(Child_GOP[Hours dedicated to Child GOP],Child_GOP[Position/Title],$A123, Child_GOP[Year], $U$3,Child_GOP[Month],Y$4)/$C$1</f>
        <v>0</v>
      </c>
      <c r="Z123">
        <f>SUMIFS(Child_GOP[Hours dedicated to Child GOP],Child_GOP[Position/Title],$A123, Child_GOP[Year], $U$3,Child_GOP[Month],Z$4)/$C$1</f>
        <v>0</v>
      </c>
      <c r="AA123">
        <f>SUMIFS(Child_GOP[Hours dedicated to Child GOP],Child_GOP[Position/Title],$A123, Child_GOP[Year], $U$3,Child_GOP[Month],AA$4)/$C$1</f>
        <v>0</v>
      </c>
      <c r="AB123">
        <f>SUMIFS(Child_GOP[Hours dedicated to Child GOP],Child_GOP[Position/Title],$A123, Child_GOP[Year], $AB$3,Child_GOP[Month],AB$4)/$C$1</f>
        <v>0</v>
      </c>
      <c r="AC123">
        <f>SUMIFS(Child_GOP[Hours dedicated to Child GOP],Child_GOP[Position/Title],$A123, Child_GOP[Year], $AB$3,Child_GOP[Month],AC$4)/$C$1</f>
        <v>0</v>
      </c>
      <c r="AD123" s="91">
        <f t="shared" si="114"/>
        <v>0</v>
      </c>
    </row>
    <row r="124" spans="1:30" x14ac:dyDescent="0.25">
      <c r="A124" s="89" t="s">
        <v>18</v>
      </c>
      <c r="B124">
        <f>SUMIFS(Child_GOP[Hours dedicated to Child GOP],Child_GOP[Position/Title],A124,Child_GOP[Staff Start Date], "&lt;7/1/22")/$C$1 + SUMIFS(Child_GOP[Hours dedicated to Child GOP],Child_GOP[Position/Title],A124, Child_GOP[Staff Start Date], "")/$C$1</f>
        <v>0</v>
      </c>
      <c r="C124">
        <f>SUMIFS(Child_GOP[Hours dedicated to Child GOP],Child_GOP[Position/Title],$A124, Child_GOP[Year], $C$3,Child_GOP[Month],C$4)/$C$1</f>
        <v>0</v>
      </c>
      <c r="D124">
        <f>SUMIFS(Child_GOP[Hours dedicated to Child GOP],Child_GOP[Position/Title],$A124, Child_GOP[Year], $C$3,Child_GOP[Month],D$4)/$C$1</f>
        <v>0</v>
      </c>
      <c r="E124">
        <f>SUMIFS(Child_GOP[Hours dedicated to Child GOP],Child_GOP[Position/Title],$A124, Child_GOP[Year], $C$3,Child_GOP[Month],E$4)/$C$1</f>
        <v>0</v>
      </c>
      <c r="F124">
        <f>SUMIFS(Child_GOP[Hours dedicated to Child GOP],Child_GOP[Position/Title],$A124, Child_GOP[Year], $C$3,Child_GOP[Month],F$4)/$C$1</f>
        <v>0</v>
      </c>
      <c r="G124">
        <f>SUMIFS(Child_GOP[Hours dedicated to Child GOP],Child_GOP[Position/Title],$A124, Child_GOP[Year], $C$3,Child_GOP[Month],G$4)/$C$1</f>
        <v>0</v>
      </c>
      <c r="H124">
        <f>SUMIFS(Child_GOP[Hours dedicated to Child GOP],Child_GOP[Position/Title],$A124, Child_GOP[Year], $C$3,Child_GOP[Month],H$4)/$C$1</f>
        <v>0</v>
      </c>
      <c r="I124">
        <f>SUMIFS(Child_GOP[Hours dedicated to Child GOP],Child_GOP[Position/Title],$A124, Child_GOP[Year], $I$3,Child_GOP[Month],I$4)/$C$1</f>
        <v>0</v>
      </c>
      <c r="J124">
        <f>SUMIFS(Child_GOP[Hours dedicated to Child GOP],Child_GOP[Position/Title],$A124, Child_GOP[Year], $I$3,Child_GOP[Month],J$4)/$C$1</f>
        <v>0</v>
      </c>
      <c r="K124">
        <f>SUMIFS(Child_GOP[Hours dedicated to Child GOP],Child_GOP[Position/Title],$A124, Child_GOP[Year], $I$3,Child_GOP[Month],K$4)/$C$1</f>
        <v>0</v>
      </c>
      <c r="L124">
        <f>SUMIFS(Child_GOP[Hours dedicated to Child GOP],Child_GOP[Position/Title],$A124, Child_GOP[Year], $I$3,Child_GOP[Month],L$4)/$C$1</f>
        <v>0</v>
      </c>
      <c r="M124">
        <f>SUMIFS(Child_GOP[Hours dedicated to Child GOP],Child_GOP[Position/Title],$A124, Child_GOP[Year], $I$3,Child_GOP[Month],M$4)/$C$1</f>
        <v>0</v>
      </c>
      <c r="N124">
        <f>SUMIFS(Child_GOP[Hours dedicated to Child GOP],Child_GOP[Position/Title],$A124, Child_GOP[Year], $I$3,Child_GOP[Month],N$4)/$C$1</f>
        <v>0</v>
      </c>
      <c r="O124">
        <f>SUMIFS(Child_GOP[Hours dedicated to Child GOP],Child_GOP[Position/Title],$A124, Child_GOP[Year], $I$3,Child_GOP[Month],O$4)/$C$1</f>
        <v>0</v>
      </c>
      <c r="P124">
        <f>SUMIFS(Child_GOP[Hours dedicated to Child GOP],Child_GOP[Position/Title],$A124, Child_GOP[Year], $I$3,Child_GOP[Month],P$4)/$C$1</f>
        <v>0</v>
      </c>
      <c r="Q124">
        <f>SUMIFS(Child_GOP[Hours dedicated to Child GOP],Child_GOP[Position/Title],$A124, Child_GOP[Year], $I$3,Child_GOP[Month],Q$4)/$C$1</f>
        <v>0</v>
      </c>
      <c r="R124">
        <f>SUMIFS(Child_GOP[Hours dedicated to Child GOP],Child_GOP[Position/Title],$A124, Child_GOP[Year], $I$3,Child_GOP[Month],R$4)/$C$1</f>
        <v>0</v>
      </c>
      <c r="S124">
        <f>SUMIFS(Child_GOP[Hours dedicated to Child GOP],Child_GOP[Position/Title],$A124, Child_GOP[Year], $I$3,Child_GOP[Month],S$4)/$C$1</f>
        <v>0</v>
      </c>
      <c r="T124">
        <f>SUMIFS(Child_GOP[Hours dedicated to Child GOP],Child_GOP[Position/Title],$A124, Child_GOP[Year], $I$3,Child_GOP[Month],T$4)/$C$1</f>
        <v>0</v>
      </c>
      <c r="U124">
        <f>SUMIFS(Child_GOP[Hours dedicated to Child GOP],Child_GOP[Position/Title],$A124, Child_GOP[Year], $U$3,Child_GOP[Month],U$4)/$C$1</f>
        <v>0</v>
      </c>
      <c r="V124">
        <f>SUMIFS(Child_GOP[Hours dedicated to Child GOP],Child_GOP[Position/Title],$A124, Child_GOP[Year], $U$3,Child_GOP[Month],V$4)/$C$1</f>
        <v>0</v>
      </c>
      <c r="W124">
        <f>SUMIFS(Child_GOP[Hours dedicated to Child GOP],Child_GOP[Position/Title],$A124, Child_GOP[Year], $U$3,Child_GOP[Month],W$4)/$C$1</f>
        <v>0</v>
      </c>
      <c r="X124">
        <f>SUMIFS(Child_GOP[Hours dedicated to Child GOP],Child_GOP[Position/Title],$A124, Child_GOP[Year], $U$3,Child_GOP[Month],X$4)/$C$1</f>
        <v>0</v>
      </c>
      <c r="Y124">
        <f>SUMIFS(Child_GOP[Hours dedicated to Child GOP],Child_GOP[Position/Title],$A124, Child_GOP[Year], $U$3,Child_GOP[Month],Y$4)/$C$1</f>
        <v>0</v>
      </c>
      <c r="Z124">
        <f>SUMIFS(Child_GOP[Hours dedicated to Child GOP],Child_GOP[Position/Title],$A124, Child_GOP[Year], $U$3,Child_GOP[Month],Z$4)/$C$1</f>
        <v>0</v>
      </c>
      <c r="AA124">
        <f>SUMIFS(Child_GOP[Hours dedicated to Child GOP],Child_GOP[Position/Title],$A124, Child_GOP[Year], $U$3,Child_GOP[Month],AA$4)/$C$1</f>
        <v>0</v>
      </c>
      <c r="AB124">
        <f>SUMIFS(Child_GOP[Hours dedicated to Child GOP],Child_GOP[Position/Title],$A124, Child_GOP[Year], $AB$3,Child_GOP[Month],AB$4)/$C$1</f>
        <v>0</v>
      </c>
      <c r="AC124">
        <f>SUMIFS(Child_GOP[Hours dedicated to Child GOP],Child_GOP[Position/Title],$A124, Child_GOP[Year], $AB$3,Child_GOP[Month],AC$4)/$C$1</f>
        <v>0</v>
      </c>
      <c r="AD124" s="91">
        <f t="shared" si="114"/>
        <v>0</v>
      </c>
    </row>
    <row r="125" spans="1:30" x14ac:dyDescent="0.25">
      <c r="A125" s="89" t="s">
        <v>55</v>
      </c>
      <c r="B125">
        <f>SUMIFS(Child_GOP[Hours dedicated to Child GOP],Child_GOP[Position/Title],A125,Child_GOP[Staff Start Date], "&lt;7/1/22")/$C$1 + SUMIFS(Child_GOP[Hours dedicated to Child GOP],Child_GOP[Position/Title],A125, Child_GOP[Staff Start Date], "")/$C$1</f>
        <v>0</v>
      </c>
      <c r="C125">
        <f>SUMIFS(Child_GOP[Hours dedicated to Child GOP],Child_GOP[Position/Title],$A125, Child_GOP[Year], $C$3,Child_GOP[Month],C$4)/$C$1</f>
        <v>0</v>
      </c>
      <c r="D125">
        <f>SUMIFS(Child_GOP[Hours dedicated to Child GOP],Child_GOP[Position/Title],$A125, Child_GOP[Year], $C$3,Child_GOP[Month],D$4)/$C$1</f>
        <v>0</v>
      </c>
      <c r="E125">
        <f>SUMIFS(Child_GOP[Hours dedicated to Child GOP],Child_GOP[Position/Title],$A125, Child_GOP[Year], $C$3,Child_GOP[Month],E$4)/$C$1</f>
        <v>0</v>
      </c>
      <c r="F125">
        <f>SUMIFS(Child_GOP[Hours dedicated to Child GOP],Child_GOP[Position/Title],$A125, Child_GOP[Year], $C$3,Child_GOP[Month],F$4)/$C$1</f>
        <v>0</v>
      </c>
      <c r="G125">
        <f>SUMIFS(Child_GOP[Hours dedicated to Child GOP],Child_GOP[Position/Title],$A125, Child_GOP[Year], $C$3,Child_GOP[Month],G$4)/$C$1</f>
        <v>0</v>
      </c>
      <c r="H125">
        <f>SUMIFS(Child_GOP[Hours dedicated to Child GOP],Child_GOP[Position/Title],$A125, Child_GOP[Year], $C$3,Child_GOP[Month],H$4)/$C$1</f>
        <v>0</v>
      </c>
      <c r="I125">
        <f>SUMIFS(Child_GOP[Hours dedicated to Child GOP],Child_GOP[Position/Title],$A125, Child_GOP[Year], $I$3,Child_GOP[Month],I$4)/$C$1</f>
        <v>0</v>
      </c>
      <c r="J125">
        <f>SUMIFS(Child_GOP[Hours dedicated to Child GOP],Child_GOP[Position/Title],$A125, Child_GOP[Year], $I$3,Child_GOP[Month],J$4)/$C$1</f>
        <v>0</v>
      </c>
      <c r="K125">
        <f>SUMIFS(Child_GOP[Hours dedicated to Child GOP],Child_GOP[Position/Title],$A125, Child_GOP[Year], $I$3,Child_GOP[Month],K$4)/$C$1</f>
        <v>0</v>
      </c>
      <c r="L125">
        <f>SUMIFS(Child_GOP[Hours dedicated to Child GOP],Child_GOP[Position/Title],$A125, Child_GOP[Year], $I$3,Child_GOP[Month],L$4)/$C$1</f>
        <v>0</v>
      </c>
      <c r="M125">
        <f>SUMIFS(Child_GOP[Hours dedicated to Child GOP],Child_GOP[Position/Title],$A125, Child_GOP[Year], $I$3,Child_GOP[Month],M$4)/$C$1</f>
        <v>0</v>
      </c>
      <c r="N125">
        <f>SUMIFS(Child_GOP[Hours dedicated to Child GOP],Child_GOP[Position/Title],$A125, Child_GOP[Year], $I$3,Child_GOP[Month],N$4)/$C$1</f>
        <v>0</v>
      </c>
      <c r="O125">
        <f>SUMIFS(Child_GOP[Hours dedicated to Child GOP],Child_GOP[Position/Title],$A125, Child_GOP[Year], $I$3,Child_GOP[Month],O$4)/$C$1</f>
        <v>0</v>
      </c>
      <c r="P125">
        <f>SUMIFS(Child_GOP[Hours dedicated to Child GOP],Child_GOP[Position/Title],$A125, Child_GOP[Year], $I$3,Child_GOP[Month],P$4)/$C$1</f>
        <v>0</v>
      </c>
      <c r="Q125">
        <f>SUMIFS(Child_GOP[Hours dedicated to Child GOP],Child_GOP[Position/Title],$A125, Child_GOP[Year], $I$3,Child_GOP[Month],Q$4)/$C$1</f>
        <v>0</v>
      </c>
      <c r="R125">
        <f>SUMIFS(Child_GOP[Hours dedicated to Child GOP],Child_GOP[Position/Title],$A125, Child_GOP[Year], $I$3,Child_GOP[Month],R$4)/$C$1</f>
        <v>0</v>
      </c>
      <c r="S125">
        <f>SUMIFS(Child_GOP[Hours dedicated to Child GOP],Child_GOP[Position/Title],$A125, Child_GOP[Year], $I$3,Child_GOP[Month],S$4)/$C$1</f>
        <v>0</v>
      </c>
      <c r="T125">
        <f>SUMIFS(Child_GOP[Hours dedicated to Child GOP],Child_GOP[Position/Title],$A125, Child_GOP[Year], $I$3,Child_GOP[Month],T$4)/$C$1</f>
        <v>0</v>
      </c>
      <c r="U125">
        <f>SUMIFS(Child_GOP[Hours dedicated to Child GOP],Child_GOP[Position/Title],$A125, Child_GOP[Year], $U$3,Child_GOP[Month],U$4)/$C$1</f>
        <v>0</v>
      </c>
      <c r="V125">
        <f>SUMIFS(Child_GOP[Hours dedicated to Child GOP],Child_GOP[Position/Title],$A125, Child_GOP[Year], $U$3,Child_GOP[Month],V$4)/$C$1</f>
        <v>0</v>
      </c>
      <c r="W125">
        <f>SUMIFS(Child_GOP[Hours dedicated to Child GOP],Child_GOP[Position/Title],$A125, Child_GOP[Year], $U$3,Child_GOP[Month],W$4)/$C$1</f>
        <v>0</v>
      </c>
      <c r="X125">
        <f>SUMIFS(Child_GOP[Hours dedicated to Child GOP],Child_GOP[Position/Title],$A125, Child_GOP[Year], $U$3,Child_GOP[Month],X$4)/$C$1</f>
        <v>0</v>
      </c>
      <c r="Y125">
        <f>SUMIFS(Child_GOP[Hours dedicated to Child GOP],Child_GOP[Position/Title],$A125, Child_GOP[Year], $U$3,Child_GOP[Month],Y$4)/$C$1</f>
        <v>0</v>
      </c>
      <c r="Z125">
        <f>SUMIFS(Child_GOP[Hours dedicated to Child GOP],Child_GOP[Position/Title],$A125, Child_GOP[Year], $U$3,Child_GOP[Month],Z$4)/$C$1</f>
        <v>0</v>
      </c>
      <c r="AA125">
        <f>SUMIFS(Child_GOP[Hours dedicated to Child GOP],Child_GOP[Position/Title],$A125, Child_GOP[Year], $U$3,Child_GOP[Month],AA$4)/$C$1</f>
        <v>0</v>
      </c>
      <c r="AB125">
        <f>SUMIFS(Child_GOP[Hours dedicated to Child GOP],Child_GOP[Position/Title],$A125, Child_GOP[Year], $AB$3,Child_GOP[Month],AB$4)/$C$1</f>
        <v>0</v>
      </c>
      <c r="AC125">
        <f>SUMIFS(Child_GOP[Hours dedicated to Child GOP],Child_GOP[Position/Title],$A125, Child_GOP[Year], $AB$3,Child_GOP[Month],AC$4)/$C$1</f>
        <v>0</v>
      </c>
      <c r="AD125" s="91">
        <f t="shared" si="114"/>
        <v>0</v>
      </c>
    </row>
    <row r="126" spans="1:30" x14ac:dyDescent="0.25">
      <c r="A126" s="89" t="s">
        <v>56</v>
      </c>
      <c r="B126">
        <f>SUMIFS(Child_GOP[Hours dedicated to Child GOP],Child_GOP[Position/Title],A126,Child_GOP[Staff Start Date], "&lt;7/1/22")/$C$1 + SUMIFS(Child_GOP[Hours dedicated to Child GOP],Child_GOP[Position/Title],A126, Child_GOP[Staff Start Date], "")/$C$1</f>
        <v>0</v>
      </c>
      <c r="C126">
        <f>SUMIFS(Child_GOP[Hours dedicated to Child GOP],Child_GOP[Position/Title],$A126, Child_GOP[Year], $C$3,Child_GOP[Month],C$4)/$C$1</f>
        <v>0</v>
      </c>
      <c r="D126">
        <f>SUMIFS(Child_GOP[Hours dedicated to Child GOP],Child_GOP[Position/Title],$A126, Child_GOP[Year], $C$3,Child_GOP[Month],D$4)/$C$1</f>
        <v>0</v>
      </c>
      <c r="E126">
        <f>SUMIFS(Child_GOP[Hours dedicated to Child GOP],Child_GOP[Position/Title],$A126, Child_GOP[Year], $C$3,Child_GOP[Month],E$4)/$C$1</f>
        <v>0</v>
      </c>
      <c r="F126">
        <f>SUMIFS(Child_GOP[Hours dedicated to Child GOP],Child_GOP[Position/Title],$A126, Child_GOP[Year], $C$3,Child_GOP[Month],F$4)/$C$1</f>
        <v>0</v>
      </c>
      <c r="G126">
        <f>SUMIFS(Child_GOP[Hours dedicated to Child GOP],Child_GOP[Position/Title],$A126, Child_GOP[Year], $C$3,Child_GOP[Month],G$4)/$C$1</f>
        <v>0</v>
      </c>
      <c r="H126">
        <f>SUMIFS(Child_GOP[Hours dedicated to Child GOP],Child_GOP[Position/Title],$A126, Child_GOP[Year], $C$3,Child_GOP[Month],H$4)/$C$1</f>
        <v>0</v>
      </c>
      <c r="I126">
        <f>SUMIFS(Child_GOP[Hours dedicated to Child GOP],Child_GOP[Position/Title],$A126, Child_GOP[Year], $I$3,Child_GOP[Month],I$4)/$C$1</f>
        <v>0</v>
      </c>
      <c r="J126">
        <f>SUMIFS(Child_GOP[Hours dedicated to Child GOP],Child_GOP[Position/Title],$A126, Child_GOP[Year], $I$3,Child_GOP[Month],J$4)/$C$1</f>
        <v>0</v>
      </c>
      <c r="K126">
        <f>SUMIFS(Child_GOP[Hours dedicated to Child GOP],Child_GOP[Position/Title],$A126, Child_GOP[Year], $I$3,Child_GOP[Month],K$4)/$C$1</f>
        <v>0</v>
      </c>
      <c r="L126">
        <f>SUMIFS(Child_GOP[Hours dedicated to Child GOP],Child_GOP[Position/Title],$A126, Child_GOP[Year], $I$3,Child_GOP[Month],L$4)/$C$1</f>
        <v>0</v>
      </c>
      <c r="M126">
        <f>SUMIFS(Child_GOP[Hours dedicated to Child GOP],Child_GOP[Position/Title],$A126, Child_GOP[Year], $I$3,Child_GOP[Month],M$4)/$C$1</f>
        <v>0</v>
      </c>
      <c r="N126">
        <f>SUMIFS(Child_GOP[Hours dedicated to Child GOP],Child_GOP[Position/Title],$A126, Child_GOP[Year], $I$3,Child_GOP[Month],N$4)/$C$1</f>
        <v>0</v>
      </c>
      <c r="O126">
        <f>SUMIFS(Child_GOP[Hours dedicated to Child GOP],Child_GOP[Position/Title],$A126, Child_GOP[Year], $I$3,Child_GOP[Month],O$4)/$C$1</f>
        <v>0</v>
      </c>
      <c r="P126">
        <f>SUMIFS(Child_GOP[Hours dedicated to Child GOP],Child_GOP[Position/Title],$A126, Child_GOP[Year], $I$3,Child_GOP[Month],P$4)/$C$1</f>
        <v>0</v>
      </c>
      <c r="Q126">
        <f>SUMIFS(Child_GOP[Hours dedicated to Child GOP],Child_GOP[Position/Title],$A126, Child_GOP[Year], $I$3,Child_GOP[Month],Q$4)/$C$1</f>
        <v>0</v>
      </c>
      <c r="R126">
        <f>SUMIFS(Child_GOP[Hours dedicated to Child GOP],Child_GOP[Position/Title],$A126, Child_GOP[Year], $I$3,Child_GOP[Month],R$4)/$C$1</f>
        <v>0</v>
      </c>
      <c r="S126">
        <f>SUMIFS(Child_GOP[Hours dedicated to Child GOP],Child_GOP[Position/Title],$A126, Child_GOP[Year], $I$3,Child_GOP[Month],S$4)/$C$1</f>
        <v>0</v>
      </c>
      <c r="T126">
        <f>SUMIFS(Child_GOP[Hours dedicated to Child GOP],Child_GOP[Position/Title],$A126, Child_GOP[Year], $I$3,Child_GOP[Month],T$4)/$C$1</f>
        <v>0</v>
      </c>
      <c r="U126">
        <f>SUMIFS(Child_GOP[Hours dedicated to Child GOP],Child_GOP[Position/Title],$A126, Child_GOP[Year], $U$3,Child_GOP[Month],U$4)/$C$1</f>
        <v>0</v>
      </c>
      <c r="V126">
        <f>SUMIFS(Child_GOP[Hours dedicated to Child GOP],Child_GOP[Position/Title],$A126, Child_GOP[Year], $U$3,Child_GOP[Month],V$4)/$C$1</f>
        <v>0</v>
      </c>
      <c r="W126">
        <f>SUMIFS(Child_GOP[Hours dedicated to Child GOP],Child_GOP[Position/Title],$A126, Child_GOP[Year], $U$3,Child_GOP[Month],W$4)/$C$1</f>
        <v>0</v>
      </c>
      <c r="X126">
        <f>SUMIFS(Child_GOP[Hours dedicated to Child GOP],Child_GOP[Position/Title],$A126, Child_GOP[Year], $U$3,Child_GOP[Month],X$4)/$C$1</f>
        <v>0</v>
      </c>
      <c r="Y126">
        <f>SUMIFS(Child_GOP[Hours dedicated to Child GOP],Child_GOP[Position/Title],$A126, Child_GOP[Year], $U$3,Child_GOP[Month],Y$4)/$C$1</f>
        <v>0</v>
      </c>
      <c r="Z126">
        <f>SUMIFS(Child_GOP[Hours dedicated to Child GOP],Child_GOP[Position/Title],$A126, Child_GOP[Year], $U$3,Child_GOP[Month],Z$4)/$C$1</f>
        <v>0</v>
      </c>
      <c r="AA126">
        <f>SUMIFS(Child_GOP[Hours dedicated to Child GOP],Child_GOP[Position/Title],$A126, Child_GOP[Year], $U$3,Child_GOP[Month],AA$4)/$C$1</f>
        <v>0</v>
      </c>
      <c r="AB126">
        <f>SUMIFS(Child_GOP[Hours dedicated to Child GOP],Child_GOP[Position/Title],$A126, Child_GOP[Year], $AB$3,Child_GOP[Month],AB$4)/$C$1</f>
        <v>0</v>
      </c>
      <c r="AC126">
        <f>SUMIFS(Child_GOP[Hours dedicated to Child GOP],Child_GOP[Position/Title],$A126, Child_GOP[Year], $AB$3,Child_GOP[Month],AC$4)/$C$1</f>
        <v>0</v>
      </c>
      <c r="AD126" s="91">
        <f t="shared" si="114"/>
        <v>0</v>
      </c>
    </row>
    <row r="127" spans="1:30" x14ac:dyDescent="0.25">
      <c r="A127" s="88" t="s">
        <v>81</v>
      </c>
      <c r="B127" s="87">
        <f>SUM(B110:B126)</f>
        <v>0</v>
      </c>
      <c r="C127" s="87">
        <f t="shared" ref="C127" si="115">SUM(C110:C126)</f>
        <v>0</v>
      </c>
      <c r="D127" s="87">
        <f t="shared" ref="D127" si="116">SUM(D110:D126)</f>
        <v>0</v>
      </c>
      <c r="E127" s="87">
        <f t="shared" ref="E127" si="117">SUM(E110:E126)</f>
        <v>0</v>
      </c>
      <c r="F127" s="87">
        <f t="shared" ref="F127" si="118">SUM(F110:F126)</f>
        <v>0</v>
      </c>
      <c r="G127" s="87">
        <f t="shared" ref="G127" si="119">SUM(G110:G126)</f>
        <v>0</v>
      </c>
      <c r="H127" s="87">
        <f t="shared" ref="H127" si="120">SUM(H110:H126)</f>
        <v>0</v>
      </c>
      <c r="I127" s="87">
        <f t="shared" ref="I127" si="121">SUM(I110:I126)</f>
        <v>0</v>
      </c>
      <c r="J127" s="87">
        <f t="shared" ref="J127" si="122">SUM(J110:J126)</f>
        <v>0</v>
      </c>
      <c r="K127" s="87">
        <f t="shared" ref="K127" si="123">SUM(K110:K126)</f>
        <v>0</v>
      </c>
      <c r="L127" s="87">
        <f t="shared" ref="L127" si="124">SUM(L110:L126)</f>
        <v>0</v>
      </c>
      <c r="M127" s="87">
        <f t="shared" ref="M127" si="125">SUM(M110:M126)</f>
        <v>0</v>
      </c>
      <c r="N127" s="87">
        <f t="shared" ref="N127" si="126">SUM(N110:N126)</f>
        <v>0</v>
      </c>
      <c r="O127" s="87">
        <f t="shared" ref="O127" si="127">SUM(O110:O126)</f>
        <v>0</v>
      </c>
      <c r="P127" s="87">
        <f t="shared" ref="P127" si="128">SUM(P110:P126)</f>
        <v>0</v>
      </c>
      <c r="Q127" s="87">
        <f t="shared" ref="Q127" si="129">SUM(Q110:Q126)</f>
        <v>0</v>
      </c>
      <c r="R127" s="87">
        <f t="shared" ref="R127" si="130">SUM(R110:R126)</f>
        <v>0</v>
      </c>
      <c r="S127" s="87">
        <f t="shared" ref="S127" si="131">SUM(S110:S126)</f>
        <v>0</v>
      </c>
      <c r="T127" s="87">
        <f t="shared" ref="T127" si="132">SUM(T110:T126)</f>
        <v>0</v>
      </c>
      <c r="U127" s="87">
        <f t="shared" ref="U127" si="133">SUM(U110:U126)</f>
        <v>0</v>
      </c>
      <c r="V127" s="87">
        <f t="shared" ref="V127" si="134">SUM(V110:V126)</f>
        <v>0</v>
      </c>
      <c r="W127" s="87">
        <f t="shared" ref="W127" si="135">SUM(W110:W126)</f>
        <v>0</v>
      </c>
      <c r="X127" s="87">
        <f t="shared" ref="X127" si="136">SUM(X110:X126)</f>
        <v>0</v>
      </c>
      <c r="Y127" s="87">
        <f t="shared" ref="Y127" si="137">SUM(Y110:Y126)</f>
        <v>0</v>
      </c>
      <c r="Z127" s="87">
        <f t="shared" ref="Z127" si="138">SUM(Z110:Z126)</f>
        <v>0</v>
      </c>
      <c r="AA127" s="87">
        <f t="shared" ref="AA127" si="139">SUM(AA110:AA126)</f>
        <v>0</v>
      </c>
      <c r="AB127" s="87">
        <f t="shared" ref="AB127" si="140">SUM(AB110:AB126)</f>
        <v>0</v>
      </c>
      <c r="AC127" s="87">
        <f t="shared" ref="AC127" si="141">SUM(AC110:AC126)</f>
        <v>0</v>
      </c>
      <c r="AD127" s="90"/>
    </row>
    <row r="129" spans="1:30" ht="21" x14ac:dyDescent="0.35">
      <c r="A129" s="96" t="s">
        <v>30</v>
      </c>
      <c r="C129" s="16">
        <v>2022</v>
      </c>
      <c r="I129" s="16">
        <v>2023</v>
      </c>
      <c r="U129" s="16">
        <v>2024</v>
      </c>
      <c r="AB129" s="16">
        <v>2025</v>
      </c>
    </row>
    <row r="130" spans="1:30" x14ac:dyDescent="0.25">
      <c r="A130" s="94"/>
      <c r="B130" s="93" t="s">
        <v>67</v>
      </c>
      <c r="C130" s="93" t="s">
        <v>68</v>
      </c>
      <c r="D130" s="93" t="s">
        <v>69</v>
      </c>
      <c r="E130" s="93" t="s">
        <v>70</v>
      </c>
      <c r="F130" s="93" t="s">
        <v>71</v>
      </c>
      <c r="G130" s="93" t="s">
        <v>72</v>
      </c>
      <c r="H130" s="93" t="s">
        <v>73</v>
      </c>
      <c r="I130" s="93" t="s">
        <v>74</v>
      </c>
      <c r="J130" s="93" t="s">
        <v>75</v>
      </c>
      <c r="K130" s="93" t="s">
        <v>76</v>
      </c>
      <c r="L130" s="93" t="s">
        <v>77</v>
      </c>
      <c r="M130" s="93" t="s">
        <v>78</v>
      </c>
      <c r="N130" s="93" t="s">
        <v>79</v>
      </c>
      <c r="O130" s="93" t="s">
        <v>68</v>
      </c>
      <c r="P130" s="93" t="s">
        <v>69</v>
      </c>
      <c r="Q130" s="93" t="s">
        <v>70</v>
      </c>
      <c r="R130" s="93" t="s">
        <v>71</v>
      </c>
      <c r="S130" s="93" t="s">
        <v>72</v>
      </c>
      <c r="T130" s="93" t="s">
        <v>73</v>
      </c>
      <c r="U130" s="93" t="s">
        <v>74</v>
      </c>
      <c r="V130" s="93" t="s">
        <v>75</v>
      </c>
      <c r="W130" s="93" t="s">
        <v>76</v>
      </c>
      <c r="X130" s="93" t="s">
        <v>77</v>
      </c>
      <c r="Y130" s="93" t="s">
        <v>78</v>
      </c>
      <c r="Z130" s="93" t="s">
        <v>79</v>
      </c>
      <c r="AA130" s="93" t="s">
        <v>68</v>
      </c>
      <c r="AB130" s="93" t="s">
        <v>70</v>
      </c>
      <c r="AC130" s="93" t="s">
        <v>71</v>
      </c>
      <c r="AD130" s="95" t="s">
        <v>80</v>
      </c>
    </row>
    <row r="131" spans="1:30" x14ac:dyDescent="0.25">
      <c r="A131" s="89" t="s">
        <v>13</v>
      </c>
      <c r="B131">
        <f>SUMIFS(Child_High_Acuity[Hours dedicated to Child High Acuity],Child_High_Acuity[Position/Title],A131,Child_High_Acuity[Staff Start Date], "&lt;7/1/22")/$C$1 + SUMIFS(Child_High_Acuity[Hours dedicated to Child High Acuity],Child_High_Acuity[Position/Title],A131, Child_High_Acuity[Staff Start Date], "")/$C$1</f>
        <v>0</v>
      </c>
      <c r="C131">
        <f>SUMIFS(Child_High_Acuity[Hours dedicated to Child High Acuity],Child_High_Acuity[Position/Title],$A131, Child_High_Acuity[Year], $C$3,Child_High_Acuity[Month],C$4)/$C$1</f>
        <v>0</v>
      </c>
      <c r="D131">
        <f>SUMIFS(Child_High_Acuity[Hours dedicated to Child High Acuity],Child_High_Acuity[Position/Title],$A131, Child_High_Acuity[Year], $C$3,Child_High_Acuity[Month],D$4)/$C$1</f>
        <v>0</v>
      </c>
      <c r="E131">
        <f>SUMIFS(Child_High_Acuity[Hours dedicated to Child High Acuity],Child_High_Acuity[Position/Title],$A131, Child_High_Acuity[Year], $C$3,Child_High_Acuity[Month],E$4)/$C$1</f>
        <v>0</v>
      </c>
      <c r="F131">
        <f>SUMIFS(Child_High_Acuity[Hours dedicated to Child High Acuity],Child_High_Acuity[Position/Title],$A131, Child_High_Acuity[Year], $C$3,Child_High_Acuity[Month],F$4)/$C$1</f>
        <v>0</v>
      </c>
      <c r="G131">
        <f>SUMIFS(Child_High_Acuity[Hours dedicated to Child High Acuity],Child_High_Acuity[Position/Title],$A131, Child_High_Acuity[Year], $C$3,Child_High_Acuity[Month],G$4)/$C$1</f>
        <v>0</v>
      </c>
      <c r="H131">
        <f>SUMIFS(Child_High_Acuity[Hours dedicated to Child High Acuity],Child_High_Acuity[Position/Title],$A131, Child_High_Acuity[Year], $C$3,Child_High_Acuity[Month],H$4)/$C$1</f>
        <v>0</v>
      </c>
      <c r="I131">
        <f>SUMIFS(Child_High_Acuity[Hours dedicated to Child High Acuity],Child_High_Acuity[Position/Title],$A131, Child_High_Acuity[Year], $I$3,Child_High_Acuity[Month],I$4)/$C$1</f>
        <v>0</v>
      </c>
      <c r="J131">
        <f>SUMIFS(Child_High_Acuity[Hours dedicated to Child High Acuity],Child_High_Acuity[Position/Title],$A131, Child_High_Acuity[Year], $I$3,Child_High_Acuity[Month],J$4)/$C$1</f>
        <v>0</v>
      </c>
      <c r="K131">
        <f>SUMIFS(Child_High_Acuity[Hours dedicated to Child High Acuity],Child_High_Acuity[Position/Title],$A131, Child_High_Acuity[Year], $I$3,Child_High_Acuity[Month],K$4)/$C$1</f>
        <v>0</v>
      </c>
      <c r="L131">
        <f>SUMIFS(Child_High_Acuity[Hours dedicated to Child High Acuity],Child_High_Acuity[Position/Title],$A131, Child_High_Acuity[Year], $I$3,Child_High_Acuity[Month],L$4)/$C$1</f>
        <v>0</v>
      </c>
      <c r="M131">
        <f>SUMIFS(Child_High_Acuity[Hours dedicated to Child High Acuity],Child_High_Acuity[Position/Title],$A131, Child_High_Acuity[Year], $I$3,Child_High_Acuity[Month],M$4)/$C$1</f>
        <v>0</v>
      </c>
      <c r="N131">
        <f>SUMIFS(Child_High_Acuity[Hours dedicated to Child High Acuity],Child_High_Acuity[Position/Title],$A131, Child_High_Acuity[Year], $I$3,Child_High_Acuity[Month],N$4)/$C$1</f>
        <v>0</v>
      </c>
      <c r="O131">
        <f>SUMIFS(Child_High_Acuity[Hours dedicated to Child High Acuity],Child_High_Acuity[Position/Title],$A131, Child_High_Acuity[Year], $I$3,Child_High_Acuity[Month],O$4)/$C$1</f>
        <v>0</v>
      </c>
      <c r="P131">
        <f>SUMIFS(Child_High_Acuity[Hours dedicated to Child High Acuity],Child_High_Acuity[Position/Title],$A131, Child_High_Acuity[Year], $I$3,Child_High_Acuity[Month],P$4)/$C$1</f>
        <v>0</v>
      </c>
      <c r="Q131">
        <f>SUMIFS(Child_High_Acuity[Hours dedicated to Child High Acuity],Child_High_Acuity[Position/Title],$A131, Child_High_Acuity[Year], $I$3,Child_High_Acuity[Month],Q$4)/$C$1</f>
        <v>0</v>
      </c>
      <c r="R131">
        <f>SUMIFS(Child_High_Acuity[Hours dedicated to Child High Acuity],Child_High_Acuity[Position/Title],$A131, Child_High_Acuity[Year], $I$3,Child_High_Acuity[Month],R$4)/$C$1</f>
        <v>0</v>
      </c>
      <c r="S131">
        <f>SUMIFS(Child_High_Acuity[Hours dedicated to Child High Acuity],Child_High_Acuity[Position/Title],$A131, Child_High_Acuity[Year], $I$3,Child_High_Acuity[Month],S$4)/$C$1</f>
        <v>0</v>
      </c>
      <c r="T131">
        <f>SUMIFS(Child_High_Acuity[Hours dedicated to Child High Acuity],Child_High_Acuity[Position/Title],$A131, Child_High_Acuity[Year], $I$3,Child_High_Acuity[Month],T$4)/$C$1</f>
        <v>0</v>
      </c>
      <c r="U131">
        <f>SUMIFS(Child_High_Acuity[Hours dedicated to Child High Acuity],Child_High_Acuity[Position/Title],$A131, Child_High_Acuity[Year], $U$3,Child_High_Acuity[Month],U$4)/$C$1</f>
        <v>0</v>
      </c>
      <c r="V131">
        <f>SUMIFS(Child_High_Acuity[Hours dedicated to Child High Acuity],Child_High_Acuity[Position/Title],$A131, Child_High_Acuity[Year], $U$3,Child_High_Acuity[Month],V$4)/$C$1</f>
        <v>0</v>
      </c>
      <c r="W131">
        <f>SUMIFS(Child_High_Acuity[Hours dedicated to Child High Acuity],Child_High_Acuity[Position/Title],$A131, Child_High_Acuity[Year], $U$3,Child_High_Acuity[Month],W$4)/$C$1</f>
        <v>0</v>
      </c>
      <c r="X131">
        <f>SUMIFS(Child_High_Acuity[Hours dedicated to Child High Acuity],Child_High_Acuity[Position/Title],$A131, Child_High_Acuity[Year], $U$3,Child_High_Acuity[Month],X$4)/$C$1</f>
        <v>0</v>
      </c>
      <c r="Y131">
        <f>SUMIFS(Child_High_Acuity[Hours dedicated to Child High Acuity],Child_High_Acuity[Position/Title],$A131, Child_High_Acuity[Year], $U$3,Child_High_Acuity[Month],Y$4)/$C$1</f>
        <v>0</v>
      </c>
      <c r="Z131">
        <f>SUMIFS(Child_High_Acuity[Hours dedicated to Child High Acuity],Child_High_Acuity[Position/Title],$A131, Child_High_Acuity[Year], $U$3,Child_High_Acuity[Month],Z$4)/$C$1</f>
        <v>0</v>
      </c>
      <c r="AA131">
        <f>SUMIFS(Child_High_Acuity[Hours dedicated to Child High Acuity],Child_High_Acuity[Position/Title],$A131, Child_High_Acuity[Year], $U$3,Child_High_Acuity[Month],AA$4)/$C$1</f>
        <v>0</v>
      </c>
      <c r="AB131">
        <f>SUMIFS(Child_High_Acuity[Hours dedicated to Child High Acuity],Child_High_Acuity[Position/Title],$A131, Child_High_Acuity[Year], $AB$3,Child_High_Acuity[Month],AB$4)/$C$1</f>
        <v>0</v>
      </c>
      <c r="AC131">
        <f>SUMIFS(Child_High_Acuity[Hours dedicated to Child High Acuity],Child_High_Acuity[Position/Title],$A131, Child_High_Acuity[Year], $AB$3,Child_High_Acuity[Month],AC$4)/$C$1</f>
        <v>0</v>
      </c>
      <c r="AD131" s="91">
        <f>SUM(B131:AC131)</f>
        <v>0</v>
      </c>
    </row>
    <row r="132" spans="1:30" x14ac:dyDescent="0.25">
      <c r="A132" s="89" t="s">
        <v>47</v>
      </c>
      <c r="B132">
        <f>SUMIFS(Child_High_Acuity[Hours dedicated to Child High Acuity],Child_High_Acuity[Position/Title],A132,Child_High_Acuity[Staff Start Date], "&lt;7/1/22")/$C$1 + SUMIFS(Child_High_Acuity[Hours dedicated to Child High Acuity],Child_High_Acuity[Position/Title],A132, Child_High_Acuity[Staff Start Date], "")/$C$1</f>
        <v>0</v>
      </c>
      <c r="C132">
        <f>SUMIFS(Child_High_Acuity[Hours dedicated to Child High Acuity],Child_High_Acuity[Position/Title],$A132, Child_High_Acuity[Year], $C$3,Child_High_Acuity[Month],C$4)/$C$1</f>
        <v>0</v>
      </c>
      <c r="D132">
        <f>SUMIFS(Child_High_Acuity[Hours dedicated to Child High Acuity],Child_High_Acuity[Position/Title],$A132, Child_High_Acuity[Year], $C$3,Child_High_Acuity[Month],D$4)/$C$1</f>
        <v>0</v>
      </c>
      <c r="E132">
        <f>SUMIFS(Child_High_Acuity[Hours dedicated to Child High Acuity],Child_High_Acuity[Position/Title],$A132, Child_High_Acuity[Year], $C$3,Child_High_Acuity[Month],E$4)/$C$1</f>
        <v>0</v>
      </c>
      <c r="F132">
        <f>SUMIFS(Child_High_Acuity[Hours dedicated to Child High Acuity],Child_High_Acuity[Position/Title],$A132, Child_High_Acuity[Year], $C$3,Child_High_Acuity[Month],F$4)/$C$1</f>
        <v>0</v>
      </c>
      <c r="G132">
        <f>SUMIFS(Child_High_Acuity[Hours dedicated to Child High Acuity],Child_High_Acuity[Position/Title],$A132, Child_High_Acuity[Year], $C$3,Child_High_Acuity[Month],G$4)/$C$1</f>
        <v>0</v>
      </c>
      <c r="H132">
        <f>SUMIFS(Child_High_Acuity[Hours dedicated to Child High Acuity],Child_High_Acuity[Position/Title],$A132, Child_High_Acuity[Year], $C$3,Child_High_Acuity[Month],H$4)/$C$1</f>
        <v>0</v>
      </c>
      <c r="I132">
        <f>SUMIFS(Child_High_Acuity[Hours dedicated to Child High Acuity],Child_High_Acuity[Position/Title],$A132, Child_High_Acuity[Year], $I$3,Child_High_Acuity[Month],I$4)/$C$1</f>
        <v>0</v>
      </c>
      <c r="J132">
        <f>SUMIFS(Child_High_Acuity[Hours dedicated to Child High Acuity],Child_High_Acuity[Position/Title],$A132, Child_High_Acuity[Year], $I$3,Child_High_Acuity[Month],J$4)/$C$1</f>
        <v>0</v>
      </c>
      <c r="K132">
        <f>SUMIFS(Child_High_Acuity[Hours dedicated to Child High Acuity],Child_High_Acuity[Position/Title],$A132, Child_High_Acuity[Year], $I$3,Child_High_Acuity[Month],K$4)/$C$1</f>
        <v>0</v>
      </c>
      <c r="L132">
        <f>SUMIFS(Child_High_Acuity[Hours dedicated to Child High Acuity],Child_High_Acuity[Position/Title],$A132, Child_High_Acuity[Year], $I$3,Child_High_Acuity[Month],L$4)/$C$1</f>
        <v>0</v>
      </c>
      <c r="M132">
        <f>SUMIFS(Child_High_Acuity[Hours dedicated to Child High Acuity],Child_High_Acuity[Position/Title],$A132, Child_High_Acuity[Year], $I$3,Child_High_Acuity[Month],M$4)/$C$1</f>
        <v>0</v>
      </c>
      <c r="N132">
        <f>SUMIFS(Child_High_Acuity[Hours dedicated to Child High Acuity],Child_High_Acuity[Position/Title],$A132, Child_High_Acuity[Year], $I$3,Child_High_Acuity[Month],N$4)/$C$1</f>
        <v>0</v>
      </c>
      <c r="O132">
        <f>SUMIFS(Child_High_Acuity[Hours dedicated to Child High Acuity],Child_High_Acuity[Position/Title],$A132, Child_High_Acuity[Year], $I$3,Child_High_Acuity[Month],O$4)/$C$1</f>
        <v>0</v>
      </c>
      <c r="P132">
        <f>SUMIFS(Child_High_Acuity[Hours dedicated to Child High Acuity],Child_High_Acuity[Position/Title],$A132, Child_High_Acuity[Year], $I$3,Child_High_Acuity[Month],P$4)/$C$1</f>
        <v>0</v>
      </c>
      <c r="Q132">
        <f>SUMIFS(Child_High_Acuity[Hours dedicated to Child High Acuity],Child_High_Acuity[Position/Title],$A132, Child_High_Acuity[Year], $I$3,Child_High_Acuity[Month],Q$4)/$C$1</f>
        <v>0</v>
      </c>
      <c r="R132">
        <f>SUMIFS(Child_High_Acuity[Hours dedicated to Child High Acuity],Child_High_Acuity[Position/Title],$A132, Child_High_Acuity[Year], $I$3,Child_High_Acuity[Month],R$4)/$C$1</f>
        <v>0</v>
      </c>
      <c r="S132">
        <f>SUMIFS(Child_High_Acuity[Hours dedicated to Child High Acuity],Child_High_Acuity[Position/Title],$A132, Child_High_Acuity[Year], $I$3,Child_High_Acuity[Month],S$4)/$C$1</f>
        <v>0</v>
      </c>
      <c r="T132">
        <f>SUMIFS(Child_High_Acuity[Hours dedicated to Child High Acuity],Child_High_Acuity[Position/Title],$A132, Child_High_Acuity[Year], $I$3,Child_High_Acuity[Month],T$4)/$C$1</f>
        <v>0</v>
      </c>
      <c r="U132">
        <f>SUMIFS(Child_High_Acuity[Hours dedicated to Child High Acuity],Child_High_Acuity[Position/Title],$A132, Child_High_Acuity[Year], $U$3,Child_High_Acuity[Month],U$4)/$C$1</f>
        <v>0</v>
      </c>
      <c r="V132">
        <f>SUMIFS(Child_High_Acuity[Hours dedicated to Child High Acuity],Child_High_Acuity[Position/Title],$A132, Child_High_Acuity[Year], $U$3,Child_High_Acuity[Month],V$4)/$C$1</f>
        <v>0</v>
      </c>
      <c r="W132">
        <f>SUMIFS(Child_High_Acuity[Hours dedicated to Child High Acuity],Child_High_Acuity[Position/Title],$A132, Child_High_Acuity[Year], $U$3,Child_High_Acuity[Month],W$4)/$C$1</f>
        <v>0</v>
      </c>
      <c r="X132">
        <f>SUMIFS(Child_High_Acuity[Hours dedicated to Child High Acuity],Child_High_Acuity[Position/Title],$A132, Child_High_Acuity[Year], $U$3,Child_High_Acuity[Month],X$4)/$C$1</f>
        <v>0</v>
      </c>
      <c r="Y132">
        <f>SUMIFS(Child_High_Acuity[Hours dedicated to Child High Acuity],Child_High_Acuity[Position/Title],$A132, Child_High_Acuity[Year], $U$3,Child_High_Acuity[Month],Y$4)/$C$1</f>
        <v>0</v>
      </c>
      <c r="Z132">
        <f>SUMIFS(Child_High_Acuity[Hours dedicated to Child High Acuity],Child_High_Acuity[Position/Title],$A132, Child_High_Acuity[Year], $U$3,Child_High_Acuity[Month],Z$4)/$C$1</f>
        <v>0</v>
      </c>
      <c r="AA132">
        <f>SUMIFS(Child_High_Acuity[Hours dedicated to Child High Acuity],Child_High_Acuity[Position/Title],$A132, Child_High_Acuity[Year], $U$3,Child_High_Acuity[Month],AA$4)/$C$1</f>
        <v>0</v>
      </c>
      <c r="AB132">
        <f>SUMIFS(Child_High_Acuity[Hours dedicated to Child High Acuity],Child_High_Acuity[Position/Title],$A132, Child_High_Acuity[Year], $AB$3,Child_High_Acuity[Month],AB$4)/$C$1</f>
        <v>0</v>
      </c>
      <c r="AC132">
        <f>SUMIFS(Child_High_Acuity[Hours dedicated to Child High Acuity],Child_High_Acuity[Position/Title],$A132, Child_High_Acuity[Year], $AB$3,Child_High_Acuity[Month],AC$4)/$C$1</f>
        <v>0</v>
      </c>
      <c r="AD132" s="91">
        <f t="shared" ref="AD132:AD147" si="142">SUM(B132:AC132)</f>
        <v>0</v>
      </c>
    </row>
    <row r="133" spans="1:30" x14ac:dyDescent="0.25">
      <c r="A133" s="89" t="s">
        <v>48</v>
      </c>
      <c r="B133">
        <f>SUMIFS(Child_High_Acuity[Hours dedicated to Child High Acuity],Child_High_Acuity[Position/Title],A133,Child_High_Acuity[Staff Start Date], "&lt;7/1/22")/$C$1 + SUMIFS(Child_High_Acuity[Hours dedicated to Child High Acuity],Child_High_Acuity[Position/Title],A133, Child_High_Acuity[Staff Start Date], "")/$C$1</f>
        <v>0</v>
      </c>
      <c r="C133">
        <f>SUMIFS(Child_High_Acuity[Hours dedicated to Child High Acuity],Child_High_Acuity[Position/Title],$A133, Child_High_Acuity[Year], $C$3,Child_High_Acuity[Month],C$4)/$C$1</f>
        <v>0</v>
      </c>
      <c r="D133">
        <f>SUMIFS(Child_High_Acuity[Hours dedicated to Child High Acuity],Child_High_Acuity[Position/Title],$A133, Child_High_Acuity[Year], $C$3,Child_High_Acuity[Month],D$4)/$C$1</f>
        <v>0</v>
      </c>
      <c r="E133">
        <f>SUMIFS(Child_High_Acuity[Hours dedicated to Child High Acuity],Child_High_Acuity[Position/Title],$A133, Child_High_Acuity[Year], $C$3,Child_High_Acuity[Month],E$4)/$C$1</f>
        <v>0</v>
      </c>
      <c r="F133">
        <f>SUMIFS(Child_High_Acuity[Hours dedicated to Child High Acuity],Child_High_Acuity[Position/Title],$A133, Child_High_Acuity[Year], $C$3,Child_High_Acuity[Month],F$4)/$C$1</f>
        <v>0</v>
      </c>
      <c r="G133">
        <f>SUMIFS(Child_High_Acuity[Hours dedicated to Child High Acuity],Child_High_Acuity[Position/Title],$A133, Child_High_Acuity[Year], $C$3,Child_High_Acuity[Month],G$4)/$C$1</f>
        <v>0</v>
      </c>
      <c r="H133">
        <f>SUMIFS(Child_High_Acuity[Hours dedicated to Child High Acuity],Child_High_Acuity[Position/Title],$A133, Child_High_Acuity[Year], $C$3,Child_High_Acuity[Month],H$4)/$C$1</f>
        <v>0</v>
      </c>
      <c r="I133">
        <f>SUMIFS(Child_High_Acuity[Hours dedicated to Child High Acuity],Child_High_Acuity[Position/Title],$A133, Child_High_Acuity[Year], $I$3,Child_High_Acuity[Month],I$4)/$C$1</f>
        <v>0</v>
      </c>
      <c r="J133">
        <f>SUMIFS(Child_High_Acuity[Hours dedicated to Child High Acuity],Child_High_Acuity[Position/Title],$A133, Child_High_Acuity[Year], $I$3,Child_High_Acuity[Month],J$4)/$C$1</f>
        <v>0</v>
      </c>
      <c r="K133">
        <f>SUMIFS(Child_High_Acuity[Hours dedicated to Child High Acuity],Child_High_Acuity[Position/Title],$A133, Child_High_Acuity[Year], $I$3,Child_High_Acuity[Month],K$4)/$C$1</f>
        <v>0</v>
      </c>
      <c r="L133">
        <f>SUMIFS(Child_High_Acuity[Hours dedicated to Child High Acuity],Child_High_Acuity[Position/Title],$A133, Child_High_Acuity[Year], $I$3,Child_High_Acuity[Month],L$4)/$C$1</f>
        <v>0</v>
      </c>
      <c r="M133">
        <f>SUMIFS(Child_High_Acuity[Hours dedicated to Child High Acuity],Child_High_Acuity[Position/Title],$A133, Child_High_Acuity[Year], $I$3,Child_High_Acuity[Month],M$4)/$C$1</f>
        <v>0</v>
      </c>
      <c r="N133">
        <f>SUMIFS(Child_High_Acuity[Hours dedicated to Child High Acuity],Child_High_Acuity[Position/Title],$A133, Child_High_Acuity[Year], $I$3,Child_High_Acuity[Month],N$4)/$C$1</f>
        <v>0</v>
      </c>
      <c r="O133">
        <f>SUMIFS(Child_High_Acuity[Hours dedicated to Child High Acuity],Child_High_Acuity[Position/Title],$A133, Child_High_Acuity[Year], $I$3,Child_High_Acuity[Month],O$4)/$C$1</f>
        <v>0</v>
      </c>
      <c r="P133">
        <f>SUMIFS(Child_High_Acuity[Hours dedicated to Child High Acuity],Child_High_Acuity[Position/Title],$A133, Child_High_Acuity[Year], $I$3,Child_High_Acuity[Month],P$4)/$C$1</f>
        <v>0</v>
      </c>
      <c r="Q133">
        <f>SUMIFS(Child_High_Acuity[Hours dedicated to Child High Acuity],Child_High_Acuity[Position/Title],$A133, Child_High_Acuity[Year], $I$3,Child_High_Acuity[Month],Q$4)/$C$1</f>
        <v>0</v>
      </c>
      <c r="R133">
        <f>SUMIFS(Child_High_Acuity[Hours dedicated to Child High Acuity],Child_High_Acuity[Position/Title],$A133, Child_High_Acuity[Year], $I$3,Child_High_Acuity[Month],R$4)/$C$1</f>
        <v>0</v>
      </c>
      <c r="S133">
        <f>SUMIFS(Child_High_Acuity[Hours dedicated to Child High Acuity],Child_High_Acuity[Position/Title],$A133, Child_High_Acuity[Year], $I$3,Child_High_Acuity[Month],S$4)/$C$1</f>
        <v>0</v>
      </c>
      <c r="T133">
        <f>SUMIFS(Child_High_Acuity[Hours dedicated to Child High Acuity],Child_High_Acuity[Position/Title],$A133, Child_High_Acuity[Year], $I$3,Child_High_Acuity[Month],T$4)/$C$1</f>
        <v>0</v>
      </c>
      <c r="U133">
        <f>SUMIFS(Child_High_Acuity[Hours dedicated to Child High Acuity],Child_High_Acuity[Position/Title],$A133, Child_High_Acuity[Year], $U$3,Child_High_Acuity[Month],U$4)/$C$1</f>
        <v>0</v>
      </c>
      <c r="V133">
        <f>SUMIFS(Child_High_Acuity[Hours dedicated to Child High Acuity],Child_High_Acuity[Position/Title],$A133, Child_High_Acuity[Year], $U$3,Child_High_Acuity[Month],V$4)/$C$1</f>
        <v>0</v>
      </c>
      <c r="W133">
        <f>SUMIFS(Child_High_Acuity[Hours dedicated to Child High Acuity],Child_High_Acuity[Position/Title],$A133, Child_High_Acuity[Year], $U$3,Child_High_Acuity[Month],W$4)/$C$1</f>
        <v>0</v>
      </c>
      <c r="X133">
        <f>SUMIFS(Child_High_Acuity[Hours dedicated to Child High Acuity],Child_High_Acuity[Position/Title],$A133, Child_High_Acuity[Year], $U$3,Child_High_Acuity[Month],X$4)/$C$1</f>
        <v>0</v>
      </c>
      <c r="Y133">
        <f>SUMIFS(Child_High_Acuity[Hours dedicated to Child High Acuity],Child_High_Acuity[Position/Title],$A133, Child_High_Acuity[Year], $U$3,Child_High_Acuity[Month],Y$4)/$C$1</f>
        <v>0</v>
      </c>
      <c r="Z133">
        <f>SUMIFS(Child_High_Acuity[Hours dedicated to Child High Acuity],Child_High_Acuity[Position/Title],$A133, Child_High_Acuity[Year], $U$3,Child_High_Acuity[Month],Z$4)/$C$1</f>
        <v>0</v>
      </c>
      <c r="AA133">
        <f>SUMIFS(Child_High_Acuity[Hours dedicated to Child High Acuity],Child_High_Acuity[Position/Title],$A133, Child_High_Acuity[Year], $U$3,Child_High_Acuity[Month],AA$4)/$C$1</f>
        <v>0</v>
      </c>
      <c r="AB133">
        <f>SUMIFS(Child_High_Acuity[Hours dedicated to Child High Acuity],Child_High_Acuity[Position/Title],$A133, Child_High_Acuity[Year], $AB$3,Child_High_Acuity[Month],AB$4)/$C$1</f>
        <v>0</v>
      </c>
      <c r="AC133">
        <f>SUMIFS(Child_High_Acuity[Hours dedicated to Child High Acuity],Child_High_Acuity[Position/Title],$A133, Child_High_Acuity[Year], $AB$3,Child_High_Acuity[Month],AC$4)/$C$1</f>
        <v>0</v>
      </c>
      <c r="AD133" s="91">
        <f t="shared" si="142"/>
        <v>0</v>
      </c>
    </row>
    <row r="134" spans="1:30" x14ac:dyDescent="0.25">
      <c r="A134" s="89" t="s">
        <v>14</v>
      </c>
      <c r="B134">
        <f>SUMIFS(Child_High_Acuity[Hours dedicated to Child High Acuity],Child_High_Acuity[Position/Title],A134,Child_High_Acuity[Staff Start Date], "&lt;7/1/22")/$C$1 + SUMIFS(Child_High_Acuity[Hours dedicated to Child High Acuity],Child_High_Acuity[Position/Title],A134, Child_High_Acuity[Staff Start Date], "")/$C$1</f>
        <v>0</v>
      </c>
      <c r="C134">
        <f>SUMIFS(Child_High_Acuity[Hours dedicated to Child High Acuity],Child_High_Acuity[Position/Title],$A134, Child_High_Acuity[Year], $C$3,Child_High_Acuity[Month],C$4)/$C$1</f>
        <v>0</v>
      </c>
      <c r="D134">
        <f>SUMIFS(Child_High_Acuity[Hours dedicated to Child High Acuity],Child_High_Acuity[Position/Title],$A134, Child_High_Acuity[Year], $C$3,Child_High_Acuity[Month],D$4)/$C$1</f>
        <v>0</v>
      </c>
      <c r="E134">
        <f>SUMIFS(Child_High_Acuity[Hours dedicated to Child High Acuity],Child_High_Acuity[Position/Title],$A134, Child_High_Acuity[Year], $C$3,Child_High_Acuity[Month],E$4)/$C$1</f>
        <v>0</v>
      </c>
      <c r="F134">
        <f>SUMIFS(Child_High_Acuity[Hours dedicated to Child High Acuity],Child_High_Acuity[Position/Title],$A134, Child_High_Acuity[Year], $C$3,Child_High_Acuity[Month],F$4)/$C$1</f>
        <v>0</v>
      </c>
      <c r="G134">
        <f>SUMIFS(Child_High_Acuity[Hours dedicated to Child High Acuity],Child_High_Acuity[Position/Title],$A134, Child_High_Acuity[Year], $C$3,Child_High_Acuity[Month],G$4)/$C$1</f>
        <v>0</v>
      </c>
      <c r="H134">
        <f>SUMIFS(Child_High_Acuity[Hours dedicated to Child High Acuity],Child_High_Acuity[Position/Title],$A134, Child_High_Acuity[Year], $C$3,Child_High_Acuity[Month],H$4)/$C$1</f>
        <v>0</v>
      </c>
      <c r="I134">
        <f>SUMIFS(Child_High_Acuity[Hours dedicated to Child High Acuity],Child_High_Acuity[Position/Title],$A134, Child_High_Acuity[Year], $I$3,Child_High_Acuity[Month],I$4)/$C$1</f>
        <v>0</v>
      </c>
      <c r="J134">
        <f>SUMIFS(Child_High_Acuity[Hours dedicated to Child High Acuity],Child_High_Acuity[Position/Title],$A134, Child_High_Acuity[Year], $I$3,Child_High_Acuity[Month],J$4)/$C$1</f>
        <v>0</v>
      </c>
      <c r="K134">
        <f>SUMIFS(Child_High_Acuity[Hours dedicated to Child High Acuity],Child_High_Acuity[Position/Title],$A134, Child_High_Acuity[Year], $I$3,Child_High_Acuity[Month],K$4)/$C$1</f>
        <v>0</v>
      </c>
      <c r="L134">
        <f>SUMIFS(Child_High_Acuity[Hours dedicated to Child High Acuity],Child_High_Acuity[Position/Title],$A134, Child_High_Acuity[Year], $I$3,Child_High_Acuity[Month],L$4)/$C$1</f>
        <v>0</v>
      </c>
      <c r="M134">
        <f>SUMIFS(Child_High_Acuity[Hours dedicated to Child High Acuity],Child_High_Acuity[Position/Title],$A134, Child_High_Acuity[Year], $I$3,Child_High_Acuity[Month],M$4)/$C$1</f>
        <v>0</v>
      </c>
      <c r="N134">
        <f>SUMIFS(Child_High_Acuity[Hours dedicated to Child High Acuity],Child_High_Acuity[Position/Title],$A134, Child_High_Acuity[Year], $I$3,Child_High_Acuity[Month],N$4)/$C$1</f>
        <v>0</v>
      </c>
      <c r="O134">
        <f>SUMIFS(Child_High_Acuity[Hours dedicated to Child High Acuity],Child_High_Acuity[Position/Title],$A134, Child_High_Acuity[Year], $I$3,Child_High_Acuity[Month],O$4)/$C$1</f>
        <v>0</v>
      </c>
      <c r="P134">
        <f>SUMIFS(Child_High_Acuity[Hours dedicated to Child High Acuity],Child_High_Acuity[Position/Title],$A134, Child_High_Acuity[Year], $I$3,Child_High_Acuity[Month],P$4)/$C$1</f>
        <v>0</v>
      </c>
      <c r="Q134">
        <f>SUMIFS(Child_High_Acuity[Hours dedicated to Child High Acuity],Child_High_Acuity[Position/Title],$A134, Child_High_Acuity[Year], $I$3,Child_High_Acuity[Month],Q$4)/$C$1</f>
        <v>0</v>
      </c>
      <c r="R134">
        <f>SUMIFS(Child_High_Acuity[Hours dedicated to Child High Acuity],Child_High_Acuity[Position/Title],$A134, Child_High_Acuity[Year], $I$3,Child_High_Acuity[Month],R$4)/$C$1</f>
        <v>0</v>
      </c>
      <c r="S134">
        <f>SUMIFS(Child_High_Acuity[Hours dedicated to Child High Acuity],Child_High_Acuity[Position/Title],$A134, Child_High_Acuity[Year], $I$3,Child_High_Acuity[Month],S$4)/$C$1</f>
        <v>0</v>
      </c>
      <c r="T134">
        <f>SUMIFS(Child_High_Acuity[Hours dedicated to Child High Acuity],Child_High_Acuity[Position/Title],$A134, Child_High_Acuity[Year], $I$3,Child_High_Acuity[Month],T$4)/$C$1</f>
        <v>0</v>
      </c>
      <c r="U134">
        <f>SUMIFS(Child_High_Acuity[Hours dedicated to Child High Acuity],Child_High_Acuity[Position/Title],$A134, Child_High_Acuity[Year], $U$3,Child_High_Acuity[Month],U$4)/$C$1</f>
        <v>0</v>
      </c>
      <c r="V134">
        <f>SUMIFS(Child_High_Acuity[Hours dedicated to Child High Acuity],Child_High_Acuity[Position/Title],$A134, Child_High_Acuity[Year], $U$3,Child_High_Acuity[Month],V$4)/$C$1</f>
        <v>0</v>
      </c>
      <c r="W134">
        <f>SUMIFS(Child_High_Acuity[Hours dedicated to Child High Acuity],Child_High_Acuity[Position/Title],$A134, Child_High_Acuity[Year], $U$3,Child_High_Acuity[Month],W$4)/$C$1</f>
        <v>0</v>
      </c>
      <c r="X134">
        <f>SUMIFS(Child_High_Acuity[Hours dedicated to Child High Acuity],Child_High_Acuity[Position/Title],$A134, Child_High_Acuity[Year], $U$3,Child_High_Acuity[Month],X$4)/$C$1</f>
        <v>0</v>
      </c>
      <c r="Y134">
        <f>SUMIFS(Child_High_Acuity[Hours dedicated to Child High Acuity],Child_High_Acuity[Position/Title],$A134, Child_High_Acuity[Year], $U$3,Child_High_Acuity[Month],Y$4)/$C$1</f>
        <v>0</v>
      </c>
      <c r="Z134">
        <f>SUMIFS(Child_High_Acuity[Hours dedicated to Child High Acuity],Child_High_Acuity[Position/Title],$A134, Child_High_Acuity[Year], $U$3,Child_High_Acuity[Month],Z$4)/$C$1</f>
        <v>0</v>
      </c>
      <c r="AA134">
        <f>SUMIFS(Child_High_Acuity[Hours dedicated to Child High Acuity],Child_High_Acuity[Position/Title],$A134, Child_High_Acuity[Year], $U$3,Child_High_Acuity[Month],AA$4)/$C$1</f>
        <v>0</v>
      </c>
      <c r="AB134">
        <f>SUMIFS(Child_High_Acuity[Hours dedicated to Child High Acuity],Child_High_Acuity[Position/Title],$A134, Child_High_Acuity[Year], $AB$3,Child_High_Acuity[Month],AB$4)/$C$1</f>
        <v>0</v>
      </c>
      <c r="AC134">
        <f>SUMIFS(Child_High_Acuity[Hours dedicated to Child High Acuity],Child_High_Acuity[Position/Title],$A134, Child_High_Acuity[Year], $AB$3,Child_High_Acuity[Month],AC$4)/$C$1</f>
        <v>0</v>
      </c>
      <c r="AD134" s="91">
        <f t="shared" si="142"/>
        <v>0</v>
      </c>
    </row>
    <row r="135" spans="1:30" x14ac:dyDescent="0.25">
      <c r="A135" s="89" t="s">
        <v>15</v>
      </c>
      <c r="B135">
        <f>SUMIFS(Child_High_Acuity[Hours dedicated to Child High Acuity],Child_High_Acuity[Position/Title],A135,Child_High_Acuity[Staff Start Date], "&lt;7/1/22")/$C$1 + SUMIFS(Child_High_Acuity[Hours dedicated to Child High Acuity],Child_High_Acuity[Position/Title],A135, Child_High_Acuity[Staff Start Date], "")/$C$1</f>
        <v>0</v>
      </c>
      <c r="C135">
        <f>SUMIFS(Child_High_Acuity[Hours dedicated to Child High Acuity],Child_High_Acuity[Position/Title],$A135, Child_High_Acuity[Year], $C$3,Child_High_Acuity[Month],C$4)/$C$1</f>
        <v>0</v>
      </c>
      <c r="D135">
        <f>SUMIFS(Child_High_Acuity[Hours dedicated to Child High Acuity],Child_High_Acuity[Position/Title],$A135, Child_High_Acuity[Year], $C$3,Child_High_Acuity[Month],D$4)/$C$1</f>
        <v>0</v>
      </c>
      <c r="E135">
        <f>SUMIFS(Child_High_Acuity[Hours dedicated to Child High Acuity],Child_High_Acuity[Position/Title],$A135, Child_High_Acuity[Year], $C$3,Child_High_Acuity[Month],E$4)/$C$1</f>
        <v>0</v>
      </c>
      <c r="F135">
        <f>SUMIFS(Child_High_Acuity[Hours dedicated to Child High Acuity],Child_High_Acuity[Position/Title],$A135, Child_High_Acuity[Year], $C$3,Child_High_Acuity[Month],F$4)/$C$1</f>
        <v>0</v>
      </c>
      <c r="G135">
        <f>SUMIFS(Child_High_Acuity[Hours dedicated to Child High Acuity],Child_High_Acuity[Position/Title],$A135, Child_High_Acuity[Year], $C$3,Child_High_Acuity[Month],G$4)/$C$1</f>
        <v>0</v>
      </c>
      <c r="H135">
        <f>SUMIFS(Child_High_Acuity[Hours dedicated to Child High Acuity],Child_High_Acuity[Position/Title],$A135, Child_High_Acuity[Year], $C$3,Child_High_Acuity[Month],H$4)/$C$1</f>
        <v>0</v>
      </c>
      <c r="I135">
        <f>SUMIFS(Child_High_Acuity[Hours dedicated to Child High Acuity],Child_High_Acuity[Position/Title],$A135, Child_High_Acuity[Year], $I$3,Child_High_Acuity[Month],I$4)/$C$1</f>
        <v>0</v>
      </c>
      <c r="J135">
        <f>SUMIFS(Child_High_Acuity[Hours dedicated to Child High Acuity],Child_High_Acuity[Position/Title],$A135, Child_High_Acuity[Year], $I$3,Child_High_Acuity[Month],J$4)/$C$1</f>
        <v>0</v>
      </c>
      <c r="K135">
        <f>SUMIFS(Child_High_Acuity[Hours dedicated to Child High Acuity],Child_High_Acuity[Position/Title],$A135, Child_High_Acuity[Year], $I$3,Child_High_Acuity[Month],K$4)/$C$1</f>
        <v>0</v>
      </c>
      <c r="L135">
        <f>SUMIFS(Child_High_Acuity[Hours dedicated to Child High Acuity],Child_High_Acuity[Position/Title],$A135, Child_High_Acuity[Year], $I$3,Child_High_Acuity[Month],L$4)/$C$1</f>
        <v>0</v>
      </c>
      <c r="M135">
        <f>SUMIFS(Child_High_Acuity[Hours dedicated to Child High Acuity],Child_High_Acuity[Position/Title],$A135, Child_High_Acuity[Year], $I$3,Child_High_Acuity[Month],M$4)/$C$1</f>
        <v>0</v>
      </c>
      <c r="N135">
        <f>SUMIFS(Child_High_Acuity[Hours dedicated to Child High Acuity],Child_High_Acuity[Position/Title],$A135, Child_High_Acuity[Year], $I$3,Child_High_Acuity[Month],N$4)/$C$1</f>
        <v>0</v>
      </c>
      <c r="O135">
        <f>SUMIFS(Child_High_Acuity[Hours dedicated to Child High Acuity],Child_High_Acuity[Position/Title],$A135, Child_High_Acuity[Year], $I$3,Child_High_Acuity[Month],O$4)/$C$1</f>
        <v>0</v>
      </c>
      <c r="P135">
        <f>SUMIFS(Child_High_Acuity[Hours dedicated to Child High Acuity],Child_High_Acuity[Position/Title],$A135, Child_High_Acuity[Year], $I$3,Child_High_Acuity[Month],P$4)/$C$1</f>
        <v>0</v>
      </c>
      <c r="Q135">
        <f>SUMIFS(Child_High_Acuity[Hours dedicated to Child High Acuity],Child_High_Acuity[Position/Title],$A135, Child_High_Acuity[Year], $I$3,Child_High_Acuity[Month],Q$4)/$C$1</f>
        <v>0</v>
      </c>
      <c r="R135">
        <f>SUMIFS(Child_High_Acuity[Hours dedicated to Child High Acuity],Child_High_Acuity[Position/Title],$A135, Child_High_Acuity[Year], $I$3,Child_High_Acuity[Month],R$4)/$C$1</f>
        <v>0</v>
      </c>
      <c r="S135">
        <f>SUMIFS(Child_High_Acuity[Hours dedicated to Child High Acuity],Child_High_Acuity[Position/Title],$A135, Child_High_Acuity[Year], $I$3,Child_High_Acuity[Month],S$4)/$C$1</f>
        <v>0</v>
      </c>
      <c r="T135">
        <f>SUMIFS(Child_High_Acuity[Hours dedicated to Child High Acuity],Child_High_Acuity[Position/Title],$A135, Child_High_Acuity[Year], $I$3,Child_High_Acuity[Month],T$4)/$C$1</f>
        <v>0</v>
      </c>
      <c r="U135">
        <f>SUMIFS(Child_High_Acuity[Hours dedicated to Child High Acuity],Child_High_Acuity[Position/Title],$A135, Child_High_Acuity[Year], $U$3,Child_High_Acuity[Month],U$4)/$C$1</f>
        <v>0</v>
      </c>
      <c r="V135">
        <f>SUMIFS(Child_High_Acuity[Hours dedicated to Child High Acuity],Child_High_Acuity[Position/Title],$A135, Child_High_Acuity[Year], $U$3,Child_High_Acuity[Month],V$4)/$C$1</f>
        <v>0</v>
      </c>
      <c r="W135">
        <f>SUMIFS(Child_High_Acuity[Hours dedicated to Child High Acuity],Child_High_Acuity[Position/Title],$A135, Child_High_Acuity[Year], $U$3,Child_High_Acuity[Month],W$4)/$C$1</f>
        <v>0</v>
      </c>
      <c r="X135">
        <f>SUMIFS(Child_High_Acuity[Hours dedicated to Child High Acuity],Child_High_Acuity[Position/Title],$A135, Child_High_Acuity[Year], $U$3,Child_High_Acuity[Month],X$4)/$C$1</f>
        <v>0</v>
      </c>
      <c r="Y135">
        <f>SUMIFS(Child_High_Acuity[Hours dedicated to Child High Acuity],Child_High_Acuity[Position/Title],$A135, Child_High_Acuity[Year], $U$3,Child_High_Acuity[Month],Y$4)/$C$1</f>
        <v>0</v>
      </c>
      <c r="Z135">
        <f>SUMIFS(Child_High_Acuity[Hours dedicated to Child High Acuity],Child_High_Acuity[Position/Title],$A135, Child_High_Acuity[Year], $U$3,Child_High_Acuity[Month],Z$4)/$C$1</f>
        <v>0</v>
      </c>
      <c r="AA135">
        <f>SUMIFS(Child_High_Acuity[Hours dedicated to Child High Acuity],Child_High_Acuity[Position/Title],$A135, Child_High_Acuity[Year], $U$3,Child_High_Acuity[Month],AA$4)/$C$1</f>
        <v>0</v>
      </c>
      <c r="AB135">
        <f>SUMIFS(Child_High_Acuity[Hours dedicated to Child High Acuity],Child_High_Acuity[Position/Title],$A135, Child_High_Acuity[Year], $AB$3,Child_High_Acuity[Month],AB$4)/$C$1</f>
        <v>0</v>
      </c>
      <c r="AC135">
        <f>SUMIFS(Child_High_Acuity[Hours dedicated to Child High Acuity],Child_High_Acuity[Position/Title],$A135, Child_High_Acuity[Year], $AB$3,Child_High_Acuity[Month],AC$4)/$C$1</f>
        <v>0</v>
      </c>
      <c r="AD135" s="91">
        <f t="shared" si="142"/>
        <v>0</v>
      </c>
    </row>
    <row r="136" spans="1:30" x14ac:dyDescent="0.25">
      <c r="A136" s="89" t="s">
        <v>49</v>
      </c>
      <c r="B136">
        <f>SUMIFS(Child_High_Acuity[Hours dedicated to Child High Acuity],Child_High_Acuity[Position/Title],A136,Child_High_Acuity[Staff Start Date], "&lt;7/1/22")/$C$1 + SUMIFS(Child_High_Acuity[Hours dedicated to Child High Acuity],Child_High_Acuity[Position/Title],A136, Child_High_Acuity[Staff Start Date], "")/$C$1</f>
        <v>0</v>
      </c>
      <c r="C136">
        <f>SUMIFS(Child_High_Acuity[Hours dedicated to Child High Acuity],Child_High_Acuity[Position/Title],$A136, Child_High_Acuity[Year], $C$3,Child_High_Acuity[Month],C$4)/$C$1</f>
        <v>0</v>
      </c>
      <c r="D136">
        <f>SUMIFS(Child_High_Acuity[Hours dedicated to Child High Acuity],Child_High_Acuity[Position/Title],$A136, Child_High_Acuity[Year], $C$3,Child_High_Acuity[Month],D$4)/$C$1</f>
        <v>0</v>
      </c>
      <c r="E136">
        <f>SUMIFS(Child_High_Acuity[Hours dedicated to Child High Acuity],Child_High_Acuity[Position/Title],$A136, Child_High_Acuity[Year], $C$3,Child_High_Acuity[Month],E$4)/$C$1</f>
        <v>0</v>
      </c>
      <c r="F136">
        <f>SUMIFS(Child_High_Acuity[Hours dedicated to Child High Acuity],Child_High_Acuity[Position/Title],$A136, Child_High_Acuity[Year], $C$3,Child_High_Acuity[Month],F$4)/$C$1</f>
        <v>0</v>
      </c>
      <c r="G136">
        <f>SUMIFS(Child_High_Acuity[Hours dedicated to Child High Acuity],Child_High_Acuity[Position/Title],$A136, Child_High_Acuity[Year], $C$3,Child_High_Acuity[Month],G$4)/$C$1</f>
        <v>0</v>
      </c>
      <c r="H136">
        <f>SUMIFS(Child_High_Acuity[Hours dedicated to Child High Acuity],Child_High_Acuity[Position/Title],$A136, Child_High_Acuity[Year], $C$3,Child_High_Acuity[Month],H$4)/$C$1</f>
        <v>0</v>
      </c>
      <c r="I136">
        <f>SUMIFS(Child_High_Acuity[Hours dedicated to Child High Acuity],Child_High_Acuity[Position/Title],$A136, Child_High_Acuity[Year], $I$3,Child_High_Acuity[Month],I$4)/$C$1</f>
        <v>0</v>
      </c>
      <c r="J136">
        <f>SUMIFS(Child_High_Acuity[Hours dedicated to Child High Acuity],Child_High_Acuity[Position/Title],$A136, Child_High_Acuity[Year], $I$3,Child_High_Acuity[Month],J$4)/$C$1</f>
        <v>0</v>
      </c>
      <c r="K136">
        <f>SUMIFS(Child_High_Acuity[Hours dedicated to Child High Acuity],Child_High_Acuity[Position/Title],$A136, Child_High_Acuity[Year], $I$3,Child_High_Acuity[Month],K$4)/$C$1</f>
        <v>0</v>
      </c>
      <c r="L136">
        <f>SUMIFS(Child_High_Acuity[Hours dedicated to Child High Acuity],Child_High_Acuity[Position/Title],$A136, Child_High_Acuity[Year], $I$3,Child_High_Acuity[Month],L$4)/$C$1</f>
        <v>0</v>
      </c>
      <c r="M136">
        <f>SUMIFS(Child_High_Acuity[Hours dedicated to Child High Acuity],Child_High_Acuity[Position/Title],$A136, Child_High_Acuity[Year], $I$3,Child_High_Acuity[Month],M$4)/$C$1</f>
        <v>0</v>
      </c>
      <c r="N136">
        <f>SUMIFS(Child_High_Acuity[Hours dedicated to Child High Acuity],Child_High_Acuity[Position/Title],$A136, Child_High_Acuity[Year], $I$3,Child_High_Acuity[Month],N$4)/$C$1</f>
        <v>0</v>
      </c>
      <c r="O136">
        <f>SUMIFS(Child_High_Acuity[Hours dedicated to Child High Acuity],Child_High_Acuity[Position/Title],$A136, Child_High_Acuity[Year], $I$3,Child_High_Acuity[Month],O$4)/$C$1</f>
        <v>0</v>
      </c>
      <c r="P136">
        <f>SUMIFS(Child_High_Acuity[Hours dedicated to Child High Acuity],Child_High_Acuity[Position/Title],$A136, Child_High_Acuity[Year], $I$3,Child_High_Acuity[Month],P$4)/$C$1</f>
        <v>0</v>
      </c>
      <c r="Q136">
        <f>SUMIFS(Child_High_Acuity[Hours dedicated to Child High Acuity],Child_High_Acuity[Position/Title],$A136, Child_High_Acuity[Year], $I$3,Child_High_Acuity[Month],Q$4)/$C$1</f>
        <v>0</v>
      </c>
      <c r="R136">
        <f>SUMIFS(Child_High_Acuity[Hours dedicated to Child High Acuity],Child_High_Acuity[Position/Title],$A136, Child_High_Acuity[Year], $I$3,Child_High_Acuity[Month],R$4)/$C$1</f>
        <v>0</v>
      </c>
      <c r="S136">
        <f>SUMIFS(Child_High_Acuity[Hours dedicated to Child High Acuity],Child_High_Acuity[Position/Title],$A136, Child_High_Acuity[Year], $I$3,Child_High_Acuity[Month],S$4)/$C$1</f>
        <v>0</v>
      </c>
      <c r="T136">
        <f>SUMIFS(Child_High_Acuity[Hours dedicated to Child High Acuity],Child_High_Acuity[Position/Title],$A136, Child_High_Acuity[Year], $I$3,Child_High_Acuity[Month],T$4)/$C$1</f>
        <v>0</v>
      </c>
      <c r="U136">
        <f>SUMIFS(Child_High_Acuity[Hours dedicated to Child High Acuity],Child_High_Acuity[Position/Title],$A136, Child_High_Acuity[Year], $U$3,Child_High_Acuity[Month],U$4)/$C$1</f>
        <v>0</v>
      </c>
      <c r="V136">
        <f>SUMIFS(Child_High_Acuity[Hours dedicated to Child High Acuity],Child_High_Acuity[Position/Title],$A136, Child_High_Acuity[Year], $U$3,Child_High_Acuity[Month],V$4)/$C$1</f>
        <v>0</v>
      </c>
      <c r="W136">
        <f>SUMIFS(Child_High_Acuity[Hours dedicated to Child High Acuity],Child_High_Acuity[Position/Title],$A136, Child_High_Acuity[Year], $U$3,Child_High_Acuity[Month],W$4)/$C$1</f>
        <v>0</v>
      </c>
      <c r="X136">
        <f>SUMIFS(Child_High_Acuity[Hours dedicated to Child High Acuity],Child_High_Acuity[Position/Title],$A136, Child_High_Acuity[Year], $U$3,Child_High_Acuity[Month],X$4)/$C$1</f>
        <v>0</v>
      </c>
      <c r="Y136">
        <f>SUMIFS(Child_High_Acuity[Hours dedicated to Child High Acuity],Child_High_Acuity[Position/Title],$A136, Child_High_Acuity[Year], $U$3,Child_High_Acuity[Month],Y$4)/$C$1</f>
        <v>0</v>
      </c>
      <c r="Z136">
        <f>SUMIFS(Child_High_Acuity[Hours dedicated to Child High Acuity],Child_High_Acuity[Position/Title],$A136, Child_High_Acuity[Year], $U$3,Child_High_Acuity[Month],Z$4)/$C$1</f>
        <v>0</v>
      </c>
      <c r="AA136">
        <f>SUMIFS(Child_High_Acuity[Hours dedicated to Child High Acuity],Child_High_Acuity[Position/Title],$A136, Child_High_Acuity[Year], $U$3,Child_High_Acuity[Month],AA$4)/$C$1</f>
        <v>0</v>
      </c>
      <c r="AB136">
        <f>SUMIFS(Child_High_Acuity[Hours dedicated to Child High Acuity],Child_High_Acuity[Position/Title],$A136, Child_High_Acuity[Year], $AB$3,Child_High_Acuity[Month],AB$4)/$C$1</f>
        <v>0</v>
      </c>
      <c r="AC136">
        <f>SUMIFS(Child_High_Acuity[Hours dedicated to Child High Acuity],Child_High_Acuity[Position/Title],$A136, Child_High_Acuity[Year], $AB$3,Child_High_Acuity[Month],AC$4)/$C$1</f>
        <v>0</v>
      </c>
      <c r="AD136" s="91">
        <f t="shared" si="142"/>
        <v>0</v>
      </c>
    </row>
    <row r="137" spans="1:30" x14ac:dyDescent="0.25">
      <c r="A137" s="89" t="s">
        <v>50</v>
      </c>
      <c r="B137">
        <f>SUMIFS(Child_High_Acuity[Hours dedicated to Child High Acuity],Child_High_Acuity[Position/Title],A137,Child_High_Acuity[Staff Start Date], "&lt;7/1/22")/$C$1 + SUMIFS(Child_High_Acuity[Hours dedicated to Child High Acuity],Child_High_Acuity[Position/Title],A137, Child_High_Acuity[Staff Start Date], "")/$C$1</f>
        <v>0</v>
      </c>
      <c r="C137">
        <f>SUMIFS(Child_High_Acuity[Hours dedicated to Child High Acuity],Child_High_Acuity[Position/Title],$A137, Child_High_Acuity[Year], $C$3,Child_High_Acuity[Month],C$4)/$C$1</f>
        <v>0</v>
      </c>
      <c r="D137">
        <f>SUMIFS(Child_High_Acuity[Hours dedicated to Child High Acuity],Child_High_Acuity[Position/Title],$A137, Child_High_Acuity[Year], $C$3,Child_High_Acuity[Month],D$4)/$C$1</f>
        <v>0</v>
      </c>
      <c r="E137">
        <f>SUMIFS(Child_High_Acuity[Hours dedicated to Child High Acuity],Child_High_Acuity[Position/Title],$A137, Child_High_Acuity[Year], $C$3,Child_High_Acuity[Month],E$4)/$C$1</f>
        <v>0</v>
      </c>
      <c r="F137">
        <f>SUMIFS(Child_High_Acuity[Hours dedicated to Child High Acuity],Child_High_Acuity[Position/Title],$A137, Child_High_Acuity[Year], $C$3,Child_High_Acuity[Month],F$4)/$C$1</f>
        <v>0</v>
      </c>
      <c r="G137">
        <f>SUMIFS(Child_High_Acuity[Hours dedicated to Child High Acuity],Child_High_Acuity[Position/Title],$A137, Child_High_Acuity[Year], $C$3,Child_High_Acuity[Month],G$4)/$C$1</f>
        <v>0</v>
      </c>
      <c r="H137">
        <f>SUMIFS(Child_High_Acuity[Hours dedicated to Child High Acuity],Child_High_Acuity[Position/Title],$A137, Child_High_Acuity[Year], $C$3,Child_High_Acuity[Month],H$4)/$C$1</f>
        <v>0</v>
      </c>
      <c r="I137">
        <f>SUMIFS(Child_High_Acuity[Hours dedicated to Child High Acuity],Child_High_Acuity[Position/Title],$A137, Child_High_Acuity[Year], $I$3,Child_High_Acuity[Month],I$4)/$C$1</f>
        <v>0</v>
      </c>
      <c r="J137">
        <f>SUMIFS(Child_High_Acuity[Hours dedicated to Child High Acuity],Child_High_Acuity[Position/Title],$A137, Child_High_Acuity[Year], $I$3,Child_High_Acuity[Month],J$4)/$C$1</f>
        <v>0</v>
      </c>
      <c r="K137">
        <f>SUMIFS(Child_High_Acuity[Hours dedicated to Child High Acuity],Child_High_Acuity[Position/Title],$A137, Child_High_Acuity[Year], $I$3,Child_High_Acuity[Month],K$4)/$C$1</f>
        <v>0</v>
      </c>
      <c r="L137">
        <f>SUMIFS(Child_High_Acuity[Hours dedicated to Child High Acuity],Child_High_Acuity[Position/Title],$A137, Child_High_Acuity[Year], $I$3,Child_High_Acuity[Month],L$4)/$C$1</f>
        <v>0</v>
      </c>
      <c r="M137">
        <f>SUMIFS(Child_High_Acuity[Hours dedicated to Child High Acuity],Child_High_Acuity[Position/Title],$A137, Child_High_Acuity[Year], $I$3,Child_High_Acuity[Month],M$4)/$C$1</f>
        <v>0</v>
      </c>
      <c r="N137">
        <f>SUMIFS(Child_High_Acuity[Hours dedicated to Child High Acuity],Child_High_Acuity[Position/Title],$A137, Child_High_Acuity[Year], $I$3,Child_High_Acuity[Month],N$4)/$C$1</f>
        <v>0</v>
      </c>
      <c r="O137">
        <f>SUMIFS(Child_High_Acuity[Hours dedicated to Child High Acuity],Child_High_Acuity[Position/Title],$A137, Child_High_Acuity[Year], $I$3,Child_High_Acuity[Month],O$4)/$C$1</f>
        <v>0</v>
      </c>
      <c r="P137">
        <f>SUMIFS(Child_High_Acuity[Hours dedicated to Child High Acuity],Child_High_Acuity[Position/Title],$A137, Child_High_Acuity[Year], $I$3,Child_High_Acuity[Month],P$4)/$C$1</f>
        <v>0</v>
      </c>
      <c r="Q137">
        <f>SUMIFS(Child_High_Acuity[Hours dedicated to Child High Acuity],Child_High_Acuity[Position/Title],$A137, Child_High_Acuity[Year], $I$3,Child_High_Acuity[Month],Q$4)/$C$1</f>
        <v>0</v>
      </c>
      <c r="R137">
        <f>SUMIFS(Child_High_Acuity[Hours dedicated to Child High Acuity],Child_High_Acuity[Position/Title],$A137, Child_High_Acuity[Year], $I$3,Child_High_Acuity[Month],R$4)/$C$1</f>
        <v>0</v>
      </c>
      <c r="S137">
        <f>SUMIFS(Child_High_Acuity[Hours dedicated to Child High Acuity],Child_High_Acuity[Position/Title],$A137, Child_High_Acuity[Year], $I$3,Child_High_Acuity[Month],S$4)/$C$1</f>
        <v>0</v>
      </c>
      <c r="T137">
        <f>SUMIFS(Child_High_Acuity[Hours dedicated to Child High Acuity],Child_High_Acuity[Position/Title],$A137, Child_High_Acuity[Year], $I$3,Child_High_Acuity[Month],T$4)/$C$1</f>
        <v>0</v>
      </c>
      <c r="U137">
        <f>SUMIFS(Child_High_Acuity[Hours dedicated to Child High Acuity],Child_High_Acuity[Position/Title],$A137, Child_High_Acuity[Year], $U$3,Child_High_Acuity[Month],U$4)/$C$1</f>
        <v>0</v>
      </c>
      <c r="V137">
        <f>SUMIFS(Child_High_Acuity[Hours dedicated to Child High Acuity],Child_High_Acuity[Position/Title],$A137, Child_High_Acuity[Year], $U$3,Child_High_Acuity[Month],V$4)/$C$1</f>
        <v>0</v>
      </c>
      <c r="W137">
        <f>SUMIFS(Child_High_Acuity[Hours dedicated to Child High Acuity],Child_High_Acuity[Position/Title],$A137, Child_High_Acuity[Year], $U$3,Child_High_Acuity[Month],W$4)/$C$1</f>
        <v>0</v>
      </c>
      <c r="X137">
        <f>SUMIFS(Child_High_Acuity[Hours dedicated to Child High Acuity],Child_High_Acuity[Position/Title],$A137, Child_High_Acuity[Year], $U$3,Child_High_Acuity[Month],X$4)/$C$1</f>
        <v>0</v>
      </c>
      <c r="Y137">
        <f>SUMIFS(Child_High_Acuity[Hours dedicated to Child High Acuity],Child_High_Acuity[Position/Title],$A137, Child_High_Acuity[Year], $U$3,Child_High_Acuity[Month],Y$4)/$C$1</f>
        <v>0</v>
      </c>
      <c r="Z137">
        <f>SUMIFS(Child_High_Acuity[Hours dedicated to Child High Acuity],Child_High_Acuity[Position/Title],$A137, Child_High_Acuity[Year], $U$3,Child_High_Acuity[Month],Z$4)/$C$1</f>
        <v>0</v>
      </c>
      <c r="AA137">
        <f>SUMIFS(Child_High_Acuity[Hours dedicated to Child High Acuity],Child_High_Acuity[Position/Title],$A137, Child_High_Acuity[Year], $U$3,Child_High_Acuity[Month],AA$4)/$C$1</f>
        <v>0</v>
      </c>
      <c r="AB137">
        <f>SUMIFS(Child_High_Acuity[Hours dedicated to Child High Acuity],Child_High_Acuity[Position/Title],$A137, Child_High_Acuity[Year], $AB$3,Child_High_Acuity[Month],AB$4)/$C$1</f>
        <v>0</v>
      </c>
      <c r="AC137">
        <f>SUMIFS(Child_High_Acuity[Hours dedicated to Child High Acuity],Child_High_Acuity[Position/Title],$A137, Child_High_Acuity[Year], $AB$3,Child_High_Acuity[Month],AC$4)/$C$1</f>
        <v>0</v>
      </c>
      <c r="AD137" s="91">
        <f t="shared" si="142"/>
        <v>0</v>
      </c>
    </row>
    <row r="138" spans="1:30" x14ac:dyDescent="0.25">
      <c r="A138" s="89" t="s">
        <v>51</v>
      </c>
      <c r="B138">
        <f>SUMIFS(Child_High_Acuity[Hours dedicated to Child High Acuity],Child_High_Acuity[Position/Title],A138,Child_High_Acuity[Staff Start Date], "&lt;7/1/22")/$C$1 + SUMIFS(Child_High_Acuity[Hours dedicated to Child High Acuity],Child_High_Acuity[Position/Title],A138, Child_High_Acuity[Staff Start Date], "")/$C$1</f>
        <v>0</v>
      </c>
      <c r="C138">
        <f>SUMIFS(Child_High_Acuity[Hours dedicated to Child High Acuity],Child_High_Acuity[Position/Title],$A138, Child_High_Acuity[Year], $C$3,Child_High_Acuity[Month],C$4)/$C$1</f>
        <v>0</v>
      </c>
      <c r="D138">
        <f>SUMIFS(Child_High_Acuity[Hours dedicated to Child High Acuity],Child_High_Acuity[Position/Title],$A138, Child_High_Acuity[Year], $C$3,Child_High_Acuity[Month],D$4)/$C$1</f>
        <v>0</v>
      </c>
      <c r="E138">
        <f>SUMIFS(Child_High_Acuity[Hours dedicated to Child High Acuity],Child_High_Acuity[Position/Title],$A138, Child_High_Acuity[Year], $C$3,Child_High_Acuity[Month],E$4)/$C$1</f>
        <v>0</v>
      </c>
      <c r="F138">
        <f>SUMIFS(Child_High_Acuity[Hours dedicated to Child High Acuity],Child_High_Acuity[Position/Title],$A138, Child_High_Acuity[Year], $C$3,Child_High_Acuity[Month],F$4)/$C$1</f>
        <v>0</v>
      </c>
      <c r="G138">
        <f>SUMIFS(Child_High_Acuity[Hours dedicated to Child High Acuity],Child_High_Acuity[Position/Title],$A138, Child_High_Acuity[Year], $C$3,Child_High_Acuity[Month],G$4)/$C$1</f>
        <v>0</v>
      </c>
      <c r="H138">
        <f>SUMIFS(Child_High_Acuity[Hours dedicated to Child High Acuity],Child_High_Acuity[Position/Title],$A138, Child_High_Acuity[Year], $C$3,Child_High_Acuity[Month],H$4)/$C$1</f>
        <v>0</v>
      </c>
      <c r="I138">
        <f>SUMIFS(Child_High_Acuity[Hours dedicated to Child High Acuity],Child_High_Acuity[Position/Title],$A138, Child_High_Acuity[Year], $I$3,Child_High_Acuity[Month],I$4)/$C$1</f>
        <v>0</v>
      </c>
      <c r="J138">
        <f>SUMIFS(Child_High_Acuity[Hours dedicated to Child High Acuity],Child_High_Acuity[Position/Title],$A138, Child_High_Acuity[Year], $I$3,Child_High_Acuity[Month],J$4)/$C$1</f>
        <v>0</v>
      </c>
      <c r="K138">
        <f>SUMIFS(Child_High_Acuity[Hours dedicated to Child High Acuity],Child_High_Acuity[Position/Title],$A138, Child_High_Acuity[Year], $I$3,Child_High_Acuity[Month],K$4)/$C$1</f>
        <v>0</v>
      </c>
      <c r="L138">
        <f>SUMIFS(Child_High_Acuity[Hours dedicated to Child High Acuity],Child_High_Acuity[Position/Title],$A138, Child_High_Acuity[Year], $I$3,Child_High_Acuity[Month],L$4)/$C$1</f>
        <v>0</v>
      </c>
      <c r="M138">
        <f>SUMIFS(Child_High_Acuity[Hours dedicated to Child High Acuity],Child_High_Acuity[Position/Title],$A138, Child_High_Acuity[Year], $I$3,Child_High_Acuity[Month],M$4)/$C$1</f>
        <v>0</v>
      </c>
      <c r="N138">
        <f>SUMIFS(Child_High_Acuity[Hours dedicated to Child High Acuity],Child_High_Acuity[Position/Title],$A138, Child_High_Acuity[Year], $I$3,Child_High_Acuity[Month],N$4)/$C$1</f>
        <v>0</v>
      </c>
      <c r="O138">
        <f>SUMIFS(Child_High_Acuity[Hours dedicated to Child High Acuity],Child_High_Acuity[Position/Title],$A138, Child_High_Acuity[Year], $I$3,Child_High_Acuity[Month],O$4)/$C$1</f>
        <v>0</v>
      </c>
      <c r="P138">
        <f>SUMIFS(Child_High_Acuity[Hours dedicated to Child High Acuity],Child_High_Acuity[Position/Title],$A138, Child_High_Acuity[Year], $I$3,Child_High_Acuity[Month],P$4)/$C$1</f>
        <v>0</v>
      </c>
      <c r="Q138">
        <f>SUMIFS(Child_High_Acuity[Hours dedicated to Child High Acuity],Child_High_Acuity[Position/Title],$A138, Child_High_Acuity[Year], $I$3,Child_High_Acuity[Month],Q$4)/$C$1</f>
        <v>0</v>
      </c>
      <c r="R138">
        <f>SUMIFS(Child_High_Acuity[Hours dedicated to Child High Acuity],Child_High_Acuity[Position/Title],$A138, Child_High_Acuity[Year], $I$3,Child_High_Acuity[Month],R$4)/$C$1</f>
        <v>0</v>
      </c>
      <c r="S138">
        <f>SUMIFS(Child_High_Acuity[Hours dedicated to Child High Acuity],Child_High_Acuity[Position/Title],$A138, Child_High_Acuity[Year], $I$3,Child_High_Acuity[Month],S$4)/$C$1</f>
        <v>0</v>
      </c>
      <c r="T138">
        <f>SUMIFS(Child_High_Acuity[Hours dedicated to Child High Acuity],Child_High_Acuity[Position/Title],$A138, Child_High_Acuity[Year], $I$3,Child_High_Acuity[Month],T$4)/$C$1</f>
        <v>0</v>
      </c>
      <c r="U138">
        <f>SUMIFS(Child_High_Acuity[Hours dedicated to Child High Acuity],Child_High_Acuity[Position/Title],$A138, Child_High_Acuity[Year], $U$3,Child_High_Acuity[Month],U$4)/$C$1</f>
        <v>0</v>
      </c>
      <c r="V138">
        <f>SUMIFS(Child_High_Acuity[Hours dedicated to Child High Acuity],Child_High_Acuity[Position/Title],$A138, Child_High_Acuity[Year], $U$3,Child_High_Acuity[Month],V$4)/$C$1</f>
        <v>0</v>
      </c>
      <c r="W138">
        <f>SUMIFS(Child_High_Acuity[Hours dedicated to Child High Acuity],Child_High_Acuity[Position/Title],$A138, Child_High_Acuity[Year], $U$3,Child_High_Acuity[Month],W$4)/$C$1</f>
        <v>0</v>
      </c>
      <c r="X138">
        <f>SUMIFS(Child_High_Acuity[Hours dedicated to Child High Acuity],Child_High_Acuity[Position/Title],$A138, Child_High_Acuity[Year], $U$3,Child_High_Acuity[Month],X$4)/$C$1</f>
        <v>0</v>
      </c>
      <c r="Y138">
        <f>SUMIFS(Child_High_Acuity[Hours dedicated to Child High Acuity],Child_High_Acuity[Position/Title],$A138, Child_High_Acuity[Year], $U$3,Child_High_Acuity[Month],Y$4)/$C$1</f>
        <v>0</v>
      </c>
      <c r="Z138">
        <f>SUMIFS(Child_High_Acuity[Hours dedicated to Child High Acuity],Child_High_Acuity[Position/Title],$A138, Child_High_Acuity[Year], $U$3,Child_High_Acuity[Month],Z$4)/$C$1</f>
        <v>0</v>
      </c>
      <c r="AA138">
        <f>SUMIFS(Child_High_Acuity[Hours dedicated to Child High Acuity],Child_High_Acuity[Position/Title],$A138, Child_High_Acuity[Year], $U$3,Child_High_Acuity[Month],AA$4)/$C$1</f>
        <v>0</v>
      </c>
      <c r="AB138">
        <f>SUMIFS(Child_High_Acuity[Hours dedicated to Child High Acuity],Child_High_Acuity[Position/Title],$A138, Child_High_Acuity[Year], $AB$3,Child_High_Acuity[Month],AB$4)/$C$1</f>
        <v>0</v>
      </c>
      <c r="AC138">
        <f>SUMIFS(Child_High_Acuity[Hours dedicated to Child High Acuity],Child_High_Acuity[Position/Title],$A138, Child_High_Acuity[Year], $AB$3,Child_High_Acuity[Month],AC$4)/$C$1</f>
        <v>0</v>
      </c>
      <c r="AD138" s="91">
        <f t="shared" si="142"/>
        <v>0</v>
      </c>
    </row>
    <row r="139" spans="1:30" x14ac:dyDescent="0.25">
      <c r="A139" s="89" t="s">
        <v>52</v>
      </c>
      <c r="B139">
        <f>SUMIFS(Child_High_Acuity[Hours dedicated to Child High Acuity],Child_High_Acuity[Position/Title],A139,Child_High_Acuity[Staff Start Date], "&lt;7/1/22")/$C$1 + SUMIFS(Child_High_Acuity[Hours dedicated to Child High Acuity],Child_High_Acuity[Position/Title],A139, Child_High_Acuity[Staff Start Date], "")/$C$1</f>
        <v>0</v>
      </c>
      <c r="C139">
        <f>SUMIFS(Child_High_Acuity[Hours dedicated to Child High Acuity],Child_High_Acuity[Position/Title],$A139, Child_High_Acuity[Year], $C$3,Child_High_Acuity[Month],C$4)/$C$1</f>
        <v>0</v>
      </c>
      <c r="D139">
        <f>SUMIFS(Child_High_Acuity[Hours dedicated to Child High Acuity],Child_High_Acuity[Position/Title],$A139, Child_High_Acuity[Year], $C$3,Child_High_Acuity[Month],D$4)/$C$1</f>
        <v>0</v>
      </c>
      <c r="E139">
        <f>SUMIFS(Child_High_Acuity[Hours dedicated to Child High Acuity],Child_High_Acuity[Position/Title],$A139, Child_High_Acuity[Year], $C$3,Child_High_Acuity[Month],E$4)/$C$1</f>
        <v>0</v>
      </c>
      <c r="F139">
        <f>SUMIFS(Child_High_Acuity[Hours dedicated to Child High Acuity],Child_High_Acuity[Position/Title],$A139, Child_High_Acuity[Year], $C$3,Child_High_Acuity[Month],F$4)/$C$1</f>
        <v>0</v>
      </c>
      <c r="G139">
        <f>SUMIFS(Child_High_Acuity[Hours dedicated to Child High Acuity],Child_High_Acuity[Position/Title],$A139, Child_High_Acuity[Year], $C$3,Child_High_Acuity[Month],G$4)/$C$1</f>
        <v>0</v>
      </c>
      <c r="H139">
        <f>SUMIFS(Child_High_Acuity[Hours dedicated to Child High Acuity],Child_High_Acuity[Position/Title],$A139, Child_High_Acuity[Year], $C$3,Child_High_Acuity[Month],H$4)/$C$1</f>
        <v>0</v>
      </c>
      <c r="I139">
        <f>SUMIFS(Child_High_Acuity[Hours dedicated to Child High Acuity],Child_High_Acuity[Position/Title],$A139, Child_High_Acuity[Year], $I$3,Child_High_Acuity[Month],I$4)/$C$1</f>
        <v>0</v>
      </c>
      <c r="J139">
        <f>SUMIFS(Child_High_Acuity[Hours dedicated to Child High Acuity],Child_High_Acuity[Position/Title],$A139, Child_High_Acuity[Year], $I$3,Child_High_Acuity[Month],J$4)/$C$1</f>
        <v>0</v>
      </c>
      <c r="K139">
        <f>SUMIFS(Child_High_Acuity[Hours dedicated to Child High Acuity],Child_High_Acuity[Position/Title],$A139, Child_High_Acuity[Year], $I$3,Child_High_Acuity[Month],K$4)/$C$1</f>
        <v>0</v>
      </c>
      <c r="L139">
        <f>SUMIFS(Child_High_Acuity[Hours dedicated to Child High Acuity],Child_High_Acuity[Position/Title],$A139, Child_High_Acuity[Year], $I$3,Child_High_Acuity[Month],L$4)/$C$1</f>
        <v>0</v>
      </c>
      <c r="M139">
        <f>SUMIFS(Child_High_Acuity[Hours dedicated to Child High Acuity],Child_High_Acuity[Position/Title],$A139, Child_High_Acuity[Year], $I$3,Child_High_Acuity[Month],M$4)/$C$1</f>
        <v>0</v>
      </c>
      <c r="N139">
        <f>SUMIFS(Child_High_Acuity[Hours dedicated to Child High Acuity],Child_High_Acuity[Position/Title],$A139, Child_High_Acuity[Year], $I$3,Child_High_Acuity[Month],N$4)/$C$1</f>
        <v>0</v>
      </c>
      <c r="O139">
        <f>SUMIFS(Child_High_Acuity[Hours dedicated to Child High Acuity],Child_High_Acuity[Position/Title],$A139, Child_High_Acuity[Year], $I$3,Child_High_Acuity[Month],O$4)/$C$1</f>
        <v>0</v>
      </c>
      <c r="P139">
        <f>SUMIFS(Child_High_Acuity[Hours dedicated to Child High Acuity],Child_High_Acuity[Position/Title],$A139, Child_High_Acuity[Year], $I$3,Child_High_Acuity[Month],P$4)/$C$1</f>
        <v>0</v>
      </c>
      <c r="Q139">
        <f>SUMIFS(Child_High_Acuity[Hours dedicated to Child High Acuity],Child_High_Acuity[Position/Title],$A139, Child_High_Acuity[Year], $I$3,Child_High_Acuity[Month],Q$4)/$C$1</f>
        <v>0</v>
      </c>
      <c r="R139">
        <f>SUMIFS(Child_High_Acuity[Hours dedicated to Child High Acuity],Child_High_Acuity[Position/Title],$A139, Child_High_Acuity[Year], $I$3,Child_High_Acuity[Month],R$4)/$C$1</f>
        <v>0</v>
      </c>
      <c r="S139">
        <f>SUMIFS(Child_High_Acuity[Hours dedicated to Child High Acuity],Child_High_Acuity[Position/Title],$A139, Child_High_Acuity[Year], $I$3,Child_High_Acuity[Month],S$4)/$C$1</f>
        <v>0</v>
      </c>
      <c r="T139">
        <f>SUMIFS(Child_High_Acuity[Hours dedicated to Child High Acuity],Child_High_Acuity[Position/Title],$A139, Child_High_Acuity[Year], $I$3,Child_High_Acuity[Month],T$4)/$C$1</f>
        <v>0</v>
      </c>
      <c r="U139">
        <f>SUMIFS(Child_High_Acuity[Hours dedicated to Child High Acuity],Child_High_Acuity[Position/Title],$A139, Child_High_Acuity[Year], $U$3,Child_High_Acuity[Month],U$4)/$C$1</f>
        <v>0</v>
      </c>
      <c r="V139">
        <f>SUMIFS(Child_High_Acuity[Hours dedicated to Child High Acuity],Child_High_Acuity[Position/Title],$A139, Child_High_Acuity[Year], $U$3,Child_High_Acuity[Month],V$4)/$C$1</f>
        <v>0</v>
      </c>
      <c r="W139">
        <f>SUMIFS(Child_High_Acuity[Hours dedicated to Child High Acuity],Child_High_Acuity[Position/Title],$A139, Child_High_Acuity[Year], $U$3,Child_High_Acuity[Month],W$4)/$C$1</f>
        <v>0</v>
      </c>
      <c r="X139">
        <f>SUMIFS(Child_High_Acuity[Hours dedicated to Child High Acuity],Child_High_Acuity[Position/Title],$A139, Child_High_Acuity[Year], $U$3,Child_High_Acuity[Month],X$4)/$C$1</f>
        <v>0</v>
      </c>
      <c r="Y139">
        <f>SUMIFS(Child_High_Acuity[Hours dedicated to Child High Acuity],Child_High_Acuity[Position/Title],$A139, Child_High_Acuity[Year], $U$3,Child_High_Acuity[Month],Y$4)/$C$1</f>
        <v>0</v>
      </c>
      <c r="Z139">
        <f>SUMIFS(Child_High_Acuity[Hours dedicated to Child High Acuity],Child_High_Acuity[Position/Title],$A139, Child_High_Acuity[Year], $U$3,Child_High_Acuity[Month],Z$4)/$C$1</f>
        <v>0</v>
      </c>
      <c r="AA139">
        <f>SUMIFS(Child_High_Acuity[Hours dedicated to Child High Acuity],Child_High_Acuity[Position/Title],$A139, Child_High_Acuity[Year], $U$3,Child_High_Acuity[Month],AA$4)/$C$1</f>
        <v>0</v>
      </c>
      <c r="AB139">
        <f>SUMIFS(Child_High_Acuity[Hours dedicated to Child High Acuity],Child_High_Acuity[Position/Title],$A139, Child_High_Acuity[Year], $AB$3,Child_High_Acuity[Month],AB$4)/$C$1</f>
        <v>0</v>
      </c>
      <c r="AC139">
        <f>SUMIFS(Child_High_Acuity[Hours dedicated to Child High Acuity],Child_High_Acuity[Position/Title],$A139, Child_High_Acuity[Year], $AB$3,Child_High_Acuity[Month],AC$4)/$C$1</f>
        <v>0</v>
      </c>
      <c r="AD139" s="91">
        <f t="shared" si="142"/>
        <v>0</v>
      </c>
    </row>
    <row r="140" spans="1:30" x14ac:dyDescent="0.25">
      <c r="A140" s="89" t="s">
        <v>53</v>
      </c>
      <c r="B140">
        <f>SUMIFS(Child_High_Acuity[Hours dedicated to Child High Acuity],Child_High_Acuity[Position/Title],A140,Child_High_Acuity[Staff Start Date], "&lt;7/1/22")/$C$1 + SUMIFS(Child_High_Acuity[Hours dedicated to Child High Acuity],Child_High_Acuity[Position/Title],A140, Child_High_Acuity[Staff Start Date], "")/$C$1</f>
        <v>0</v>
      </c>
      <c r="C140">
        <f>SUMIFS(Child_High_Acuity[Hours dedicated to Child High Acuity],Child_High_Acuity[Position/Title],$A140, Child_High_Acuity[Year], $C$3,Child_High_Acuity[Month],C$4)/$C$1</f>
        <v>0</v>
      </c>
      <c r="D140">
        <f>SUMIFS(Child_High_Acuity[Hours dedicated to Child High Acuity],Child_High_Acuity[Position/Title],$A140, Child_High_Acuity[Year], $C$3,Child_High_Acuity[Month],D$4)/$C$1</f>
        <v>0</v>
      </c>
      <c r="E140">
        <f>SUMIFS(Child_High_Acuity[Hours dedicated to Child High Acuity],Child_High_Acuity[Position/Title],$A140, Child_High_Acuity[Year], $C$3,Child_High_Acuity[Month],E$4)/$C$1</f>
        <v>0</v>
      </c>
      <c r="F140">
        <f>SUMIFS(Child_High_Acuity[Hours dedicated to Child High Acuity],Child_High_Acuity[Position/Title],$A140, Child_High_Acuity[Year], $C$3,Child_High_Acuity[Month],F$4)/$C$1</f>
        <v>0</v>
      </c>
      <c r="G140">
        <f>SUMIFS(Child_High_Acuity[Hours dedicated to Child High Acuity],Child_High_Acuity[Position/Title],$A140, Child_High_Acuity[Year], $C$3,Child_High_Acuity[Month],G$4)/$C$1</f>
        <v>0</v>
      </c>
      <c r="H140">
        <f>SUMIFS(Child_High_Acuity[Hours dedicated to Child High Acuity],Child_High_Acuity[Position/Title],$A140, Child_High_Acuity[Year], $C$3,Child_High_Acuity[Month],H$4)/$C$1</f>
        <v>0</v>
      </c>
      <c r="I140">
        <f>SUMIFS(Child_High_Acuity[Hours dedicated to Child High Acuity],Child_High_Acuity[Position/Title],$A140, Child_High_Acuity[Year], $I$3,Child_High_Acuity[Month],I$4)/$C$1</f>
        <v>0</v>
      </c>
      <c r="J140">
        <f>SUMIFS(Child_High_Acuity[Hours dedicated to Child High Acuity],Child_High_Acuity[Position/Title],$A140, Child_High_Acuity[Year], $I$3,Child_High_Acuity[Month],J$4)/$C$1</f>
        <v>0</v>
      </c>
      <c r="K140">
        <f>SUMIFS(Child_High_Acuity[Hours dedicated to Child High Acuity],Child_High_Acuity[Position/Title],$A140, Child_High_Acuity[Year], $I$3,Child_High_Acuity[Month],K$4)/$C$1</f>
        <v>0</v>
      </c>
      <c r="L140">
        <f>SUMIFS(Child_High_Acuity[Hours dedicated to Child High Acuity],Child_High_Acuity[Position/Title],$A140, Child_High_Acuity[Year], $I$3,Child_High_Acuity[Month],L$4)/$C$1</f>
        <v>0</v>
      </c>
      <c r="M140">
        <f>SUMIFS(Child_High_Acuity[Hours dedicated to Child High Acuity],Child_High_Acuity[Position/Title],$A140, Child_High_Acuity[Year], $I$3,Child_High_Acuity[Month],M$4)/$C$1</f>
        <v>0</v>
      </c>
      <c r="N140">
        <f>SUMIFS(Child_High_Acuity[Hours dedicated to Child High Acuity],Child_High_Acuity[Position/Title],$A140, Child_High_Acuity[Year], $I$3,Child_High_Acuity[Month],N$4)/$C$1</f>
        <v>0</v>
      </c>
      <c r="O140">
        <f>SUMIFS(Child_High_Acuity[Hours dedicated to Child High Acuity],Child_High_Acuity[Position/Title],$A140, Child_High_Acuity[Year], $I$3,Child_High_Acuity[Month],O$4)/$C$1</f>
        <v>0</v>
      </c>
      <c r="P140">
        <f>SUMIFS(Child_High_Acuity[Hours dedicated to Child High Acuity],Child_High_Acuity[Position/Title],$A140, Child_High_Acuity[Year], $I$3,Child_High_Acuity[Month],P$4)/$C$1</f>
        <v>0</v>
      </c>
      <c r="Q140">
        <f>SUMIFS(Child_High_Acuity[Hours dedicated to Child High Acuity],Child_High_Acuity[Position/Title],$A140, Child_High_Acuity[Year], $I$3,Child_High_Acuity[Month],Q$4)/$C$1</f>
        <v>0</v>
      </c>
      <c r="R140">
        <f>SUMIFS(Child_High_Acuity[Hours dedicated to Child High Acuity],Child_High_Acuity[Position/Title],$A140, Child_High_Acuity[Year], $I$3,Child_High_Acuity[Month],R$4)/$C$1</f>
        <v>0</v>
      </c>
      <c r="S140">
        <f>SUMIFS(Child_High_Acuity[Hours dedicated to Child High Acuity],Child_High_Acuity[Position/Title],$A140, Child_High_Acuity[Year], $I$3,Child_High_Acuity[Month],S$4)/$C$1</f>
        <v>0</v>
      </c>
      <c r="T140">
        <f>SUMIFS(Child_High_Acuity[Hours dedicated to Child High Acuity],Child_High_Acuity[Position/Title],$A140, Child_High_Acuity[Year], $I$3,Child_High_Acuity[Month],T$4)/$C$1</f>
        <v>0</v>
      </c>
      <c r="U140">
        <f>SUMIFS(Child_High_Acuity[Hours dedicated to Child High Acuity],Child_High_Acuity[Position/Title],$A140, Child_High_Acuity[Year], $U$3,Child_High_Acuity[Month],U$4)/$C$1</f>
        <v>0</v>
      </c>
      <c r="V140">
        <f>SUMIFS(Child_High_Acuity[Hours dedicated to Child High Acuity],Child_High_Acuity[Position/Title],$A140, Child_High_Acuity[Year], $U$3,Child_High_Acuity[Month],V$4)/$C$1</f>
        <v>0</v>
      </c>
      <c r="W140">
        <f>SUMIFS(Child_High_Acuity[Hours dedicated to Child High Acuity],Child_High_Acuity[Position/Title],$A140, Child_High_Acuity[Year], $U$3,Child_High_Acuity[Month],W$4)/$C$1</f>
        <v>0</v>
      </c>
      <c r="X140">
        <f>SUMIFS(Child_High_Acuity[Hours dedicated to Child High Acuity],Child_High_Acuity[Position/Title],$A140, Child_High_Acuity[Year], $U$3,Child_High_Acuity[Month],X$4)/$C$1</f>
        <v>0</v>
      </c>
      <c r="Y140">
        <f>SUMIFS(Child_High_Acuity[Hours dedicated to Child High Acuity],Child_High_Acuity[Position/Title],$A140, Child_High_Acuity[Year], $U$3,Child_High_Acuity[Month],Y$4)/$C$1</f>
        <v>0</v>
      </c>
      <c r="Z140">
        <f>SUMIFS(Child_High_Acuity[Hours dedicated to Child High Acuity],Child_High_Acuity[Position/Title],$A140, Child_High_Acuity[Year], $U$3,Child_High_Acuity[Month],Z$4)/$C$1</f>
        <v>0</v>
      </c>
      <c r="AA140">
        <f>SUMIFS(Child_High_Acuity[Hours dedicated to Child High Acuity],Child_High_Acuity[Position/Title],$A140, Child_High_Acuity[Year], $U$3,Child_High_Acuity[Month],AA$4)/$C$1</f>
        <v>0</v>
      </c>
      <c r="AB140">
        <f>SUMIFS(Child_High_Acuity[Hours dedicated to Child High Acuity],Child_High_Acuity[Position/Title],$A140, Child_High_Acuity[Year], $AB$3,Child_High_Acuity[Month],AB$4)/$C$1</f>
        <v>0</v>
      </c>
      <c r="AC140">
        <f>SUMIFS(Child_High_Acuity[Hours dedicated to Child High Acuity],Child_High_Acuity[Position/Title],$A140, Child_High_Acuity[Year], $AB$3,Child_High_Acuity[Month],AC$4)/$C$1</f>
        <v>0</v>
      </c>
      <c r="AD140" s="91">
        <f t="shared" si="142"/>
        <v>0</v>
      </c>
    </row>
    <row r="141" spans="1:30" x14ac:dyDescent="0.25">
      <c r="A141" s="89" t="s">
        <v>16</v>
      </c>
      <c r="B141">
        <f>SUMIFS(Child_High_Acuity[Hours dedicated to Child High Acuity],Child_High_Acuity[Position/Title],A141,Child_High_Acuity[Staff Start Date], "&lt;7/1/22")/$C$1 + SUMIFS(Child_High_Acuity[Hours dedicated to Child High Acuity],Child_High_Acuity[Position/Title],A141, Child_High_Acuity[Staff Start Date], "")/$C$1</f>
        <v>0</v>
      </c>
      <c r="C141">
        <f>SUMIFS(Child_High_Acuity[Hours dedicated to Child High Acuity],Child_High_Acuity[Position/Title],$A141, Child_High_Acuity[Year], $C$3,Child_High_Acuity[Month],C$4)/$C$1</f>
        <v>0</v>
      </c>
      <c r="D141">
        <f>SUMIFS(Child_High_Acuity[Hours dedicated to Child High Acuity],Child_High_Acuity[Position/Title],$A141, Child_High_Acuity[Year], $C$3,Child_High_Acuity[Month],D$4)/$C$1</f>
        <v>0</v>
      </c>
      <c r="E141">
        <f>SUMIFS(Child_High_Acuity[Hours dedicated to Child High Acuity],Child_High_Acuity[Position/Title],$A141, Child_High_Acuity[Year], $C$3,Child_High_Acuity[Month],E$4)/$C$1</f>
        <v>0</v>
      </c>
      <c r="F141">
        <f>SUMIFS(Child_High_Acuity[Hours dedicated to Child High Acuity],Child_High_Acuity[Position/Title],$A141, Child_High_Acuity[Year], $C$3,Child_High_Acuity[Month],F$4)/$C$1</f>
        <v>0</v>
      </c>
      <c r="G141">
        <f>SUMIFS(Child_High_Acuity[Hours dedicated to Child High Acuity],Child_High_Acuity[Position/Title],$A141, Child_High_Acuity[Year], $C$3,Child_High_Acuity[Month],G$4)/$C$1</f>
        <v>0</v>
      </c>
      <c r="H141">
        <f>SUMIFS(Child_High_Acuity[Hours dedicated to Child High Acuity],Child_High_Acuity[Position/Title],$A141, Child_High_Acuity[Year], $C$3,Child_High_Acuity[Month],H$4)/$C$1</f>
        <v>0</v>
      </c>
      <c r="I141">
        <f>SUMIFS(Child_High_Acuity[Hours dedicated to Child High Acuity],Child_High_Acuity[Position/Title],$A141, Child_High_Acuity[Year], $I$3,Child_High_Acuity[Month],I$4)/$C$1</f>
        <v>0</v>
      </c>
      <c r="J141">
        <f>SUMIFS(Child_High_Acuity[Hours dedicated to Child High Acuity],Child_High_Acuity[Position/Title],$A141, Child_High_Acuity[Year], $I$3,Child_High_Acuity[Month],J$4)/$C$1</f>
        <v>0</v>
      </c>
      <c r="K141">
        <f>SUMIFS(Child_High_Acuity[Hours dedicated to Child High Acuity],Child_High_Acuity[Position/Title],$A141, Child_High_Acuity[Year], $I$3,Child_High_Acuity[Month],K$4)/$C$1</f>
        <v>0</v>
      </c>
      <c r="L141">
        <f>SUMIFS(Child_High_Acuity[Hours dedicated to Child High Acuity],Child_High_Acuity[Position/Title],$A141, Child_High_Acuity[Year], $I$3,Child_High_Acuity[Month],L$4)/$C$1</f>
        <v>0</v>
      </c>
      <c r="M141">
        <f>SUMIFS(Child_High_Acuity[Hours dedicated to Child High Acuity],Child_High_Acuity[Position/Title],$A141, Child_High_Acuity[Year], $I$3,Child_High_Acuity[Month],M$4)/$C$1</f>
        <v>0</v>
      </c>
      <c r="N141">
        <f>SUMIFS(Child_High_Acuity[Hours dedicated to Child High Acuity],Child_High_Acuity[Position/Title],$A141, Child_High_Acuity[Year], $I$3,Child_High_Acuity[Month],N$4)/$C$1</f>
        <v>0</v>
      </c>
      <c r="O141">
        <f>SUMIFS(Child_High_Acuity[Hours dedicated to Child High Acuity],Child_High_Acuity[Position/Title],$A141, Child_High_Acuity[Year], $I$3,Child_High_Acuity[Month],O$4)/$C$1</f>
        <v>0</v>
      </c>
      <c r="P141">
        <f>SUMIFS(Child_High_Acuity[Hours dedicated to Child High Acuity],Child_High_Acuity[Position/Title],$A141, Child_High_Acuity[Year], $I$3,Child_High_Acuity[Month],P$4)/$C$1</f>
        <v>0</v>
      </c>
      <c r="Q141">
        <f>SUMIFS(Child_High_Acuity[Hours dedicated to Child High Acuity],Child_High_Acuity[Position/Title],$A141, Child_High_Acuity[Year], $I$3,Child_High_Acuity[Month],Q$4)/$C$1</f>
        <v>0</v>
      </c>
      <c r="R141">
        <f>SUMIFS(Child_High_Acuity[Hours dedicated to Child High Acuity],Child_High_Acuity[Position/Title],$A141, Child_High_Acuity[Year], $I$3,Child_High_Acuity[Month],R$4)/$C$1</f>
        <v>0</v>
      </c>
      <c r="S141">
        <f>SUMIFS(Child_High_Acuity[Hours dedicated to Child High Acuity],Child_High_Acuity[Position/Title],$A141, Child_High_Acuity[Year], $I$3,Child_High_Acuity[Month],S$4)/$C$1</f>
        <v>0</v>
      </c>
      <c r="T141">
        <f>SUMIFS(Child_High_Acuity[Hours dedicated to Child High Acuity],Child_High_Acuity[Position/Title],$A141, Child_High_Acuity[Year], $I$3,Child_High_Acuity[Month],T$4)/$C$1</f>
        <v>0</v>
      </c>
      <c r="U141">
        <f>SUMIFS(Child_High_Acuity[Hours dedicated to Child High Acuity],Child_High_Acuity[Position/Title],$A141, Child_High_Acuity[Year], $U$3,Child_High_Acuity[Month],U$4)/$C$1</f>
        <v>0</v>
      </c>
      <c r="V141">
        <f>SUMIFS(Child_High_Acuity[Hours dedicated to Child High Acuity],Child_High_Acuity[Position/Title],$A141, Child_High_Acuity[Year], $U$3,Child_High_Acuity[Month],V$4)/$C$1</f>
        <v>0</v>
      </c>
      <c r="W141">
        <f>SUMIFS(Child_High_Acuity[Hours dedicated to Child High Acuity],Child_High_Acuity[Position/Title],$A141, Child_High_Acuity[Year], $U$3,Child_High_Acuity[Month],W$4)/$C$1</f>
        <v>0</v>
      </c>
      <c r="X141">
        <f>SUMIFS(Child_High_Acuity[Hours dedicated to Child High Acuity],Child_High_Acuity[Position/Title],$A141, Child_High_Acuity[Year], $U$3,Child_High_Acuity[Month],X$4)/$C$1</f>
        <v>0</v>
      </c>
      <c r="Y141">
        <f>SUMIFS(Child_High_Acuity[Hours dedicated to Child High Acuity],Child_High_Acuity[Position/Title],$A141, Child_High_Acuity[Year], $U$3,Child_High_Acuity[Month],Y$4)/$C$1</f>
        <v>0</v>
      </c>
      <c r="Z141">
        <f>SUMIFS(Child_High_Acuity[Hours dedicated to Child High Acuity],Child_High_Acuity[Position/Title],$A141, Child_High_Acuity[Year], $U$3,Child_High_Acuity[Month],Z$4)/$C$1</f>
        <v>0</v>
      </c>
      <c r="AA141">
        <f>SUMIFS(Child_High_Acuity[Hours dedicated to Child High Acuity],Child_High_Acuity[Position/Title],$A141, Child_High_Acuity[Year], $U$3,Child_High_Acuity[Month],AA$4)/$C$1</f>
        <v>0</v>
      </c>
      <c r="AB141">
        <f>SUMIFS(Child_High_Acuity[Hours dedicated to Child High Acuity],Child_High_Acuity[Position/Title],$A141, Child_High_Acuity[Year], $AB$3,Child_High_Acuity[Month],AB$4)/$C$1</f>
        <v>0</v>
      </c>
      <c r="AC141">
        <f>SUMIFS(Child_High_Acuity[Hours dedicated to Child High Acuity],Child_High_Acuity[Position/Title],$A141, Child_High_Acuity[Year], $AB$3,Child_High_Acuity[Month],AC$4)/$C$1</f>
        <v>0</v>
      </c>
      <c r="AD141" s="91">
        <f t="shared" si="142"/>
        <v>0</v>
      </c>
    </row>
    <row r="142" spans="1:30" x14ac:dyDescent="0.25">
      <c r="A142" s="89" t="s">
        <v>34</v>
      </c>
      <c r="B142">
        <f>SUMIFS(Child_High_Acuity[Hours dedicated to Child High Acuity],Child_High_Acuity[Position/Title],A142,Child_High_Acuity[Staff Start Date], "&lt;7/1/22")/$C$1 + SUMIFS(Child_High_Acuity[Hours dedicated to Child High Acuity],Child_High_Acuity[Position/Title],A142, Child_High_Acuity[Staff Start Date], "")/$C$1</f>
        <v>0</v>
      </c>
      <c r="C142">
        <f>SUMIFS(Child_High_Acuity[Hours dedicated to Child High Acuity],Child_High_Acuity[Position/Title],$A142, Child_High_Acuity[Year], $C$3,Child_High_Acuity[Month],C$4)/$C$1</f>
        <v>0</v>
      </c>
      <c r="D142">
        <f>SUMIFS(Child_High_Acuity[Hours dedicated to Child High Acuity],Child_High_Acuity[Position/Title],$A142, Child_High_Acuity[Year], $C$3,Child_High_Acuity[Month],D$4)/$C$1</f>
        <v>0</v>
      </c>
      <c r="E142">
        <f>SUMIFS(Child_High_Acuity[Hours dedicated to Child High Acuity],Child_High_Acuity[Position/Title],$A142, Child_High_Acuity[Year], $C$3,Child_High_Acuity[Month],E$4)/$C$1</f>
        <v>0</v>
      </c>
      <c r="F142">
        <f>SUMIFS(Child_High_Acuity[Hours dedicated to Child High Acuity],Child_High_Acuity[Position/Title],$A142, Child_High_Acuity[Year], $C$3,Child_High_Acuity[Month],F$4)/$C$1</f>
        <v>0</v>
      </c>
      <c r="G142">
        <f>SUMIFS(Child_High_Acuity[Hours dedicated to Child High Acuity],Child_High_Acuity[Position/Title],$A142, Child_High_Acuity[Year], $C$3,Child_High_Acuity[Month],G$4)/$C$1</f>
        <v>0</v>
      </c>
      <c r="H142">
        <f>SUMIFS(Child_High_Acuity[Hours dedicated to Child High Acuity],Child_High_Acuity[Position/Title],$A142, Child_High_Acuity[Year], $C$3,Child_High_Acuity[Month],H$4)/$C$1</f>
        <v>0</v>
      </c>
      <c r="I142">
        <f>SUMIFS(Child_High_Acuity[Hours dedicated to Child High Acuity],Child_High_Acuity[Position/Title],$A142, Child_High_Acuity[Year], $I$3,Child_High_Acuity[Month],I$4)/$C$1</f>
        <v>0</v>
      </c>
      <c r="J142">
        <f>SUMIFS(Child_High_Acuity[Hours dedicated to Child High Acuity],Child_High_Acuity[Position/Title],$A142, Child_High_Acuity[Year], $I$3,Child_High_Acuity[Month],J$4)/$C$1</f>
        <v>0</v>
      </c>
      <c r="K142">
        <f>SUMIFS(Child_High_Acuity[Hours dedicated to Child High Acuity],Child_High_Acuity[Position/Title],$A142, Child_High_Acuity[Year], $I$3,Child_High_Acuity[Month],K$4)/$C$1</f>
        <v>0</v>
      </c>
      <c r="L142">
        <f>SUMIFS(Child_High_Acuity[Hours dedicated to Child High Acuity],Child_High_Acuity[Position/Title],$A142, Child_High_Acuity[Year], $I$3,Child_High_Acuity[Month],L$4)/$C$1</f>
        <v>0</v>
      </c>
      <c r="M142">
        <f>SUMIFS(Child_High_Acuity[Hours dedicated to Child High Acuity],Child_High_Acuity[Position/Title],$A142, Child_High_Acuity[Year], $I$3,Child_High_Acuity[Month],M$4)/$C$1</f>
        <v>0</v>
      </c>
      <c r="N142">
        <f>SUMIFS(Child_High_Acuity[Hours dedicated to Child High Acuity],Child_High_Acuity[Position/Title],$A142, Child_High_Acuity[Year], $I$3,Child_High_Acuity[Month],N$4)/$C$1</f>
        <v>0</v>
      </c>
      <c r="O142">
        <f>SUMIFS(Child_High_Acuity[Hours dedicated to Child High Acuity],Child_High_Acuity[Position/Title],$A142, Child_High_Acuity[Year], $I$3,Child_High_Acuity[Month],O$4)/$C$1</f>
        <v>0</v>
      </c>
      <c r="P142">
        <f>SUMIFS(Child_High_Acuity[Hours dedicated to Child High Acuity],Child_High_Acuity[Position/Title],$A142, Child_High_Acuity[Year], $I$3,Child_High_Acuity[Month],P$4)/$C$1</f>
        <v>0</v>
      </c>
      <c r="Q142">
        <f>SUMIFS(Child_High_Acuity[Hours dedicated to Child High Acuity],Child_High_Acuity[Position/Title],$A142, Child_High_Acuity[Year], $I$3,Child_High_Acuity[Month],Q$4)/$C$1</f>
        <v>0</v>
      </c>
      <c r="R142">
        <f>SUMIFS(Child_High_Acuity[Hours dedicated to Child High Acuity],Child_High_Acuity[Position/Title],$A142, Child_High_Acuity[Year], $I$3,Child_High_Acuity[Month],R$4)/$C$1</f>
        <v>0</v>
      </c>
      <c r="S142">
        <f>SUMIFS(Child_High_Acuity[Hours dedicated to Child High Acuity],Child_High_Acuity[Position/Title],$A142, Child_High_Acuity[Year], $I$3,Child_High_Acuity[Month],S$4)/$C$1</f>
        <v>0</v>
      </c>
      <c r="T142">
        <f>SUMIFS(Child_High_Acuity[Hours dedicated to Child High Acuity],Child_High_Acuity[Position/Title],$A142, Child_High_Acuity[Year], $I$3,Child_High_Acuity[Month],T$4)/$C$1</f>
        <v>0</v>
      </c>
      <c r="U142">
        <f>SUMIFS(Child_High_Acuity[Hours dedicated to Child High Acuity],Child_High_Acuity[Position/Title],$A142, Child_High_Acuity[Year], $U$3,Child_High_Acuity[Month],U$4)/$C$1</f>
        <v>0</v>
      </c>
      <c r="V142">
        <f>SUMIFS(Child_High_Acuity[Hours dedicated to Child High Acuity],Child_High_Acuity[Position/Title],$A142, Child_High_Acuity[Year], $U$3,Child_High_Acuity[Month],V$4)/$C$1</f>
        <v>0</v>
      </c>
      <c r="W142">
        <f>SUMIFS(Child_High_Acuity[Hours dedicated to Child High Acuity],Child_High_Acuity[Position/Title],$A142, Child_High_Acuity[Year], $U$3,Child_High_Acuity[Month],W$4)/$C$1</f>
        <v>0</v>
      </c>
      <c r="X142">
        <f>SUMIFS(Child_High_Acuity[Hours dedicated to Child High Acuity],Child_High_Acuity[Position/Title],$A142, Child_High_Acuity[Year], $U$3,Child_High_Acuity[Month],X$4)/$C$1</f>
        <v>0</v>
      </c>
      <c r="Y142">
        <f>SUMIFS(Child_High_Acuity[Hours dedicated to Child High Acuity],Child_High_Acuity[Position/Title],$A142, Child_High_Acuity[Year], $U$3,Child_High_Acuity[Month],Y$4)/$C$1</f>
        <v>0</v>
      </c>
      <c r="Z142">
        <f>SUMIFS(Child_High_Acuity[Hours dedicated to Child High Acuity],Child_High_Acuity[Position/Title],$A142, Child_High_Acuity[Year], $U$3,Child_High_Acuity[Month],Z$4)/$C$1</f>
        <v>0</v>
      </c>
      <c r="AA142">
        <f>SUMIFS(Child_High_Acuity[Hours dedicated to Child High Acuity],Child_High_Acuity[Position/Title],$A142, Child_High_Acuity[Year], $U$3,Child_High_Acuity[Month],AA$4)/$C$1</f>
        <v>0</v>
      </c>
      <c r="AB142">
        <f>SUMIFS(Child_High_Acuity[Hours dedicated to Child High Acuity],Child_High_Acuity[Position/Title],$A142, Child_High_Acuity[Year], $AB$3,Child_High_Acuity[Month],AB$4)/$C$1</f>
        <v>0</v>
      </c>
      <c r="AC142">
        <f>SUMIFS(Child_High_Acuity[Hours dedicated to Child High Acuity],Child_High_Acuity[Position/Title],$A142, Child_High_Acuity[Year], $AB$3,Child_High_Acuity[Month],AC$4)/$C$1</f>
        <v>0</v>
      </c>
      <c r="AD142" s="91">
        <f t="shared" si="142"/>
        <v>0</v>
      </c>
    </row>
    <row r="143" spans="1:30" x14ac:dyDescent="0.25">
      <c r="A143" s="89" t="s">
        <v>54</v>
      </c>
      <c r="B143">
        <f>SUMIFS(Child_High_Acuity[Hours dedicated to Child High Acuity],Child_High_Acuity[Position/Title],A143,Child_High_Acuity[Staff Start Date], "&lt;7/1/22")/$C$1 + SUMIFS(Child_High_Acuity[Hours dedicated to Child High Acuity],Child_High_Acuity[Position/Title],A143, Child_High_Acuity[Staff Start Date], "")/$C$1</f>
        <v>0</v>
      </c>
      <c r="C143">
        <f>SUMIFS(Child_High_Acuity[Hours dedicated to Child High Acuity],Child_High_Acuity[Position/Title],$A143, Child_High_Acuity[Year], $C$3,Child_High_Acuity[Month],C$4)/$C$1</f>
        <v>0</v>
      </c>
      <c r="D143">
        <f>SUMIFS(Child_High_Acuity[Hours dedicated to Child High Acuity],Child_High_Acuity[Position/Title],$A143, Child_High_Acuity[Year], $C$3,Child_High_Acuity[Month],D$4)/$C$1</f>
        <v>0</v>
      </c>
      <c r="E143">
        <f>SUMIFS(Child_High_Acuity[Hours dedicated to Child High Acuity],Child_High_Acuity[Position/Title],$A143, Child_High_Acuity[Year], $C$3,Child_High_Acuity[Month],E$4)/$C$1</f>
        <v>0</v>
      </c>
      <c r="F143">
        <f>SUMIFS(Child_High_Acuity[Hours dedicated to Child High Acuity],Child_High_Acuity[Position/Title],$A143, Child_High_Acuity[Year], $C$3,Child_High_Acuity[Month],F$4)/$C$1</f>
        <v>0</v>
      </c>
      <c r="G143">
        <f>SUMIFS(Child_High_Acuity[Hours dedicated to Child High Acuity],Child_High_Acuity[Position/Title],$A143, Child_High_Acuity[Year], $C$3,Child_High_Acuity[Month],G$4)/$C$1</f>
        <v>0</v>
      </c>
      <c r="H143">
        <f>SUMIFS(Child_High_Acuity[Hours dedicated to Child High Acuity],Child_High_Acuity[Position/Title],$A143, Child_High_Acuity[Year], $C$3,Child_High_Acuity[Month],H$4)/$C$1</f>
        <v>0</v>
      </c>
      <c r="I143">
        <f>SUMIFS(Child_High_Acuity[Hours dedicated to Child High Acuity],Child_High_Acuity[Position/Title],$A143, Child_High_Acuity[Year], $I$3,Child_High_Acuity[Month],I$4)/$C$1</f>
        <v>0</v>
      </c>
      <c r="J143">
        <f>SUMIFS(Child_High_Acuity[Hours dedicated to Child High Acuity],Child_High_Acuity[Position/Title],$A143, Child_High_Acuity[Year], $I$3,Child_High_Acuity[Month],J$4)/$C$1</f>
        <v>0</v>
      </c>
      <c r="K143">
        <f>SUMIFS(Child_High_Acuity[Hours dedicated to Child High Acuity],Child_High_Acuity[Position/Title],$A143, Child_High_Acuity[Year], $I$3,Child_High_Acuity[Month],K$4)/$C$1</f>
        <v>0</v>
      </c>
      <c r="L143">
        <f>SUMIFS(Child_High_Acuity[Hours dedicated to Child High Acuity],Child_High_Acuity[Position/Title],$A143, Child_High_Acuity[Year], $I$3,Child_High_Acuity[Month],L$4)/$C$1</f>
        <v>0</v>
      </c>
      <c r="M143">
        <f>SUMIFS(Child_High_Acuity[Hours dedicated to Child High Acuity],Child_High_Acuity[Position/Title],$A143, Child_High_Acuity[Year], $I$3,Child_High_Acuity[Month],M$4)/$C$1</f>
        <v>0</v>
      </c>
      <c r="N143">
        <f>SUMIFS(Child_High_Acuity[Hours dedicated to Child High Acuity],Child_High_Acuity[Position/Title],$A143, Child_High_Acuity[Year], $I$3,Child_High_Acuity[Month],N$4)/$C$1</f>
        <v>0</v>
      </c>
      <c r="O143">
        <f>SUMIFS(Child_High_Acuity[Hours dedicated to Child High Acuity],Child_High_Acuity[Position/Title],$A143, Child_High_Acuity[Year], $I$3,Child_High_Acuity[Month],O$4)/$C$1</f>
        <v>0</v>
      </c>
      <c r="P143">
        <f>SUMIFS(Child_High_Acuity[Hours dedicated to Child High Acuity],Child_High_Acuity[Position/Title],$A143, Child_High_Acuity[Year], $I$3,Child_High_Acuity[Month],P$4)/$C$1</f>
        <v>0</v>
      </c>
      <c r="Q143">
        <f>SUMIFS(Child_High_Acuity[Hours dedicated to Child High Acuity],Child_High_Acuity[Position/Title],$A143, Child_High_Acuity[Year], $I$3,Child_High_Acuity[Month],Q$4)/$C$1</f>
        <v>0</v>
      </c>
      <c r="R143">
        <f>SUMIFS(Child_High_Acuity[Hours dedicated to Child High Acuity],Child_High_Acuity[Position/Title],$A143, Child_High_Acuity[Year], $I$3,Child_High_Acuity[Month],R$4)/$C$1</f>
        <v>0</v>
      </c>
      <c r="S143">
        <f>SUMIFS(Child_High_Acuity[Hours dedicated to Child High Acuity],Child_High_Acuity[Position/Title],$A143, Child_High_Acuity[Year], $I$3,Child_High_Acuity[Month],S$4)/$C$1</f>
        <v>0</v>
      </c>
      <c r="T143">
        <f>SUMIFS(Child_High_Acuity[Hours dedicated to Child High Acuity],Child_High_Acuity[Position/Title],$A143, Child_High_Acuity[Year], $I$3,Child_High_Acuity[Month],T$4)/$C$1</f>
        <v>0</v>
      </c>
      <c r="U143">
        <f>SUMIFS(Child_High_Acuity[Hours dedicated to Child High Acuity],Child_High_Acuity[Position/Title],$A143, Child_High_Acuity[Year], $U$3,Child_High_Acuity[Month],U$4)/$C$1</f>
        <v>0</v>
      </c>
      <c r="V143">
        <f>SUMIFS(Child_High_Acuity[Hours dedicated to Child High Acuity],Child_High_Acuity[Position/Title],$A143, Child_High_Acuity[Year], $U$3,Child_High_Acuity[Month],V$4)/$C$1</f>
        <v>0</v>
      </c>
      <c r="W143">
        <f>SUMIFS(Child_High_Acuity[Hours dedicated to Child High Acuity],Child_High_Acuity[Position/Title],$A143, Child_High_Acuity[Year], $U$3,Child_High_Acuity[Month],W$4)/$C$1</f>
        <v>0</v>
      </c>
      <c r="X143">
        <f>SUMIFS(Child_High_Acuity[Hours dedicated to Child High Acuity],Child_High_Acuity[Position/Title],$A143, Child_High_Acuity[Year], $U$3,Child_High_Acuity[Month],X$4)/$C$1</f>
        <v>0</v>
      </c>
      <c r="Y143">
        <f>SUMIFS(Child_High_Acuity[Hours dedicated to Child High Acuity],Child_High_Acuity[Position/Title],$A143, Child_High_Acuity[Year], $U$3,Child_High_Acuity[Month],Y$4)/$C$1</f>
        <v>0</v>
      </c>
      <c r="Z143">
        <f>SUMIFS(Child_High_Acuity[Hours dedicated to Child High Acuity],Child_High_Acuity[Position/Title],$A143, Child_High_Acuity[Year], $U$3,Child_High_Acuity[Month],Z$4)/$C$1</f>
        <v>0</v>
      </c>
      <c r="AA143">
        <f>SUMIFS(Child_High_Acuity[Hours dedicated to Child High Acuity],Child_High_Acuity[Position/Title],$A143, Child_High_Acuity[Year], $U$3,Child_High_Acuity[Month],AA$4)/$C$1</f>
        <v>0</v>
      </c>
      <c r="AB143">
        <f>SUMIFS(Child_High_Acuity[Hours dedicated to Child High Acuity],Child_High_Acuity[Position/Title],$A143, Child_High_Acuity[Year], $AB$3,Child_High_Acuity[Month],AB$4)/$C$1</f>
        <v>0</v>
      </c>
      <c r="AC143">
        <f>SUMIFS(Child_High_Acuity[Hours dedicated to Child High Acuity],Child_High_Acuity[Position/Title],$A143, Child_High_Acuity[Year], $AB$3,Child_High_Acuity[Month],AC$4)/$C$1</f>
        <v>0</v>
      </c>
      <c r="AD143" s="91">
        <f t="shared" si="142"/>
        <v>0</v>
      </c>
    </row>
    <row r="144" spans="1:30" x14ac:dyDescent="0.25">
      <c r="A144" s="89" t="s">
        <v>17</v>
      </c>
      <c r="B144">
        <f>SUMIFS(Child_High_Acuity[Hours dedicated to Child High Acuity],Child_High_Acuity[Position/Title],A144,Child_High_Acuity[Staff Start Date], "&lt;7/1/22")/$C$1 + SUMIFS(Child_High_Acuity[Hours dedicated to Child High Acuity],Child_High_Acuity[Position/Title],A144, Child_High_Acuity[Staff Start Date], "")/$C$1</f>
        <v>0</v>
      </c>
      <c r="C144">
        <f>SUMIFS(Child_High_Acuity[Hours dedicated to Child High Acuity],Child_High_Acuity[Position/Title],$A144, Child_High_Acuity[Year], $C$3,Child_High_Acuity[Month],C$4)/$C$1</f>
        <v>0</v>
      </c>
      <c r="D144">
        <f>SUMIFS(Child_High_Acuity[Hours dedicated to Child High Acuity],Child_High_Acuity[Position/Title],$A144, Child_High_Acuity[Year], $C$3,Child_High_Acuity[Month],D$4)/$C$1</f>
        <v>0</v>
      </c>
      <c r="E144">
        <f>SUMIFS(Child_High_Acuity[Hours dedicated to Child High Acuity],Child_High_Acuity[Position/Title],$A144, Child_High_Acuity[Year], $C$3,Child_High_Acuity[Month],E$4)/$C$1</f>
        <v>0</v>
      </c>
      <c r="F144">
        <f>SUMIFS(Child_High_Acuity[Hours dedicated to Child High Acuity],Child_High_Acuity[Position/Title],$A144, Child_High_Acuity[Year], $C$3,Child_High_Acuity[Month],F$4)/$C$1</f>
        <v>0</v>
      </c>
      <c r="G144">
        <f>SUMIFS(Child_High_Acuity[Hours dedicated to Child High Acuity],Child_High_Acuity[Position/Title],$A144, Child_High_Acuity[Year], $C$3,Child_High_Acuity[Month],G$4)/$C$1</f>
        <v>0</v>
      </c>
      <c r="H144">
        <f>SUMIFS(Child_High_Acuity[Hours dedicated to Child High Acuity],Child_High_Acuity[Position/Title],$A144, Child_High_Acuity[Year], $C$3,Child_High_Acuity[Month],H$4)/$C$1</f>
        <v>0</v>
      </c>
      <c r="I144">
        <f>SUMIFS(Child_High_Acuity[Hours dedicated to Child High Acuity],Child_High_Acuity[Position/Title],$A144, Child_High_Acuity[Year], $I$3,Child_High_Acuity[Month],I$4)/$C$1</f>
        <v>0</v>
      </c>
      <c r="J144">
        <f>SUMIFS(Child_High_Acuity[Hours dedicated to Child High Acuity],Child_High_Acuity[Position/Title],$A144, Child_High_Acuity[Year], $I$3,Child_High_Acuity[Month],J$4)/$C$1</f>
        <v>0</v>
      </c>
      <c r="K144">
        <f>SUMIFS(Child_High_Acuity[Hours dedicated to Child High Acuity],Child_High_Acuity[Position/Title],$A144, Child_High_Acuity[Year], $I$3,Child_High_Acuity[Month],K$4)/$C$1</f>
        <v>0</v>
      </c>
      <c r="L144">
        <f>SUMIFS(Child_High_Acuity[Hours dedicated to Child High Acuity],Child_High_Acuity[Position/Title],$A144, Child_High_Acuity[Year], $I$3,Child_High_Acuity[Month],L$4)/$C$1</f>
        <v>0</v>
      </c>
      <c r="M144">
        <f>SUMIFS(Child_High_Acuity[Hours dedicated to Child High Acuity],Child_High_Acuity[Position/Title],$A144, Child_High_Acuity[Year], $I$3,Child_High_Acuity[Month],M$4)/$C$1</f>
        <v>0</v>
      </c>
      <c r="N144">
        <f>SUMIFS(Child_High_Acuity[Hours dedicated to Child High Acuity],Child_High_Acuity[Position/Title],$A144, Child_High_Acuity[Year], $I$3,Child_High_Acuity[Month],N$4)/$C$1</f>
        <v>0</v>
      </c>
      <c r="O144">
        <f>SUMIFS(Child_High_Acuity[Hours dedicated to Child High Acuity],Child_High_Acuity[Position/Title],$A144, Child_High_Acuity[Year], $I$3,Child_High_Acuity[Month],O$4)/$C$1</f>
        <v>0</v>
      </c>
      <c r="P144">
        <f>SUMIFS(Child_High_Acuity[Hours dedicated to Child High Acuity],Child_High_Acuity[Position/Title],$A144, Child_High_Acuity[Year], $I$3,Child_High_Acuity[Month],P$4)/$C$1</f>
        <v>0</v>
      </c>
      <c r="Q144">
        <f>SUMIFS(Child_High_Acuity[Hours dedicated to Child High Acuity],Child_High_Acuity[Position/Title],$A144, Child_High_Acuity[Year], $I$3,Child_High_Acuity[Month],Q$4)/$C$1</f>
        <v>0</v>
      </c>
      <c r="R144">
        <f>SUMIFS(Child_High_Acuity[Hours dedicated to Child High Acuity],Child_High_Acuity[Position/Title],$A144, Child_High_Acuity[Year], $I$3,Child_High_Acuity[Month],R$4)/$C$1</f>
        <v>0</v>
      </c>
      <c r="S144">
        <f>SUMIFS(Child_High_Acuity[Hours dedicated to Child High Acuity],Child_High_Acuity[Position/Title],$A144, Child_High_Acuity[Year], $I$3,Child_High_Acuity[Month],S$4)/$C$1</f>
        <v>0</v>
      </c>
      <c r="T144">
        <f>SUMIFS(Child_High_Acuity[Hours dedicated to Child High Acuity],Child_High_Acuity[Position/Title],$A144, Child_High_Acuity[Year], $I$3,Child_High_Acuity[Month],T$4)/$C$1</f>
        <v>0</v>
      </c>
      <c r="U144">
        <f>SUMIFS(Child_High_Acuity[Hours dedicated to Child High Acuity],Child_High_Acuity[Position/Title],$A144, Child_High_Acuity[Year], $U$3,Child_High_Acuity[Month],U$4)/$C$1</f>
        <v>0</v>
      </c>
      <c r="V144">
        <f>SUMIFS(Child_High_Acuity[Hours dedicated to Child High Acuity],Child_High_Acuity[Position/Title],$A144, Child_High_Acuity[Year], $U$3,Child_High_Acuity[Month],V$4)/$C$1</f>
        <v>0</v>
      </c>
      <c r="W144">
        <f>SUMIFS(Child_High_Acuity[Hours dedicated to Child High Acuity],Child_High_Acuity[Position/Title],$A144, Child_High_Acuity[Year], $U$3,Child_High_Acuity[Month],W$4)/$C$1</f>
        <v>0</v>
      </c>
      <c r="X144">
        <f>SUMIFS(Child_High_Acuity[Hours dedicated to Child High Acuity],Child_High_Acuity[Position/Title],$A144, Child_High_Acuity[Year], $U$3,Child_High_Acuity[Month],X$4)/$C$1</f>
        <v>0</v>
      </c>
      <c r="Y144">
        <f>SUMIFS(Child_High_Acuity[Hours dedicated to Child High Acuity],Child_High_Acuity[Position/Title],$A144, Child_High_Acuity[Year], $U$3,Child_High_Acuity[Month],Y$4)/$C$1</f>
        <v>0</v>
      </c>
      <c r="Z144">
        <f>SUMIFS(Child_High_Acuity[Hours dedicated to Child High Acuity],Child_High_Acuity[Position/Title],$A144, Child_High_Acuity[Year], $U$3,Child_High_Acuity[Month],Z$4)/$C$1</f>
        <v>0</v>
      </c>
      <c r="AA144">
        <f>SUMIFS(Child_High_Acuity[Hours dedicated to Child High Acuity],Child_High_Acuity[Position/Title],$A144, Child_High_Acuity[Year], $U$3,Child_High_Acuity[Month],AA$4)/$C$1</f>
        <v>0</v>
      </c>
      <c r="AB144">
        <f>SUMIFS(Child_High_Acuity[Hours dedicated to Child High Acuity],Child_High_Acuity[Position/Title],$A144, Child_High_Acuity[Year], $AB$3,Child_High_Acuity[Month],AB$4)/$C$1</f>
        <v>0</v>
      </c>
      <c r="AC144">
        <f>SUMIFS(Child_High_Acuity[Hours dedicated to Child High Acuity],Child_High_Acuity[Position/Title],$A144, Child_High_Acuity[Year], $AB$3,Child_High_Acuity[Month],AC$4)/$C$1</f>
        <v>0</v>
      </c>
      <c r="AD144" s="91">
        <f t="shared" si="142"/>
        <v>0</v>
      </c>
    </row>
    <row r="145" spans="1:30" x14ac:dyDescent="0.25">
      <c r="A145" s="89" t="s">
        <v>18</v>
      </c>
      <c r="B145">
        <f>SUMIFS(Child_High_Acuity[Hours dedicated to Child High Acuity],Child_High_Acuity[Position/Title],A145,Child_High_Acuity[Staff Start Date], "&lt;7/1/22")/$C$1 + SUMIFS(Child_High_Acuity[Hours dedicated to Child High Acuity],Child_High_Acuity[Position/Title],A145, Child_High_Acuity[Staff Start Date], "")/$C$1</f>
        <v>0</v>
      </c>
      <c r="C145">
        <f>SUMIFS(Child_High_Acuity[Hours dedicated to Child High Acuity],Child_High_Acuity[Position/Title],$A145, Child_High_Acuity[Year], $C$3,Child_High_Acuity[Month],C$4)/$C$1</f>
        <v>0</v>
      </c>
      <c r="D145">
        <f>SUMIFS(Child_High_Acuity[Hours dedicated to Child High Acuity],Child_High_Acuity[Position/Title],$A145, Child_High_Acuity[Year], $C$3,Child_High_Acuity[Month],D$4)/$C$1</f>
        <v>0</v>
      </c>
      <c r="E145">
        <f>SUMIFS(Child_High_Acuity[Hours dedicated to Child High Acuity],Child_High_Acuity[Position/Title],$A145, Child_High_Acuity[Year], $C$3,Child_High_Acuity[Month],E$4)/$C$1</f>
        <v>0</v>
      </c>
      <c r="F145">
        <f>SUMIFS(Child_High_Acuity[Hours dedicated to Child High Acuity],Child_High_Acuity[Position/Title],$A145, Child_High_Acuity[Year], $C$3,Child_High_Acuity[Month],F$4)/$C$1</f>
        <v>0</v>
      </c>
      <c r="G145">
        <f>SUMIFS(Child_High_Acuity[Hours dedicated to Child High Acuity],Child_High_Acuity[Position/Title],$A145, Child_High_Acuity[Year], $C$3,Child_High_Acuity[Month],G$4)/$C$1</f>
        <v>0</v>
      </c>
      <c r="H145">
        <f>SUMIFS(Child_High_Acuity[Hours dedicated to Child High Acuity],Child_High_Acuity[Position/Title],$A145, Child_High_Acuity[Year], $C$3,Child_High_Acuity[Month],H$4)/$C$1</f>
        <v>0</v>
      </c>
      <c r="I145">
        <f>SUMIFS(Child_High_Acuity[Hours dedicated to Child High Acuity],Child_High_Acuity[Position/Title],$A145, Child_High_Acuity[Year], $I$3,Child_High_Acuity[Month],I$4)/$C$1</f>
        <v>0</v>
      </c>
      <c r="J145">
        <f>SUMIFS(Child_High_Acuity[Hours dedicated to Child High Acuity],Child_High_Acuity[Position/Title],$A145, Child_High_Acuity[Year], $I$3,Child_High_Acuity[Month],J$4)/$C$1</f>
        <v>0</v>
      </c>
      <c r="K145">
        <f>SUMIFS(Child_High_Acuity[Hours dedicated to Child High Acuity],Child_High_Acuity[Position/Title],$A145, Child_High_Acuity[Year], $I$3,Child_High_Acuity[Month],K$4)/$C$1</f>
        <v>0</v>
      </c>
      <c r="L145">
        <f>SUMIFS(Child_High_Acuity[Hours dedicated to Child High Acuity],Child_High_Acuity[Position/Title],$A145, Child_High_Acuity[Year], $I$3,Child_High_Acuity[Month],L$4)/$C$1</f>
        <v>0</v>
      </c>
      <c r="M145">
        <f>SUMIFS(Child_High_Acuity[Hours dedicated to Child High Acuity],Child_High_Acuity[Position/Title],$A145, Child_High_Acuity[Year], $I$3,Child_High_Acuity[Month],M$4)/$C$1</f>
        <v>0</v>
      </c>
      <c r="N145">
        <f>SUMIFS(Child_High_Acuity[Hours dedicated to Child High Acuity],Child_High_Acuity[Position/Title],$A145, Child_High_Acuity[Year], $I$3,Child_High_Acuity[Month],N$4)/$C$1</f>
        <v>0</v>
      </c>
      <c r="O145">
        <f>SUMIFS(Child_High_Acuity[Hours dedicated to Child High Acuity],Child_High_Acuity[Position/Title],$A145, Child_High_Acuity[Year], $I$3,Child_High_Acuity[Month],O$4)/$C$1</f>
        <v>0</v>
      </c>
      <c r="P145">
        <f>SUMIFS(Child_High_Acuity[Hours dedicated to Child High Acuity],Child_High_Acuity[Position/Title],$A145, Child_High_Acuity[Year], $I$3,Child_High_Acuity[Month],P$4)/$C$1</f>
        <v>0</v>
      </c>
      <c r="Q145">
        <f>SUMIFS(Child_High_Acuity[Hours dedicated to Child High Acuity],Child_High_Acuity[Position/Title],$A145, Child_High_Acuity[Year], $I$3,Child_High_Acuity[Month],Q$4)/$C$1</f>
        <v>0</v>
      </c>
      <c r="R145">
        <f>SUMIFS(Child_High_Acuity[Hours dedicated to Child High Acuity],Child_High_Acuity[Position/Title],$A145, Child_High_Acuity[Year], $I$3,Child_High_Acuity[Month],R$4)/$C$1</f>
        <v>0</v>
      </c>
      <c r="S145">
        <f>SUMIFS(Child_High_Acuity[Hours dedicated to Child High Acuity],Child_High_Acuity[Position/Title],$A145, Child_High_Acuity[Year], $I$3,Child_High_Acuity[Month],S$4)/$C$1</f>
        <v>0</v>
      </c>
      <c r="T145">
        <f>SUMIFS(Child_High_Acuity[Hours dedicated to Child High Acuity],Child_High_Acuity[Position/Title],$A145, Child_High_Acuity[Year], $I$3,Child_High_Acuity[Month],T$4)/$C$1</f>
        <v>0</v>
      </c>
      <c r="U145">
        <f>SUMIFS(Child_High_Acuity[Hours dedicated to Child High Acuity],Child_High_Acuity[Position/Title],$A145, Child_High_Acuity[Year], $U$3,Child_High_Acuity[Month],U$4)/$C$1</f>
        <v>0</v>
      </c>
      <c r="V145">
        <f>SUMIFS(Child_High_Acuity[Hours dedicated to Child High Acuity],Child_High_Acuity[Position/Title],$A145, Child_High_Acuity[Year], $U$3,Child_High_Acuity[Month],V$4)/$C$1</f>
        <v>0</v>
      </c>
      <c r="W145">
        <f>SUMIFS(Child_High_Acuity[Hours dedicated to Child High Acuity],Child_High_Acuity[Position/Title],$A145, Child_High_Acuity[Year], $U$3,Child_High_Acuity[Month],W$4)/$C$1</f>
        <v>0</v>
      </c>
      <c r="X145">
        <f>SUMIFS(Child_High_Acuity[Hours dedicated to Child High Acuity],Child_High_Acuity[Position/Title],$A145, Child_High_Acuity[Year], $U$3,Child_High_Acuity[Month],X$4)/$C$1</f>
        <v>0</v>
      </c>
      <c r="Y145">
        <f>SUMIFS(Child_High_Acuity[Hours dedicated to Child High Acuity],Child_High_Acuity[Position/Title],$A145, Child_High_Acuity[Year], $U$3,Child_High_Acuity[Month],Y$4)/$C$1</f>
        <v>0</v>
      </c>
      <c r="Z145">
        <f>SUMIFS(Child_High_Acuity[Hours dedicated to Child High Acuity],Child_High_Acuity[Position/Title],$A145, Child_High_Acuity[Year], $U$3,Child_High_Acuity[Month],Z$4)/$C$1</f>
        <v>0</v>
      </c>
      <c r="AA145">
        <f>SUMIFS(Child_High_Acuity[Hours dedicated to Child High Acuity],Child_High_Acuity[Position/Title],$A145, Child_High_Acuity[Year], $U$3,Child_High_Acuity[Month],AA$4)/$C$1</f>
        <v>0</v>
      </c>
      <c r="AB145">
        <f>SUMIFS(Child_High_Acuity[Hours dedicated to Child High Acuity],Child_High_Acuity[Position/Title],$A145, Child_High_Acuity[Year], $AB$3,Child_High_Acuity[Month],AB$4)/$C$1</f>
        <v>0</v>
      </c>
      <c r="AC145">
        <f>SUMIFS(Child_High_Acuity[Hours dedicated to Child High Acuity],Child_High_Acuity[Position/Title],$A145, Child_High_Acuity[Year], $AB$3,Child_High_Acuity[Month],AC$4)/$C$1</f>
        <v>0</v>
      </c>
      <c r="AD145" s="91">
        <f t="shared" si="142"/>
        <v>0</v>
      </c>
    </row>
    <row r="146" spans="1:30" x14ac:dyDescent="0.25">
      <c r="A146" s="89" t="s">
        <v>55</v>
      </c>
      <c r="B146">
        <f>SUMIFS(Child_High_Acuity[Hours dedicated to Child High Acuity],Child_High_Acuity[Position/Title],A146,Child_High_Acuity[Staff Start Date], "&lt;7/1/22")/$C$1 + SUMIFS(Child_High_Acuity[Hours dedicated to Child High Acuity],Child_High_Acuity[Position/Title],A146, Child_High_Acuity[Staff Start Date], "")/$C$1</f>
        <v>0</v>
      </c>
      <c r="C146">
        <f>SUMIFS(Child_High_Acuity[Hours dedicated to Child High Acuity],Child_High_Acuity[Position/Title],$A146, Child_High_Acuity[Year], $C$3,Child_High_Acuity[Month],C$4)/$C$1</f>
        <v>0</v>
      </c>
      <c r="D146">
        <f>SUMIFS(Child_High_Acuity[Hours dedicated to Child High Acuity],Child_High_Acuity[Position/Title],$A146, Child_High_Acuity[Year], $C$3,Child_High_Acuity[Month],D$4)/$C$1</f>
        <v>0</v>
      </c>
      <c r="E146">
        <f>SUMIFS(Child_High_Acuity[Hours dedicated to Child High Acuity],Child_High_Acuity[Position/Title],$A146, Child_High_Acuity[Year], $C$3,Child_High_Acuity[Month],E$4)/$C$1</f>
        <v>0</v>
      </c>
      <c r="F146">
        <f>SUMIFS(Child_High_Acuity[Hours dedicated to Child High Acuity],Child_High_Acuity[Position/Title],$A146, Child_High_Acuity[Year], $C$3,Child_High_Acuity[Month],F$4)/$C$1</f>
        <v>0</v>
      </c>
      <c r="G146">
        <f>SUMIFS(Child_High_Acuity[Hours dedicated to Child High Acuity],Child_High_Acuity[Position/Title],$A146, Child_High_Acuity[Year], $C$3,Child_High_Acuity[Month],G$4)/$C$1</f>
        <v>0</v>
      </c>
      <c r="H146">
        <f>SUMIFS(Child_High_Acuity[Hours dedicated to Child High Acuity],Child_High_Acuity[Position/Title],$A146, Child_High_Acuity[Year], $C$3,Child_High_Acuity[Month],H$4)/$C$1</f>
        <v>0</v>
      </c>
      <c r="I146">
        <f>SUMIFS(Child_High_Acuity[Hours dedicated to Child High Acuity],Child_High_Acuity[Position/Title],$A146, Child_High_Acuity[Year], $I$3,Child_High_Acuity[Month],I$4)/$C$1</f>
        <v>0</v>
      </c>
      <c r="J146">
        <f>SUMIFS(Child_High_Acuity[Hours dedicated to Child High Acuity],Child_High_Acuity[Position/Title],$A146, Child_High_Acuity[Year], $I$3,Child_High_Acuity[Month],J$4)/$C$1</f>
        <v>0</v>
      </c>
      <c r="K146">
        <f>SUMIFS(Child_High_Acuity[Hours dedicated to Child High Acuity],Child_High_Acuity[Position/Title],$A146, Child_High_Acuity[Year], $I$3,Child_High_Acuity[Month],K$4)/$C$1</f>
        <v>0</v>
      </c>
      <c r="L146">
        <f>SUMIFS(Child_High_Acuity[Hours dedicated to Child High Acuity],Child_High_Acuity[Position/Title],$A146, Child_High_Acuity[Year], $I$3,Child_High_Acuity[Month],L$4)/$C$1</f>
        <v>0</v>
      </c>
      <c r="M146">
        <f>SUMIFS(Child_High_Acuity[Hours dedicated to Child High Acuity],Child_High_Acuity[Position/Title],$A146, Child_High_Acuity[Year], $I$3,Child_High_Acuity[Month],M$4)/$C$1</f>
        <v>0</v>
      </c>
      <c r="N146">
        <f>SUMIFS(Child_High_Acuity[Hours dedicated to Child High Acuity],Child_High_Acuity[Position/Title],$A146, Child_High_Acuity[Year], $I$3,Child_High_Acuity[Month],N$4)/$C$1</f>
        <v>0</v>
      </c>
      <c r="O146">
        <f>SUMIFS(Child_High_Acuity[Hours dedicated to Child High Acuity],Child_High_Acuity[Position/Title],$A146, Child_High_Acuity[Year], $I$3,Child_High_Acuity[Month],O$4)/$C$1</f>
        <v>0</v>
      </c>
      <c r="P146">
        <f>SUMIFS(Child_High_Acuity[Hours dedicated to Child High Acuity],Child_High_Acuity[Position/Title],$A146, Child_High_Acuity[Year], $I$3,Child_High_Acuity[Month],P$4)/$C$1</f>
        <v>0</v>
      </c>
      <c r="Q146">
        <f>SUMIFS(Child_High_Acuity[Hours dedicated to Child High Acuity],Child_High_Acuity[Position/Title],$A146, Child_High_Acuity[Year], $I$3,Child_High_Acuity[Month],Q$4)/$C$1</f>
        <v>0</v>
      </c>
      <c r="R146">
        <f>SUMIFS(Child_High_Acuity[Hours dedicated to Child High Acuity],Child_High_Acuity[Position/Title],$A146, Child_High_Acuity[Year], $I$3,Child_High_Acuity[Month],R$4)/$C$1</f>
        <v>0</v>
      </c>
      <c r="S146">
        <f>SUMIFS(Child_High_Acuity[Hours dedicated to Child High Acuity],Child_High_Acuity[Position/Title],$A146, Child_High_Acuity[Year], $I$3,Child_High_Acuity[Month],S$4)/$C$1</f>
        <v>0</v>
      </c>
      <c r="T146">
        <f>SUMIFS(Child_High_Acuity[Hours dedicated to Child High Acuity],Child_High_Acuity[Position/Title],$A146, Child_High_Acuity[Year], $I$3,Child_High_Acuity[Month],T$4)/$C$1</f>
        <v>0</v>
      </c>
      <c r="U146">
        <f>SUMIFS(Child_High_Acuity[Hours dedicated to Child High Acuity],Child_High_Acuity[Position/Title],$A146, Child_High_Acuity[Year], $U$3,Child_High_Acuity[Month],U$4)/$C$1</f>
        <v>0</v>
      </c>
      <c r="V146">
        <f>SUMIFS(Child_High_Acuity[Hours dedicated to Child High Acuity],Child_High_Acuity[Position/Title],$A146, Child_High_Acuity[Year], $U$3,Child_High_Acuity[Month],V$4)/$C$1</f>
        <v>0</v>
      </c>
      <c r="W146">
        <f>SUMIFS(Child_High_Acuity[Hours dedicated to Child High Acuity],Child_High_Acuity[Position/Title],$A146, Child_High_Acuity[Year], $U$3,Child_High_Acuity[Month],W$4)/$C$1</f>
        <v>0</v>
      </c>
      <c r="X146">
        <f>SUMIFS(Child_High_Acuity[Hours dedicated to Child High Acuity],Child_High_Acuity[Position/Title],$A146, Child_High_Acuity[Year], $U$3,Child_High_Acuity[Month],X$4)/$C$1</f>
        <v>0</v>
      </c>
      <c r="Y146">
        <f>SUMIFS(Child_High_Acuity[Hours dedicated to Child High Acuity],Child_High_Acuity[Position/Title],$A146, Child_High_Acuity[Year], $U$3,Child_High_Acuity[Month],Y$4)/$C$1</f>
        <v>0</v>
      </c>
      <c r="Z146">
        <f>SUMIFS(Child_High_Acuity[Hours dedicated to Child High Acuity],Child_High_Acuity[Position/Title],$A146, Child_High_Acuity[Year], $U$3,Child_High_Acuity[Month],Z$4)/$C$1</f>
        <v>0</v>
      </c>
      <c r="AA146">
        <f>SUMIFS(Child_High_Acuity[Hours dedicated to Child High Acuity],Child_High_Acuity[Position/Title],$A146, Child_High_Acuity[Year], $U$3,Child_High_Acuity[Month],AA$4)/$C$1</f>
        <v>0</v>
      </c>
      <c r="AB146">
        <f>SUMIFS(Child_High_Acuity[Hours dedicated to Child High Acuity],Child_High_Acuity[Position/Title],$A146, Child_High_Acuity[Year], $AB$3,Child_High_Acuity[Month],AB$4)/$C$1</f>
        <v>0</v>
      </c>
      <c r="AC146">
        <f>SUMIFS(Child_High_Acuity[Hours dedicated to Child High Acuity],Child_High_Acuity[Position/Title],$A146, Child_High_Acuity[Year], $AB$3,Child_High_Acuity[Month],AC$4)/$C$1</f>
        <v>0</v>
      </c>
      <c r="AD146" s="91">
        <f t="shared" si="142"/>
        <v>0</v>
      </c>
    </row>
    <row r="147" spans="1:30" x14ac:dyDescent="0.25">
      <c r="A147" s="89" t="s">
        <v>56</v>
      </c>
      <c r="B147">
        <f>SUMIFS(Child_High_Acuity[Hours dedicated to Child High Acuity],Child_High_Acuity[Position/Title],A147,Child_High_Acuity[Staff Start Date], "&lt;7/1/22")/$C$1 + SUMIFS(Child_High_Acuity[Hours dedicated to Child High Acuity],Child_High_Acuity[Position/Title],A147, Child_High_Acuity[Staff Start Date], "")/$C$1</f>
        <v>0</v>
      </c>
      <c r="C147">
        <f>SUMIFS(Child_High_Acuity[Hours dedicated to Child High Acuity],Child_High_Acuity[Position/Title],$A147, Child_High_Acuity[Year], $C$3,Child_High_Acuity[Month],C$4)/$C$1</f>
        <v>0</v>
      </c>
      <c r="D147">
        <f>SUMIFS(Child_High_Acuity[Hours dedicated to Child High Acuity],Child_High_Acuity[Position/Title],$A147, Child_High_Acuity[Year], $C$3,Child_High_Acuity[Month],D$4)/$C$1</f>
        <v>0</v>
      </c>
      <c r="E147">
        <f>SUMIFS(Child_High_Acuity[Hours dedicated to Child High Acuity],Child_High_Acuity[Position/Title],$A147, Child_High_Acuity[Year], $C$3,Child_High_Acuity[Month],E$4)/$C$1</f>
        <v>0</v>
      </c>
      <c r="F147">
        <f>SUMIFS(Child_High_Acuity[Hours dedicated to Child High Acuity],Child_High_Acuity[Position/Title],$A147, Child_High_Acuity[Year], $C$3,Child_High_Acuity[Month],F$4)/$C$1</f>
        <v>0</v>
      </c>
      <c r="G147">
        <f>SUMIFS(Child_High_Acuity[Hours dedicated to Child High Acuity],Child_High_Acuity[Position/Title],$A147, Child_High_Acuity[Year], $C$3,Child_High_Acuity[Month],G$4)/$C$1</f>
        <v>0</v>
      </c>
      <c r="H147">
        <f>SUMIFS(Child_High_Acuity[Hours dedicated to Child High Acuity],Child_High_Acuity[Position/Title],$A147, Child_High_Acuity[Year], $C$3,Child_High_Acuity[Month],H$4)/$C$1</f>
        <v>0</v>
      </c>
      <c r="I147">
        <f>SUMIFS(Child_High_Acuity[Hours dedicated to Child High Acuity],Child_High_Acuity[Position/Title],$A147, Child_High_Acuity[Year], $I$3,Child_High_Acuity[Month],I$4)/$C$1</f>
        <v>0</v>
      </c>
      <c r="J147">
        <f>SUMIFS(Child_High_Acuity[Hours dedicated to Child High Acuity],Child_High_Acuity[Position/Title],$A147, Child_High_Acuity[Year], $I$3,Child_High_Acuity[Month],J$4)/$C$1</f>
        <v>0</v>
      </c>
      <c r="K147">
        <f>SUMIFS(Child_High_Acuity[Hours dedicated to Child High Acuity],Child_High_Acuity[Position/Title],$A147, Child_High_Acuity[Year], $I$3,Child_High_Acuity[Month],K$4)/$C$1</f>
        <v>0</v>
      </c>
      <c r="L147">
        <f>SUMIFS(Child_High_Acuity[Hours dedicated to Child High Acuity],Child_High_Acuity[Position/Title],$A147, Child_High_Acuity[Year], $I$3,Child_High_Acuity[Month],L$4)/$C$1</f>
        <v>0</v>
      </c>
      <c r="M147">
        <f>SUMIFS(Child_High_Acuity[Hours dedicated to Child High Acuity],Child_High_Acuity[Position/Title],$A147, Child_High_Acuity[Year], $I$3,Child_High_Acuity[Month],M$4)/$C$1</f>
        <v>0</v>
      </c>
      <c r="N147">
        <f>SUMIFS(Child_High_Acuity[Hours dedicated to Child High Acuity],Child_High_Acuity[Position/Title],$A147, Child_High_Acuity[Year], $I$3,Child_High_Acuity[Month],N$4)/$C$1</f>
        <v>0</v>
      </c>
      <c r="O147">
        <f>SUMIFS(Child_High_Acuity[Hours dedicated to Child High Acuity],Child_High_Acuity[Position/Title],$A147, Child_High_Acuity[Year], $I$3,Child_High_Acuity[Month],O$4)/$C$1</f>
        <v>0</v>
      </c>
      <c r="P147">
        <f>SUMIFS(Child_High_Acuity[Hours dedicated to Child High Acuity],Child_High_Acuity[Position/Title],$A147, Child_High_Acuity[Year], $I$3,Child_High_Acuity[Month],P$4)/$C$1</f>
        <v>0</v>
      </c>
      <c r="Q147">
        <f>SUMIFS(Child_High_Acuity[Hours dedicated to Child High Acuity],Child_High_Acuity[Position/Title],$A147, Child_High_Acuity[Year], $I$3,Child_High_Acuity[Month],Q$4)/$C$1</f>
        <v>0</v>
      </c>
      <c r="R147">
        <f>SUMIFS(Child_High_Acuity[Hours dedicated to Child High Acuity],Child_High_Acuity[Position/Title],$A147, Child_High_Acuity[Year], $I$3,Child_High_Acuity[Month],R$4)/$C$1</f>
        <v>0</v>
      </c>
      <c r="S147">
        <f>SUMIFS(Child_High_Acuity[Hours dedicated to Child High Acuity],Child_High_Acuity[Position/Title],$A147, Child_High_Acuity[Year], $I$3,Child_High_Acuity[Month],S$4)/$C$1</f>
        <v>0</v>
      </c>
      <c r="T147">
        <f>SUMIFS(Child_High_Acuity[Hours dedicated to Child High Acuity],Child_High_Acuity[Position/Title],$A147, Child_High_Acuity[Year], $I$3,Child_High_Acuity[Month],T$4)/$C$1</f>
        <v>0</v>
      </c>
      <c r="U147">
        <f>SUMIFS(Child_High_Acuity[Hours dedicated to Child High Acuity],Child_High_Acuity[Position/Title],$A147, Child_High_Acuity[Year], $U$3,Child_High_Acuity[Month],U$4)/$C$1</f>
        <v>0</v>
      </c>
      <c r="V147">
        <f>SUMIFS(Child_High_Acuity[Hours dedicated to Child High Acuity],Child_High_Acuity[Position/Title],$A147, Child_High_Acuity[Year], $U$3,Child_High_Acuity[Month],V$4)/$C$1</f>
        <v>0</v>
      </c>
      <c r="W147">
        <f>SUMIFS(Child_High_Acuity[Hours dedicated to Child High Acuity],Child_High_Acuity[Position/Title],$A147, Child_High_Acuity[Year], $U$3,Child_High_Acuity[Month],W$4)/$C$1</f>
        <v>0</v>
      </c>
      <c r="X147">
        <f>SUMIFS(Child_High_Acuity[Hours dedicated to Child High Acuity],Child_High_Acuity[Position/Title],$A147, Child_High_Acuity[Year], $U$3,Child_High_Acuity[Month],X$4)/$C$1</f>
        <v>0</v>
      </c>
      <c r="Y147">
        <f>SUMIFS(Child_High_Acuity[Hours dedicated to Child High Acuity],Child_High_Acuity[Position/Title],$A147, Child_High_Acuity[Year], $U$3,Child_High_Acuity[Month],Y$4)/$C$1</f>
        <v>0</v>
      </c>
      <c r="Z147">
        <f>SUMIFS(Child_High_Acuity[Hours dedicated to Child High Acuity],Child_High_Acuity[Position/Title],$A147, Child_High_Acuity[Year], $U$3,Child_High_Acuity[Month],Z$4)/$C$1</f>
        <v>0</v>
      </c>
      <c r="AA147">
        <f>SUMIFS(Child_High_Acuity[Hours dedicated to Child High Acuity],Child_High_Acuity[Position/Title],$A147, Child_High_Acuity[Year], $U$3,Child_High_Acuity[Month],AA$4)/$C$1</f>
        <v>0</v>
      </c>
      <c r="AB147">
        <f>SUMIFS(Child_High_Acuity[Hours dedicated to Child High Acuity],Child_High_Acuity[Position/Title],$A147, Child_High_Acuity[Year], $AB$3,Child_High_Acuity[Month],AB$4)/$C$1</f>
        <v>0</v>
      </c>
      <c r="AC147">
        <f>SUMIFS(Child_High_Acuity[Hours dedicated to Child High Acuity],Child_High_Acuity[Position/Title],$A147, Child_High_Acuity[Year], $AB$3,Child_High_Acuity[Month],AC$4)/$C$1</f>
        <v>0</v>
      </c>
      <c r="AD147" s="91">
        <f t="shared" si="142"/>
        <v>0</v>
      </c>
    </row>
    <row r="148" spans="1:30" x14ac:dyDescent="0.25">
      <c r="A148" s="88" t="s">
        <v>81</v>
      </c>
      <c r="B148" s="87">
        <f>SUM(B131:B147)</f>
        <v>0</v>
      </c>
      <c r="C148" s="87">
        <f t="shared" ref="C148" si="143">SUM(C131:C147)</f>
        <v>0</v>
      </c>
      <c r="D148" s="87">
        <f t="shared" ref="D148" si="144">SUM(D131:D147)</f>
        <v>0</v>
      </c>
      <c r="E148" s="87">
        <f t="shared" ref="E148" si="145">SUM(E131:E147)</f>
        <v>0</v>
      </c>
      <c r="F148" s="87">
        <f t="shared" ref="F148" si="146">SUM(F131:F147)</f>
        <v>0</v>
      </c>
      <c r="G148" s="87">
        <f t="shared" ref="G148" si="147">SUM(G131:G147)</f>
        <v>0</v>
      </c>
      <c r="H148" s="87">
        <f t="shared" ref="H148" si="148">SUM(H131:H147)</f>
        <v>0</v>
      </c>
      <c r="I148" s="87">
        <f t="shared" ref="I148" si="149">SUM(I131:I147)</f>
        <v>0</v>
      </c>
      <c r="J148" s="87">
        <f t="shared" ref="J148" si="150">SUM(J131:J147)</f>
        <v>0</v>
      </c>
      <c r="K148" s="87">
        <f t="shared" ref="K148" si="151">SUM(K131:K147)</f>
        <v>0</v>
      </c>
      <c r="L148" s="87">
        <f t="shared" ref="L148" si="152">SUM(L131:L147)</f>
        <v>0</v>
      </c>
      <c r="M148" s="87">
        <f t="shared" ref="M148" si="153">SUM(M131:M147)</f>
        <v>0</v>
      </c>
      <c r="N148" s="87">
        <f t="shared" ref="N148" si="154">SUM(N131:N147)</f>
        <v>0</v>
      </c>
      <c r="O148" s="87">
        <f t="shared" ref="O148" si="155">SUM(O131:O147)</f>
        <v>0</v>
      </c>
      <c r="P148" s="87">
        <f t="shared" ref="P148" si="156">SUM(P131:P147)</f>
        <v>0</v>
      </c>
      <c r="Q148" s="87">
        <f t="shared" ref="Q148" si="157">SUM(Q131:Q147)</f>
        <v>0</v>
      </c>
      <c r="R148" s="87">
        <f t="shared" ref="R148" si="158">SUM(R131:R147)</f>
        <v>0</v>
      </c>
      <c r="S148" s="87">
        <f t="shared" ref="S148" si="159">SUM(S131:S147)</f>
        <v>0</v>
      </c>
      <c r="T148" s="87">
        <f t="shared" ref="T148" si="160">SUM(T131:T147)</f>
        <v>0</v>
      </c>
      <c r="U148" s="87">
        <f t="shared" ref="U148" si="161">SUM(U131:U147)</f>
        <v>0</v>
      </c>
      <c r="V148" s="87">
        <f t="shared" ref="V148" si="162">SUM(V131:V147)</f>
        <v>0</v>
      </c>
      <c r="W148" s="87">
        <f t="shared" ref="W148" si="163">SUM(W131:W147)</f>
        <v>0</v>
      </c>
      <c r="X148" s="87">
        <f t="shared" ref="X148" si="164">SUM(X131:X147)</f>
        <v>0</v>
      </c>
      <c r="Y148" s="87">
        <f t="shared" ref="Y148" si="165">SUM(Y131:Y147)</f>
        <v>0</v>
      </c>
      <c r="Z148" s="87">
        <f t="shared" ref="Z148" si="166">SUM(Z131:Z147)</f>
        <v>0</v>
      </c>
      <c r="AA148" s="87">
        <f t="shared" ref="AA148" si="167">SUM(AA131:AA147)</f>
        <v>0</v>
      </c>
      <c r="AB148" s="87">
        <f t="shared" ref="AB148" si="168">SUM(AB131:AB147)</f>
        <v>0</v>
      </c>
      <c r="AC148" s="87">
        <f t="shared" ref="AC148" si="169">SUM(AC131:AC147)</f>
        <v>0</v>
      </c>
      <c r="AD148" s="90"/>
    </row>
    <row r="150" spans="1:30" ht="21" x14ac:dyDescent="0.35">
      <c r="A150" s="96" t="s">
        <v>32</v>
      </c>
      <c r="C150" s="16">
        <v>2022</v>
      </c>
      <c r="I150" s="16">
        <v>2023</v>
      </c>
      <c r="U150" s="16">
        <v>2024</v>
      </c>
      <c r="AB150" s="16">
        <v>2025</v>
      </c>
    </row>
    <row r="151" spans="1:30" x14ac:dyDescent="0.25">
      <c r="A151" s="94"/>
      <c r="B151" s="93" t="s">
        <v>67</v>
      </c>
      <c r="C151" s="93" t="s">
        <v>68</v>
      </c>
      <c r="D151" s="93" t="s">
        <v>69</v>
      </c>
      <c r="E151" s="93" t="s">
        <v>70</v>
      </c>
      <c r="F151" s="93" t="s">
        <v>71</v>
      </c>
      <c r="G151" s="93" t="s">
        <v>72</v>
      </c>
      <c r="H151" s="93" t="s">
        <v>73</v>
      </c>
      <c r="I151" s="93" t="s">
        <v>74</v>
      </c>
      <c r="J151" s="93" t="s">
        <v>75</v>
      </c>
      <c r="K151" s="93" t="s">
        <v>76</v>
      </c>
      <c r="L151" s="93" t="s">
        <v>77</v>
      </c>
      <c r="M151" s="93" t="s">
        <v>78</v>
      </c>
      <c r="N151" s="93" t="s">
        <v>79</v>
      </c>
      <c r="O151" s="93" t="s">
        <v>68</v>
      </c>
      <c r="P151" s="93" t="s">
        <v>69</v>
      </c>
      <c r="Q151" s="93" t="s">
        <v>70</v>
      </c>
      <c r="R151" s="93" t="s">
        <v>71</v>
      </c>
      <c r="S151" s="93" t="s">
        <v>72</v>
      </c>
      <c r="T151" s="93" t="s">
        <v>73</v>
      </c>
      <c r="U151" s="93" t="s">
        <v>74</v>
      </c>
      <c r="V151" s="93" t="s">
        <v>75</v>
      </c>
      <c r="W151" s="93" t="s">
        <v>76</v>
      </c>
      <c r="X151" s="93" t="s">
        <v>77</v>
      </c>
      <c r="Y151" s="93" t="s">
        <v>78</v>
      </c>
      <c r="Z151" s="93" t="s">
        <v>79</v>
      </c>
      <c r="AA151" s="93" t="s">
        <v>68</v>
      </c>
      <c r="AB151" s="93" t="s">
        <v>70</v>
      </c>
      <c r="AC151" s="93" t="s">
        <v>71</v>
      </c>
      <c r="AD151" s="95" t="s">
        <v>80</v>
      </c>
    </row>
    <row r="152" spans="1:30" x14ac:dyDescent="0.25">
      <c r="A152" s="89" t="s">
        <v>13</v>
      </c>
      <c r="B152">
        <f>SUMIFS(Out_and_Engage[Hours dedicated to Outreach and Engagement],Out_and_Engage[Position/Title],A152,Out_and_Engage[Staff Start Date], "&lt;7/1/22")/$C$1 + SUMIFS(Out_and_Engage[Hours dedicated to Outreach and Engagement],Out_and_Engage[Position/Title],A152, Out_and_Engage[Staff Start Date], "")/$C$1</f>
        <v>0</v>
      </c>
      <c r="C152">
        <f>SUMIFS(Out_and_Engage[Hours dedicated to Outreach and Engagement],Out_and_Engage[Position/Title],$A152, Out_and_Engage[Year], $C$3,Out_and_Engage[Month],C$4)/$C$1</f>
        <v>0</v>
      </c>
      <c r="D152">
        <f>SUMIFS(Out_and_Engage[Hours dedicated to Outreach and Engagement],Out_and_Engage[Position/Title],$A152, Out_and_Engage[Year], $C$3,Out_and_Engage[Month],D$4)/$C$1</f>
        <v>0</v>
      </c>
      <c r="E152">
        <f>SUMIFS(Out_and_Engage[Hours dedicated to Outreach and Engagement],Out_and_Engage[Position/Title],$A152, Out_and_Engage[Year], $C$3,Out_and_Engage[Month],E$4)/$C$1</f>
        <v>0</v>
      </c>
      <c r="F152">
        <f>SUMIFS(Out_and_Engage[Hours dedicated to Outreach and Engagement],Out_and_Engage[Position/Title],$A152, Out_and_Engage[Year], $C$3,Out_and_Engage[Month],F$4)/$C$1</f>
        <v>0</v>
      </c>
      <c r="G152">
        <f>SUMIFS(Out_and_Engage[Hours dedicated to Outreach and Engagement],Out_and_Engage[Position/Title],$A152, Out_and_Engage[Year], $C$3,Out_and_Engage[Month],G$4)/$C$1</f>
        <v>0</v>
      </c>
      <c r="H152">
        <f>SUMIFS(Out_and_Engage[Hours dedicated to Outreach and Engagement],Out_and_Engage[Position/Title],$A152, Out_and_Engage[Year], $C$3,Out_and_Engage[Month],H$4)/$C$1</f>
        <v>0</v>
      </c>
      <c r="I152">
        <f>SUMIFS(Out_and_Engage[Hours dedicated to Outreach and Engagement],Out_and_Engage[Position/Title],$A152, Out_and_Engage[Year], $I$3,Out_and_Engage[Month],I$4)/$C$1</f>
        <v>0</v>
      </c>
      <c r="J152">
        <f>SUMIFS(Out_and_Engage[Hours dedicated to Outreach and Engagement],Out_and_Engage[Position/Title],$A152, Out_and_Engage[Year], $I$3,Out_and_Engage[Month],J$4)/$C$1</f>
        <v>0</v>
      </c>
      <c r="K152">
        <f>SUMIFS(Out_and_Engage[Hours dedicated to Outreach and Engagement],Out_and_Engage[Position/Title],$A152, Out_and_Engage[Year], $I$3,Out_and_Engage[Month],K$4)/$C$1</f>
        <v>0</v>
      </c>
      <c r="L152">
        <f>SUMIFS(Out_and_Engage[Hours dedicated to Outreach and Engagement],Out_and_Engage[Position/Title],$A152, Out_and_Engage[Year], $I$3,Out_and_Engage[Month],L$4)/$C$1</f>
        <v>0</v>
      </c>
      <c r="M152">
        <f>SUMIFS(Out_and_Engage[Hours dedicated to Outreach and Engagement],Out_and_Engage[Position/Title],$A152, Out_and_Engage[Year], $I$3,Out_and_Engage[Month],M$4)/$C$1</f>
        <v>0</v>
      </c>
      <c r="N152">
        <f>SUMIFS(Out_and_Engage[Hours dedicated to Outreach and Engagement],Out_and_Engage[Position/Title],$A152, Out_and_Engage[Year], $I$3,Out_and_Engage[Month],N$4)/$C$1</f>
        <v>0</v>
      </c>
      <c r="O152">
        <f>SUMIFS(Out_and_Engage[Hours dedicated to Outreach and Engagement],Out_and_Engage[Position/Title],$A152, Out_and_Engage[Year], $I$3,Out_and_Engage[Month],O$4)/$C$1</f>
        <v>0</v>
      </c>
      <c r="P152">
        <f>SUMIFS(Out_and_Engage[Hours dedicated to Outreach and Engagement],Out_and_Engage[Position/Title],$A152, Out_and_Engage[Year], $I$3,Out_and_Engage[Month],P$4)/$C$1</f>
        <v>0</v>
      </c>
      <c r="Q152">
        <f>SUMIFS(Out_and_Engage[Hours dedicated to Outreach and Engagement],Out_and_Engage[Position/Title],$A152, Out_and_Engage[Year], $I$3,Out_and_Engage[Month],Q$4)/$C$1</f>
        <v>0</v>
      </c>
      <c r="R152">
        <f>SUMIFS(Out_and_Engage[Hours dedicated to Outreach and Engagement],Out_and_Engage[Position/Title],$A152, Out_and_Engage[Year], $I$3,Out_and_Engage[Month],R$4)/$C$1</f>
        <v>0</v>
      </c>
      <c r="S152">
        <f>SUMIFS(Out_and_Engage[Hours dedicated to Outreach and Engagement],Out_and_Engage[Position/Title],$A152, Out_and_Engage[Year], $I$3,Out_and_Engage[Month],S$4)/$C$1</f>
        <v>0</v>
      </c>
      <c r="T152">
        <f>SUMIFS(Out_and_Engage[Hours dedicated to Outreach and Engagement],Out_and_Engage[Position/Title],$A152, Out_and_Engage[Year], $I$3,Out_and_Engage[Month],T$4)/$C$1</f>
        <v>0</v>
      </c>
      <c r="U152">
        <f>SUMIFS(Out_and_Engage[Hours dedicated to Outreach and Engagement],Out_and_Engage[Position/Title],$A152, Out_and_Engage[Year], $U$3,Out_and_Engage[Month],U$4)/$C$1</f>
        <v>0</v>
      </c>
      <c r="V152">
        <f>SUMIFS(Out_and_Engage[Hours dedicated to Outreach and Engagement],Out_and_Engage[Position/Title],$A152, Out_and_Engage[Year], $U$3,Out_and_Engage[Month],V$4)/$C$1</f>
        <v>0</v>
      </c>
      <c r="W152">
        <f>SUMIFS(Out_and_Engage[Hours dedicated to Outreach and Engagement],Out_and_Engage[Position/Title],$A152, Out_and_Engage[Year], $U$3,Out_and_Engage[Month],W$4)/$C$1</f>
        <v>0</v>
      </c>
      <c r="X152">
        <f>SUMIFS(Out_and_Engage[Hours dedicated to Outreach and Engagement],Out_and_Engage[Position/Title],$A152, Out_and_Engage[Year], $U$3,Out_and_Engage[Month],X$4)/$C$1</f>
        <v>0</v>
      </c>
      <c r="Y152">
        <f>SUMIFS(Out_and_Engage[Hours dedicated to Outreach and Engagement],Out_and_Engage[Position/Title],$A152, Out_and_Engage[Year], $U$3,Out_and_Engage[Month],Y$4)/$C$1</f>
        <v>0</v>
      </c>
      <c r="Z152">
        <f>SUMIFS(Out_and_Engage[Hours dedicated to Outreach and Engagement],Out_and_Engage[Position/Title],$A152, Out_and_Engage[Year], $U$3,Out_and_Engage[Month],Z$4)/$C$1</f>
        <v>0</v>
      </c>
      <c r="AA152">
        <f>SUMIFS(Out_and_Engage[Hours dedicated to Outreach and Engagement],Out_and_Engage[Position/Title],$A152, Out_and_Engage[Year], $U$3,Out_and_Engage[Month],AA$4)/$C$1</f>
        <v>0</v>
      </c>
      <c r="AB152">
        <f>SUMIFS(Out_and_Engage[Hours dedicated to Outreach and Engagement],Out_and_Engage[Position/Title],$A152, Out_and_Engage[Year], $AB$3,Out_and_Engage[Month],AB$4)/$C$1</f>
        <v>0</v>
      </c>
      <c r="AC152">
        <f>SUMIFS(Out_and_Engage[Hours dedicated to Outreach and Engagement],Out_and_Engage[Position/Title],$A152, Out_and_Engage[Year], $AB$3,Out_and_Engage[Month],AC$4)/$C$1</f>
        <v>0</v>
      </c>
      <c r="AD152" s="91">
        <f>SUM(B152:AC152)</f>
        <v>0</v>
      </c>
    </row>
    <row r="153" spans="1:30" x14ac:dyDescent="0.25">
      <c r="A153" s="89" t="s">
        <v>47</v>
      </c>
      <c r="B153">
        <f>SUMIFS(Out_and_Engage[Hours dedicated to Outreach and Engagement],Out_and_Engage[Position/Title],A153,Out_and_Engage[Staff Start Date], "&lt;7/1/22")/$C$1 + SUMIFS(Out_and_Engage[Hours dedicated to Outreach and Engagement],Out_and_Engage[Position/Title],A153, Out_and_Engage[Staff Start Date], "")/$C$1</f>
        <v>0</v>
      </c>
      <c r="C153">
        <f>SUMIFS(Out_and_Engage[Hours dedicated to Outreach and Engagement],Out_and_Engage[Position/Title],$A153, Out_and_Engage[Year], $C$3,Out_and_Engage[Month],C$4)/$C$1</f>
        <v>0</v>
      </c>
      <c r="D153">
        <f>SUMIFS(Out_and_Engage[Hours dedicated to Outreach and Engagement],Out_and_Engage[Position/Title],$A153, Out_and_Engage[Year], $C$3,Out_and_Engage[Month],D$4)/$C$1</f>
        <v>0</v>
      </c>
      <c r="E153">
        <f>SUMIFS(Out_and_Engage[Hours dedicated to Outreach and Engagement],Out_and_Engage[Position/Title],$A153, Out_and_Engage[Year], $C$3,Out_and_Engage[Month],E$4)/$C$1</f>
        <v>0</v>
      </c>
      <c r="F153">
        <f>SUMIFS(Out_and_Engage[Hours dedicated to Outreach and Engagement],Out_and_Engage[Position/Title],$A153, Out_and_Engage[Year], $C$3,Out_and_Engage[Month],F$4)/$C$1</f>
        <v>0</v>
      </c>
      <c r="G153">
        <f>SUMIFS(Out_and_Engage[Hours dedicated to Outreach and Engagement],Out_and_Engage[Position/Title],$A153, Out_and_Engage[Year], $C$3,Out_and_Engage[Month],G$4)/$C$1</f>
        <v>0</v>
      </c>
      <c r="H153">
        <f>SUMIFS(Out_and_Engage[Hours dedicated to Outreach and Engagement],Out_and_Engage[Position/Title],$A153, Out_and_Engage[Year], $C$3,Out_and_Engage[Month],H$4)/$C$1</f>
        <v>0</v>
      </c>
      <c r="I153">
        <f>SUMIFS(Out_and_Engage[Hours dedicated to Outreach and Engagement],Out_and_Engage[Position/Title],$A153, Out_and_Engage[Year], $I$3,Out_and_Engage[Month],I$4)/$C$1</f>
        <v>0</v>
      </c>
      <c r="J153">
        <f>SUMIFS(Out_and_Engage[Hours dedicated to Outreach and Engagement],Out_and_Engage[Position/Title],$A153, Out_and_Engage[Year], $I$3,Out_and_Engage[Month],J$4)/$C$1</f>
        <v>0</v>
      </c>
      <c r="K153">
        <f>SUMIFS(Out_and_Engage[Hours dedicated to Outreach and Engagement],Out_and_Engage[Position/Title],$A153, Out_and_Engage[Year], $I$3,Out_and_Engage[Month],K$4)/$C$1</f>
        <v>0</v>
      </c>
      <c r="L153">
        <f>SUMIFS(Out_and_Engage[Hours dedicated to Outreach and Engagement],Out_and_Engage[Position/Title],$A153, Out_and_Engage[Year], $I$3,Out_and_Engage[Month],L$4)/$C$1</f>
        <v>0</v>
      </c>
      <c r="M153">
        <f>SUMIFS(Out_and_Engage[Hours dedicated to Outreach and Engagement],Out_and_Engage[Position/Title],$A153, Out_and_Engage[Year], $I$3,Out_and_Engage[Month],M$4)/$C$1</f>
        <v>0</v>
      </c>
      <c r="N153">
        <f>SUMIFS(Out_and_Engage[Hours dedicated to Outreach and Engagement],Out_and_Engage[Position/Title],$A153, Out_and_Engage[Year], $I$3,Out_and_Engage[Month],N$4)/$C$1</f>
        <v>0</v>
      </c>
      <c r="O153">
        <f>SUMIFS(Out_and_Engage[Hours dedicated to Outreach and Engagement],Out_and_Engage[Position/Title],$A153, Out_and_Engage[Year], $I$3,Out_and_Engage[Month],O$4)/$C$1</f>
        <v>0</v>
      </c>
      <c r="P153">
        <f>SUMIFS(Out_and_Engage[Hours dedicated to Outreach and Engagement],Out_and_Engage[Position/Title],$A153, Out_and_Engage[Year], $I$3,Out_and_Engage[Month],P$4)/$C$1</f>
        <v>0</v>
      </c>
      <c r="Q153">
        <f>SUMIFS(Out_and_Engage[Hours dedicated to Outreach and Engagement],Out_and_Engage[Position/Title],$A153, Out_and_Engage[Year], $I$3,Out_and_Engage[Month],Q$4)/$C$1</f>
        <v>0</v>
      </c>
      <c r="R153">
        <f>SUMIFS(Out_and_Engage[Hours dedicated to Outreach and Engagement],Out_and_Engage[Position/Title],$A153, Out_and_Engage[Year], $I$3,Out_and_Engage[Month],R$4)/$C$1</f>
        <v>0</v>
      </c>
      <c r="S153">
        <f>SUMIFS(Out_and_Engage[Hours dedicated to Outreach and Engagement],Out_and_Engage[Position/Title],$A153, Out_and_Engage[Year], $I$3,Out_and_Engage[Month],S$4)/$C$1</f>
        <v>0</v>
      </c>
      <c r="T153">
        <f>SUMIFS(Out_and_Engage[Hours dedicated to Outreach and Engagement],Out_and_Engage[Position/Title],$A153, Out_and_Engage[Year], $I$3,Out_and_Engage[Month],T$4)/$C$1</f>
        <v>0</v>
      </c>
      <c r="U153">
        <f>SUMIFS(Out_and_Engage[Hours dedicated to Outreach and Engagement],Out_and_Engage[Position/Title],$A153, Out_and_Engage[Year], $U$3,Out_and_Engage[Month],U$4)/$C$1</f>
        <v>0</v>
      </c>
      <c r="V153">
        <f>SUMIFS(Out_and_Engage[Hours dedicated to Outreach and Engagement],Out_and_Engage[Position/Title],$A153, Out_and_Engage[Year], $U$3,Out_and_Engage[Month],V$4)/$C$1</f>
        <v>0</v>
      </c>
      <c r="W153">
        <f>SUMIFS(Out_and_Engage[Hours dedicated to Outreach and Engagement],Out_and_Engage[Position/Title],$A153, Out_and_Engage[Year], $U$3,Out_and_Engage[Month],W$4)/$C$1</f>
        <v>0</v>
      </c>
      <c r="X153">
        <f>SUMIFS(Out_and_Engage[Hours dedicated to Outreach and Engagement],Out_and_Engage[Position/Title],$A153, Out_and_Engage[Year], $U$3,Out_and_Engage[Month],X$4)/$C$1</f>
        <v>0</v>
      </c>
      <c r="Y153">
        <f>SUMIFS(Out_and_Engage[Hours dedicated to Outreach and Engagement],Out_and_Engage[Position/Title],$A153, Out_and_Engage[Year], $U$3,Out_and_Engage[Month],Y$4)/$C$1</f>
        <v>0</v>
      </c>
      <c r="Z153">
        <f>SUMIFS(Out_and_Engage[Hours dedicated to Outreach and Engagement],Out_and_Engage[Position/Title],$A153, Out_and_Engage[Year], $U$3,Out_and_Engage[Month],Z$4)/$C$1</f>
        <v>0</v>
      </c>
      <c r="AA153">
        <f>SUMIFS(Out_and_Engage[Hours dedicated to Outreach and Engagement],Out_and_Engage[Position/Title],$A153, Out_and_Engage[Year], $U$3,Out_and_Engage[Month],AA$4)/$C$1</f>
        <v>0</v>
      </c>
      <c r="AB153">
        <f>SUMIFS(Out_and_Engage[Hours dedicated to Outreach and Engagement],Out_and_Engage[Position/Title],$A153, Out_and_Engage[Year], $U$3,Out_and_Engage[Month],AB$4)/$C$1</f>
        <v>0</v>
      </c>
      <c r="AC153">
        <f>SUMIFS(Out_and_Engage[Hours dedicated to Outreach and Engagement],Out_and_Engage[Position/Title],$A153, Out_and_Engage[Year], $U$3,Out_and_Engage[Month],AC$4)/$C$1</f>
        <v>0</v>
      </c>
      <c r="AD153" s="91">
        <f t="shared" ref="AD153:AD168" si="170">SUM(B153:AC153)</f>
        <v>0</v>
      </c>
    </row>
    <row r="154" spans="1:30" x14ac:dyDescent="0.25">
      <c r="A154" s="89" t="s">
        <v>48</v>
      </c>
      <c r="B154">
        <f>SUMIFS(Out_and_Engage[Hours dedicated to Outreach and Engagement],Out_and_Engage[Position/Title],A154,Out_and_Engage[Staff Start Date], "&lt;7/1/22")/$C$1 + SUMIFS(Out_and_Engage[Hours dedicated to Outreach and Engagement],Out_and_Engage[Position/Title],A154, Out_and_Engage[Staff Start Date], "")/$C$1</f>
        <v>0</v>
      </c>
      <c r="C154">
        <f>SUMIFS(Out_and_Engage[Hours dedicated to Outreach and Engagement],Out_and_Engage[Position/Title],$A154, Out_and_Engage[Year], $C$3,Out_and_Engage[Month],C$4)/$C$1</f>
        <v>0</v>
      </c>
      <c r="D154">
        <f>SUMIFS(Out_and_Engage[Hours dedicated to Outreach and Engagement],Out_and_Engage[Position/Title],$A154, Out_and_Engage[Year], $C$3,Out_and_Engage[Month],D$4)/$C$1</f>
        <v>0</v>
      </c>
      <c r="E154">
        <f>SUMIFS(Out_and_Engage[Hours dedicated to Outreach and Engagement],Out_and_Engage[Position/Title],$A154, Out_and_Engage[Year], $C$3,Out_and_Engage[Month],E$4)/$C$1</f>
        <v>0</v>
      </c>
      <c r="F154">
        <f>SUMIFS(Out_and_Engage[Hours dedicated to Outreach and Engagement],Out_and_Engage[Position/Title],$A154, Out_and_Engage[Year], $C$3,Out_and_Engage[Month],F$4)/$C$1</f>
        <v>0</v>
      </c>
      <c r="G154">
        <f>SUMIFS(Out_and_Engage[Hours dedicated to Outreach and Engagement],Out_and_Engage[Position/Title],$A154, Out_and_Engage[Year], $C$3,Out_and_Engage[Month],G$4)/$C$1</f>
        <v>0</v>
      </c>
      <c r="H154">
        <f>SUMIFS(Out_and_Engage[Hours dedicated to Outreach and Engagement],Out_and_Engage[Position/Title],$A154, Out_and_Engage[Year], $C$3,Out_and_Engage[Month],H$4)/$C$1</f>
        <v>0</v>
      </c>
      <c r="I154">
        <f>SUMIFS(Out_and_Engage[Hours dedicated to Outreach and Engagement],Out_and_Engage[Position/Title],$A154, Out_and_Engage[Year], $I$3,Out_and_Engage[Month],I$4)/$C$1</f>
        <v>0</v>
      </c>
      <c r="J154">
        <f>SUMIFS(Out_and_Engage[Hours dedicated to Outreach and Engagement],Out_and_Engage[Position/Title],$A154, Out_and_Engage[Year], $I$3,Out_and_Engage[Month],J$4)/$C$1</f>
        <v>0</v>
      </c>
      <c r="K154">
        <f>SUMIFS(Out_and_Engage[Hours dedicated to Outreach and Engagement],Out_and_Engage[Position/Title],$A154, Out_and_Engage[Year], $I$3,Out_and_Engage[Month],K$4)/$C$1</f>
        <v>0</v>
      </c>
      <c r="L154">
        <f>SUMIFS(Out_and_Engage[Hours dedicated to Outreach and Engagement],Out_and_Engage[Position/Title],$A154, Out_and_Engage[Year], $I$3,Out_and_Engage[Month],L$4)/$C$1</f>
        <v>0</v>
      </c>
      <c r="M154">
        <f>SUMIFS(Out_and_Engage[Hours dedicated to Outreach and Engagement],Out_and_Engage[Position/Title],$A154, Out_and_Engage[Year], $I$3,Out_and_Engage[Month],M$4)/$C$1</f>
        <v>0</v>
      </c>
      <c r="N154">
        <f>SUMIFS(Out_and_Engage[Hours dedicated to Outreach and Engagement],Out_and_Engage[Position/Title],$A154, Out_and_Engage[Year], $I$3,Out_and_Engage[Month],N$4)/$C$1</f>
        <v>0</v>
      </c>
      <c r="O154">
        <f>SUMIFS(Out_and_Engage[Hours dedicated to Outreach and Engagement],Out_and_Engage[Position/Title],$A154, Out_and_Engage[Year], $I$3,Out_and_Engage[Month],O$4)/$C$1</f>
        <v>0</v>
      </c>
      <c r="P154">
        <f>SUMIFS(Out_and_Engage[Hours dedicated to Outreach and Engagement],Out_and_Engage[Position/Title],$A154, Out_and_Engage[Year], $I$3,Out_and_Engage[Month],P$4)/$C$1</f>
        <v>0</v>
      </c>
      <c r="Q154">
        <f>SUMIFS(Out_and_Engage[Hours dedicated to Outreach and Engagement],Out_and_Engage[Position/Title],$A154, Out_and_Engage[Year], $I$3,Out_and_Engage[Month],Q$4)/$C$1</f>
        <v>0</v>
      </c>
      <c r="R154">
        <f>SUMIFS(Out_and_Engage[Hours dedicated to Outreach and Engagement],Out_and_Engage[Position/Title],$A154, Out_and_Engage[Year], $I$3,Out_and_Engage[Month],R$4)/$C$1</f>
        <v>0</v>
      </c>
      <c r="S154">
        <f>SUMIFS(Out_and_Engage[Hours dedicated to Outreach and Engagement],Out_and_Engage[Position/Title],$A154, Out_and_Engage[Year], $I$3,Out_and_Engage[Month],S$4)/$C$1</f>
        <v>0</v>
      </c>
      <c r="T154">
        <f>SUMIFS(Out_and_Engage[Hours dedicated to Outreach and Engagement],Out_and_Engage[Position/Title],$A154, Out_and_Engage[Year], $I$3,Out_and_Engage[Month],T$4)/$C$1</f>
        <v>0</v>
      </c>
      <c r="U154">
        <f>SUMIFS(Out_and_Engage[Hours dedicated to Outreach and Engagement],Out_and_Engage[Position/Title],$A154, Out_and_Engage[Year], $U$3,Out_and_Engage[Month],U$4)/$C$1</f>
        <v>0</v>
      </c>
      <c r="V154">
        <f>SUMIFS(Out_and_Engage[Hours dedicated to Outreach and Engagement],Out_and_Engage[Position/Title],$A154, Out_and_Engage[Year], $U$3,Out_and_Engage[Month],V$4)/$C$1</f>
        <v>0</v>
      </c>
      <c r="W154">
        <f>SUMIFS(Out_and_Engage[Hours dedicated to Outreach and Engagement],Out_and_Engage[Position/Title],$A154, Out_and_Engage[Year], $U$3,Out_and_Engage[Month],W$4)/$C$1</f>
        <v>0</v>
      </c>
      <c r="X154">
        <f>SUMIFS(Out_and_Engage[Hours dedicated to Outreach and Engagement],Out_and_Engage[Position/Title],$A154, Out_and_Engage[Year], $U$3,Out_and_Engage[Month],X$4)/$C$1</f>
        <v>0</v>
      </c>
      <c r="Y154">
        <f>SUMIFS(Out_and_Engage[Hours dedicated to Outreach and Engagement],Out_and_Engage[Position/Title],$A154, Out_and_Engage[Year], $U$3,Out_and_Engage[Month],Y$4)/$C$1</f>
        <v>0</v>
      </c>
      <c r="Z154">
        <f>SUMIFS(Out_and_Engage[Hours dedicated to Outreach and Engagement],Out_and_Engage[Position/Title],$A154, Out_and_Engage[Year], $U$3,Out_and_Engage[Month],Z$4)/$C$1</f>
        <v>0</v>
      </c>
      <c r="AA154">
        <f>SUMIFS(Out_and_Engage[Hours dedicated to Outreach and Engagement],Out_and_Engage[Position/Title],$A154, Out_and_Engage[Year], $U$3,Out_and_Engage[Month],AA$4)/$C$1</f>
        <v>0</v>
      </c>
      <c r="AB154">
        <f>SUMIFS(Out_and_Engage[Hours dedicated to Outreach and Engagement],Out_and_Engage[Position/Title],$A154, Out_and_Engage[Year], $U$3,Out_and_Engage[Month],AB$4)/$C$1</f>
        <v>0</v>
      </c>
      <c r="AC154">
        <f>SUMIFS(Out_and_Engage[Hours dedicated to Outreach and Engagement],Out_and_Engage[Position/Title],$A154, Out_and_Engage[Year], $U$3,Out_and_Engage[Month],AC$4)/$C$1</f>
        <v>0</v>
      </c>
      <c r="AD154" s="91">
        <f t="shared" si="170"/>
        <v>0</v>
      </c>
    </row>
    <row r="155" spans="1:30" x14ac:dyDescent="0.25">
      <c r="A155" s="89" t="s">
        <v>14</v>
      </c>
      <c r="B155">
        <f>SUMIFS(Out_and_Engage[Hours dedicated to Outreach and Engagement],Out_and_Engage[Position/Title],A155,Out_and_Engage[Staff Start Date], "&lt;7/1/22")/$C$1 + SUMIFS(Out_and_Engage[Hours dedicated to Outreach and Engagement],Out_and_Engage[Position/Title],A155, Out_and_Engage[Staff Start Date], "")/$C$1</f>
        <v>0</v>
      </c>
      <c r="C155">
        <f>SUMIFS(Out_and_Engage[Hours dedicated to Outreach and Engagement],Out_and_Engage[Position/Title],$A155, Out_and_Engage[Year], $C$3,Out_and_Engage[Month],C$4)/$C$1</f>
        <v>0</v>
      </c>
      <c r="D155">
        <f>SUMIFS(Out_and_Engage[Hours dedicated to Outreach and Engagement],Out_and_Engage[Position/Title],$A155, Out_and_Engage[Year], $C$3,Out_and_Engage[Month],D$4)/$C$1</f>
        <v>0</v>
      </c>
      <c r="E155">
        <f>SUMIFS(Out_and_Engage[Hours dedicated to Outreach and Engagement],Out_and_Engage[Position/Title],$A155, Out_and_Engage[Year], $C$3,Out_and_Engage[Month],E$4)/$C$1</f>
        <v>0</v>
      </c>
      <c r="F155">
        <f>SUMIFS(Out_and_Engage[Hours dedicated to Outreach and Engagement],Out_and_Engage[Position/Title],$A155, Out_and_Engage[Year], $C$3,Out_and_Engage[Month],F$4)/$C$1</f>
        <v>0</v>
      </c>
      <c r="G155">
        <f>SUMIFS(Out_and_Engage[Hours dedicated to Outreach and Engagement],Out_and_Engage[Position/Title],$A155, Out_and_Engage[Year], $C$3,Out_and_Engage[Month],G$4)/$C$1</f>
        <v>0</v>
      </c>
      <c r="H155">
        <f>SUMIFS(Out_and_Engage[Hours dedicated to Outreach and Engagement],Out_and_Engage[Position/Title],$A155, Out_and_Engage[Year], $C$3,Out_and_Engage[Month],H$4)/$C$1</f>
        <v>0</v>
      </c>
      <c r="I155">
        <f>SUMIFS(Out_and_Engage[Hours dedicated to Outreach and Engagement],Out_and_Engage[Position/Title],$A155, Out_and_Engage[Year], $I$3,Out_and_Engage[Month],I$4)/$C$1</f>
        <v>0</v>
      </c>
      <c r="J155">
        <f>SUMIFS(Out_and_Engage[Hours dedicated to Outreach and Engagement],Out_and_Engage[Position/Title],$A155, Out_and_Engage[Year], $I$3,Out_and_Engage[Month],J$4)/$C$1</f>
        <v>0</v>
      </c>
      <c r="K155">
        <f>SUMIFS(Out_and_Engage[Hours dedicated to Outreach and Engagement],Out_and_Engage[Position/Title],$A155, Out_and_Engage[Year], $I$3,Out_and_Engage[Month],K$4)/$C$1</f>
        <v>0</v>
      </c>
      <c r="L155">
        <f>SUMIFS(Out_and_Engage[Hours dedicated to Outreach and Engagement],Out_and_Engage[Position/Title],$A155, Out_and_Engage[Year], $I$3,Out_and_Engage[Month],L$4)/$C$1</f>
        <v>0</v>
      </c>
      <c r="M155">
        <f>SUMIFS(Out_and_Engage[Hours dedicated to Outreach and Engagement],Out_and_Engage[Position/Title],$A155, Out_and_Engage[Year], $I$3,Out_and_Engage[Month],M$4)/$C$1</f>
        <v>0</v>
      </c>
      <c r="N155">
        <f>SUMIFS(Out_and_Engage[Hours dedicated to Outreach and Engagement],Out_and_Engage[Position/Title],$A155, Out_and_Engage[Year], $I$3,Out_and_Engage[Month],N$4)/$C$1</f>
        <v>0</v>
      </c>
      <c r="O155">
        <f>SUMIFS(Out_and_Engage[Hours dedicated to Outreach and Engagement],Out_and_Engage[Position/Title],$A155, Out_and_Engage[Year], $I$3,Out_and_Engage[Month],O$4)/$C$1</f>
        <v>0</v>
      </c>
      <c r="P155">
        <f>SUMIFS(Out_and_Engage[Hours dedicated to Outreach and Engagement],Out_and_Engage[Position/Title],$A155, Out_and_Engage[Year], $I$3,Out_and_Engage[Month],P$4)/$C$1</f>
        <v>0</v>
      </c>
      <c r="Q155">
        <f>SUMIFS(Out_and_Engage[Hours dedicated to Outreach and Engagement],Out_and_Engage[Position/Title],$A155, Out_and_Engage[Year], $I$3,Out_and_Engage[Month],Q$4)/$C$1</f>
        <v>0</v>
      </c>
      <c r="R155">
        <f>SUMIFS(Out_and_Engage[Hours dedicated to Outreach and Engagement],Out_and_Engage[Position/Title],$A155, Out_and_Engage[Year], $I$3,Out_and_Engage[Month],R$4)/$C$1</f>
        <v>0</v>
      </c>
      <c r="S155">
        <f>SUMIFS(Out_and_Engage[Hours dedicated to Outreach and Engagement],Out_and_Engage[Position/Title],$A155, Out_and_Engage[Year], $I$3,Out_and_Engage[Month],S$4)/$C$1</f>
        <v>0</v>
      </c>
      <c r="T155">
        <f>SUMIFS(Out_and_Engage[Hours dedicated to Outreach and Engagement],Out_and_Engage[Position/Title],$A155, Out_and_Engage[Year], $I$3,Out_and_Engage[Month],T$4)/$C$1</f>
        <v>0</v>
      </c>
      <c r="U155">
        <f>SUMIFS(Out_and_Engage[Hours dedicated to Outreach and Engagement],Out_and_Engage[Position/Title],$A155, Out_and_Engage[Year], $U$3,Out_and_Engage[Month],U$4)/$C$1</f>
        <v>0</v>
      </c>
      <c r="V155">
        <f>SUMIFS(Out_and_Engage[Hours dedicated to Outreach and Engagement],Out_and_Engage[Position/Title],$A155, Out_and_Engage[Year], $U$3,Out_and_Engage[Month],V$4)/$C$1</f>
        <v>0</v>
      </c>
      <c r="W155">
        <f>SUMIFS(Out_and_Engage[Hours dedicated to Outreach and Engagement],Out_and_Engage[Position/Title],$A155, Out_and_Engage[Year], $U$3,Out_and_Engage[Month],W$4)/$C$1</f>
        <v>0</v>
      </c>
      <c r="X155">
        <f>SUMIFS(Out_and_Engage[Hours dedicated to Outreach and Engagement],Out_and_Engage[Position/Title],$A155, Out_and_Engage[Year], $U$3,Out_and_Engage[Month],X$4)/$C$1</f>
        <v>0</v>
      </c>
      <c r="Y155">
        <f>SUMIFS(Out_and_Engage[Hours dedicated to Outreach and Engagement],Out_and_Engage[Position/Title],$A155, Out_and_Engage[Year], $U$3,Out_and_Engage[Month],Y$4)/$C$1</f>
        <v>0</v>
      </c>
      <c r="Z155">
        <f>SUMIFS(Out_and_Engage[Hours dedicated to Outreach and Engagement],Out_and_Engage[Position/Title],$A155, Out_and_Engage[Year], $U$3,Out_and_Engage[Month],Z$4)/$C$1</f>
        <v>0</v>
      </c>
      <c r="AA155">
        <f>SUMIFS(Out_and_Engage[Hours dedicated to Outreach and Engagement],Out_and_Engage[Position/Title],$A155, Out_and_Engage[Year], $U$3,Out_and_Engage[Month],AA$4)/$C$1</f>
        <v>0</v>
      </c>
      <c r="AB155">
        <f>SUMIFS(Out_and_Engage[Hours dedicated to Outreach and Engagement],Out_and_Engage[Position/Title],$A155, Out_and_Engage[Year], $U$3,Out_and_Engage[Month],AB$4)/$C$1</f>
        <v>0</v>
      </c>
      <c r="AC155">
        <f>SUMIFS(Out_and_Engage[Hours dedicated to Outreach and Engagement],Out_and_Engage[Position/Title],$A155, Out_and_Engage[Year], $U$3,Out_and_Engage[Month],AC$4)/$C$1</f>
        <v>0</v>
      </c>
      <c r="AD155" s="91">
        <f t="shared" si="170"/>
        <v>0</v>
      </c>
    </row>
    <row r="156" spans="1:30" x14ac:dyDescent="0.25">
      <c r="A156" s="89" t="s">
        <v>15</v>
      </c>
      <c r="B156">
        <f>SUMIFS(Out_and_Engage[Hours dedicated to Outreach and Engagement],Out_and_Engage[Position/Title],A156,Out_and_Engage[Staff Start Date], "&lt;7/1/22")/$C$1 + SUMIFS(Out_and_Engage[Hours dedicated to Outreach and Engagement],Out_and_Engage[Position/Title],A156, Out_and_Engage[Staff Start Date], "")/$C$1</f>
        <v>0</v>
      </c>
      <c r="C156">
        <f>SUMIFS(Out_and_Engage[Hours dedicated to Outreach and Engagement],Out_and_Engage[Position/Title],$A156, Out_and_Engage[Year], $C$3,Out_and_Engage[Month],C$4)/$C$1</f>
        <v>0</v>
      </c>
      <c r="D156">
        <f>SUMIFS(Out_and_Engage[Hours dedicated to Outreach and Engagement],Out_and_Engage[Position/Title],$A156, Out_and_Engage[Year], $C$3,Out_and_Engage[Month],D$4)/$C$1</f>
        <v>0</v>
      </c>
      <c r="E156">
        <f>SUMIFS(Out_and_Engage[Hours dedicated to Outreach and Engagement],Out_and_Engage[Position/Title],$A156, Out_and_Engage[Year], $C$3,Out_and_Engage[Month],E$4)/$C$1</f>
        <v>0</v>
      </c>
      <c r="F156">
        <f>SUMIFS(Out_and_Engage[Hours dedicated to Outreach and Engagement],Out_and_Engage[Position/Title],$A156, Out_and_Engage[Year], $C$3,Out_and_Engage[Month],F$4)/$C$1</f>
        <v>0</v>
      </c>
      <c r="G156">
        <f>SUMIFS(Out_and_Engage[Hours dedicated to Outreach and Engagement],Out_and_Engage[Position/Title],$A156, Out_and_Engage[Year], $C$3,Out_and_Engage[Month],G$4)/$C$1</f>
        <v>0</v>
      </c>
      <c r="H156">
        <f>SUMIFS(Out_and_Engage[Hours dedicated to Outreach and Engagement],Out_and_Engage[Position/Title],$A156, Out_and_Engage[Year], $C$3,Out_and_Engage[Month],H$4)/$C$1</f>
        <v>0</v>
      </c>
      <c r="I156">
        <f>SUMIFS(Out_and_Engage[Hours dedicated to Outreach and Engagement],Out_and_Engage[Position/Title],$A156, Out_and_Engage[Year], $I$3,Out_and_Engage[Month],I$4)/$C$1</f>
        <v>0</v>
      </c>
      <c r="J156">
        <f>SUMIFS(Out_and_Engage[Hours dedicated to Outreach and Engagement],Out_and_Engage[Position/Title],$A156, Out_and_Engage[Year], $I$3,Out_and_Engage[Month],J$4)/$C$1</f>
        <v>0</v>
      </c>
      <c r="K156">
        <f>SUMIFS(Out_and_Engage[Hours dedicated to Outreach and Engagement],Out_and_Engage[Position/Title],$A156, Out_and_Engage[Year], $I$3,Out_and_Engage[Month],K$4)/$C$1</f>
        <v>0</v>
      </c>
      <c r="L156">
        <f>SUMIFS(Out_and_Engage[Hours dedicated to Outreach and Engagement],Out_and_Engage[Position/Title],$A156, Out_and_Engage[Year], $I$3,Out_and_Engage[Month],L$4)/$C$1</f>
        <v>0</v>
      </c>
      <c r="M156">
        <f>SUMIFS(Out_and_Engage[Hours dedicated to Outreach and Engagement],Out_and_Engage[Position/Title],$A156, Out_and_Engage[Year], $I$3,Out_and_Engage[Month],M$4)/$C$1</f>
        <v>0</v>
      </c>
      <c r="N156">
        <f>SUMIFS(Out_and_Engage[Hours dedicated to Outreach and Engagement],Out_and_Engage[Position/Title],$A156, Out_and_Engage[Year], $I$3,Out_and_Engage[Month],N$4)/$C$1</f>
        <v>0</v>
      </c>
      <c r="O156">
        <f>SUMIFS(Out_and_Engage[Hours dedicated to Outreach and Engagement],Out_and_Engage[Position/Title],$A156, Out_and_Engage[Year], $I$3,Out_and_Engage[Month],O$4)/$C$1</f>
        <v>0</v>
      </c>
      <c r="P156">
        <f>SUMIFS(Out_and_Engage[Hours dedicated to Outreach and Engagement],Out_and_Engage[Position/Title],$A156, Out_and_Engage[Year], $I$3,Out_and_Engage[Month],P$4)/$C$1</f>
        <v>0</v>
      </c>
      <c r="Q156">
        <f>SUMIFS(Out_and_Engage[Hours dedicated to Outreach and Engagement],Out_and_Engage[Position/Title],$A156, Out_and_Engage[Year], $I$3,Out_and_Engage[Month],Q$4)/$C$1</f>
        <v>0</v>
      </c>
      <c r="R156">
        <f>SUMIFS(Out_and_Engage[Hours dedicated to Outreach and Engagement],Out_and_Engage[Position/Title],$A156, Out_and_Engage[Year], $I$3,Out_and_Engage[Month],R$4)/$C$1</f>
        <v>0</v>
      </c>
      <c r="S156">
        <f>SUMIFS(Out_and_Engage[Hours dedicated to Outreach and Engagement],Out_and_Engage[Position/Title],$A156, Out_and_Engage[Year], $I$3,Out_and_Engage[Month],S$4)/$C$1</f>
        <v>0</v>
      </c>
      <c r="T156">
        <f>SUMIFS(Out_and_Engage[Hours dedicated to Outreach and Engagement],Out_and_Engage[Position/Title],$A156, Out_and_Engage[Year], $I$3,Out_and_Engage[Month],T$4)/$C$1</f>
        <v>0</v>
      </c>
      <c r="U156">
        <f>SUMIFS(Out_and_Engage[Hours dedicated to Outreach and Engagement],Out_and_Engage[Position/Title],$A156, Out_and_Engage[Year], $U$3,Out_and_Engage[Month],U$4)/$C$1</f>
        <v>0</v>
      </c>
      <c r="V156">
        <f>SUMIFS(Out_and_Engage[Hours dedicated to Outreach and Engagement],Out_and_Engage[Position/Title],$A156, Out_and_Engage[Year], $U$3,Out_and_Engage[Month],V$4)/$C$1</f>
        <v>0</v>
      </c>
      <c r="W156">
        <f>SUMIFS(Out_and_Engage[Hours dedicated to Outreach and Engagement],Out_and_Engage[Position/Title],$A156, Out_and_Engage[Year], $U$3,Out_and_Engage[Month],W$4)/$C$1</f>
        <v>0</v>
      </c>
      <c r="X156">
        <f>SUMIFS(Out_and_Engage[Hours dedicated to Outreach and Engagement],Out_and_Engage[Position/Title],$A156, Out_and_Engage[Year], $U$3,Out_and_Engage[Month],X$4)/$C$1</f>
        <v>0</v>
      </c>
      <c r="Y156">
        <f>SUMIFS(Out_and_Engage[Hours dedicated to Outreach and Engagement],Out_and_Engage[Position/Title],$A156, Out_and_Engage[Year], $U$3,Out_and_Engage[Month],Y$4)/$C$1</f>
        <v>0</v>
      </c>
      <c r="Z156">
        <f>SUMIFS(Out_and_Engage[Hours dedicated to Outreach and Engagement],Out_and_Engage[Position/Title],$A156, Out_and_Engage[Year], $U$3,Out_and_Engage[Month],Z$4)/$C$1</f>
        <v>0</v>
      </c>
      <c r="AA156">
        <f>SUMIFS(Out_and_Engage[Hours dedicated to Outreach and Engagement],Out_and_Engage[Position/Title],$A156, Out_and_Engage[Year], $U$3,Out_and_Engage[Month],AA$4)/$C$1</f>
        <v>0</v>
      </c>
      <c r="AB156">
        <f>SUMIFS(Out_and_Engage[Hours dedicated to Outreach and Engagement],Out_and_Engage[Position/Title],$A156, Out_and_Engage[Year], $U$3,Out_and_Engage[Month],AB$4)/$C$1</f>
        <v>0</v>
      </c>
      <c r="AC156">
        <f>SUMIFS(Out_and_Engage[Hours dedicated to Outreach and Engagement],Out_and_Engage[Position/Title],$A156, Out_and_Engage[Year], $U$3,Out_and_Engage[Month],AC$4)/$C$1</f>
        <v>0</v>
      </c>
      <c r="AD156" s="91">
        <f t="shared" si="170"/>
        <v>0</v>
      </c>
    </row>
    <row r="157" spans="1:30" x14ac:dyDescent="0.25">
      <c r="A157" s="89" t="s">
        <v>49</v>
      </c>
      <c r="B157">
        <f>SUMIFS(Out_and_Engage[Hours dedicated to Outreach and Engagement],Out_and_Engage[Position/Title],A157,Out_and_Engage[Staff Start Date], "&lt;7/1/22")/$C$1 + SUMIFS(Out_and_Engage[Hours dedicated to Outreach and Engagement],Out_and_Engage[Position/Title],A157, Out_and_Engage[Staff Start Date], "")/$C$1</f>
        <v>0</v>
      </c>
      <c r="C157">
        <f>SUMIFS(Out_and_Engage[Hours dedicated to Outreach and Engagement],Out_and_Engage[Position/Title],$A157, Out_and_Engage[Year], $C$3,Out_and_Engage[Month],C$4)/$C$1</f>
        <v>0</v>
      </c>
      <c r="D157">
        <f>SUMIFS(Out_and_Engage[Hours dedicated to Outreach and Engagement],Out_and_Engage[Position/Title],$A157, Out_and_Engage[Year], $C$3,Out_and_Engage[Month],D$4)/$C$1</f>
        <v>0</v>
      </c>
      <c r="E157">
        <f>SUMIFS(Out_and_Engage[Hours dedicated to Outreach and Engagement],Out_and_Engage[Position/Title],$A157, Out_and_Engage[Year], $C$3,Out_and_Engage[Month],E$4)/$C$1</f>
        <v>0</v>
      </c>
      <c r="F157">
        <f>SUMIFS(Out_and_Engage[Hours dedicated to Outreach and Engagement],Out_and_Engage[Position/Title],$A157, Out_and_Engage[Year], $C$3,Out_and_Engage[Month],F$4)/$C$1</f>
        <v>0</v>
      </c>
      <c r="G157">
        <f>SUMIFS(Out_and_Engage[Hours dedicated to Outreach and Engagement],Out_and_Engage[Position/Title],$A157, Out_and_Engage[Year], $C$3,Out_and_Engage[Month],G$4)/$C$1</f>
        <v>0</v>
      </c>
      <c r="H157">
        <f>SUMIFS(Out_and_Engage[Hours dedicated to Outreach and Engagement],Out_and_Engage[Position/Title],$A157, Out_and_Engage[Year], $C$3,Out_and_Engage[Month],H$4)/$C$1</f>
        <v>0</v>
      </c>
      <c r="I157">
        <f>SUMIFS(Out_and_Engage[Hours dedicated to Outreach and Engagement],Out_and_Engage[Position/Title],$A157, Out_and_Engage[Year], $I$3,Out_and_Engage[Month],I$4)/$C$1</f>
        <v>0</v>
      </c>
      <c r="J157">
        <f>SUMIFS(Out_and_Engage[Hours dedicated to Outreach and Engagement],Out_and_Engage[Position/Title],$A157, Out_and_Engage[Year], $I$3,Out_and_Engage[Month],J$4)/$C$1</f>
        <v>0</v>
      </c>
      <c r="K157">
        <f>SUMIFS(Out_and_Engage[Hours dedicated to Outreach and Engagement],Out_and_Engage[Position/Title],$A157, Out_and_Engage[Year], $I$3,Out_and_Engage[Month],K$4)/$C$1</f>
        <v>0</v>
      </c>
      <c r="L157">
        <f>SUMIFS(Out_and_Engage[Hours dedicated to Outreach and Engagement],Out_and_Engage[Position/Title],$A157, Out_and_Engage[Year], $I$3,Out_and_Engage[Month],L$4)/$C$1</f>
        <v>0</v>
      </c>
      <c r="M157">
        <f>SUMIFS(Out_and_Engage[Hours dedicated to Outreach and Engagement],Out_and_Engage[Position/Title],$A157, Out_and_Engage[Year], $I$3,Out_and_Engage[Month],M$4)/$C$1</f>
        <v>0</v>
      </c>
      <c r="N157">
        <f>SUMIFS(Out_and_Engage[Hours dedicated to Outreach and Engagement],Out_and_Engage[Position/Title],$A157, Out_and_Engage[Year], $I$3,Out_and_Engage[Month],N$4)/$C$1</f>
        <v>0</v>
      </c>
      <c r="O157">
        <f>SUMIFS(Out_and_Engage[Hours dedicated to Outreach and Engagement],Out_and_Engage[Position/Title],$A157, Out_and_Engage[Year], $I$3,Out_and_Engage[Month],O$4)/$C$1</f>
        <v>0</v>
      </c>
      <c r="P157">
        <f>SUMIFS(Out_and_Engage[Hours dedicated to Outreach and Engagement],Out_and_Engage[Position/Title],$A157, Out_and_Engage[Year], $I$3,Out_and_Engage[Month],P$4)/$C$1</f>
        <v>0</v>
      </c>
      <c r="Q157">
        <f>SUMIFS(Out_and_Engage[Hours dedicated to Outreach and Engagement],Out_and_Engage[Position/Title],$A157, Out_and_Engage[Year], $I$3,Out_and_Engage[Month],Q$4)/$C$1</f>
        <v>0</v>
      </c>
      <c r="R157">
        <f>SUMIFS(Out_and_Engage[Hours dedicated to Outreach and Engagement],Out_and_Engage[Position/Title],$A157, Out_and_Engage[Year], $I$3,Out_and_Engage[Month],R$4)/$C$1</f>
        <v>0</v>
      </c>
      <c r="S157">
        <f>SUMIFS(Out_and_Engage[Hours dedicated to Outreach and Engagement],Out_and_Engage[Position/Title],$A157, Out_and_Engage[Year], $I$3,Out_and_Engage[Month],S$4)/$C$1</f>
        <v>0</v>
      </c>
      <c r="T157">
        <f>SUMIFS(Out_and_Engage[Hours dedicated to Outreach and Engagement],Out_and_Engage[Position/Title],$A157, Out_and_Engage[Year], $I$3,Out_and_Engage[Month],T$4)/$C$1</f>
        <v>0</v>
      </c>
      <c r="U157">
        <f>SUMIFS(Out_and_Engage[Hours dedicated to Outreach and Engagement],Out_and_Engage[Position/Title],$A157, Out_and_Engage[Year], $U$3,Out_and_Engage[Month],U$4)/$C$1</f>
        <v>0</v>
      </c>
      <c r="V157">
        <f>SUMIFS(Out_and_Engage[Hours dedicated to Outreach and Engagement],Out_and_Engage[Position/Title],$A157, Out_and_Engage[Year], $U$3,Out_and_Engage[Month],V$4)/$C$1</f>
        <v>0</v>
      </c>
      <c r="W157">
        <f>SUMIFS(Out_and_Engage[Hours dedicated to Outreach and Engagement],Out_and_Engage[Position/Title],$A157, Out_and_Engage[Year], $U$3,Out_and_Engage[Month],W$4)/$C$1</f>
        <v>0</v>
      </c>
      <c r="X157">
        <f>SUMIFS(Out_and_Engage[Hours dedicated to Outreach and Engagement],Out_and_Engage[Position/Title],$A157, Out_and_Engage[Year], $U$3,Out_and_Engage[Month],X$4)/$C$1</f>
        <v>0</v>
      </c>
      <c r="Y157">
        <f>SUMIFS(Out_and_Engage[Hours dedicated to Outreach and Engagement],Out_and_Engage[Position/Title],$A157, Out_and_Engage[Year], $U$3,Out_and_Engage[Month],Y$4)/$C$1</f>
        <v>0</v>
      </c>
      <c r="Z157">
        <f>SUMIFS(Out_and_Engage[Hours dedicated to Outreach and Engagement],Out_and_Engage[Position/Title],$A157, Out_and_Engage[Year], $U$3,Out_and_Engage[Month],Z$4)/$C$1</f>
        <v>0</v>
      </c>
      <c r="AA157">
        <f>SUMIFS(Out_and_Engage[Hours dedicated to Outreach and Engagement],Out_and_Engage[Position/Title],$A157, Out_and_Engage[Year], $U$3,Out_and_Engage[Month],AA$4)/$C$1</f>
        <v>0</v>
      </c>
      <c r="AB157">
        <f>SUMIFS(Out_and_Engage[Hours dedicated to Outreach and Engagement],Out_and_Engage[Position/Title],$A157, Out_and_Engage[Year], $U$3,Out_and_Engage[Month],AB$4)/$C$1</f>
        <v>0</v>
      </c>
      <c r="AC157">
        <f>SUMIFS(Out_and_Engage[Hours dedicated to Outreach and Engagement],Out_and_Engage[Position/Title],$A157, Out_and_Engage[Year], $U$3,Out_and_Engage[Month],AC$4)/$C$1</f>
        <v>0</v>
      </c>
      <c r="AD157" s="91">
        <f t="shared" si="170"/>
        <v>0</v>
      </c>
    </row>
    <row r="158" spans="1:30" x14ac:dyDescent="0.25">
      <c r="A158" s="89" t="s">
        <v>50</v>
      </c>
      <c r="B158">
        <f>SUMIFS(Out_and_Engage[Hours dedicated to Outreach and Engagement],Out_and_Engage[Position/Title],A158,Out_and_Engage[Staff Start Date], "&lt;7/1/22")/$C$1 + SUMIFS(Out_and_Engage[Hours dedicated to Outreach and Engagement],Out_and_Engage[Position/Title],A158, Out_and_Engage[Staff Start Date], "")/$C$1</f>
        <v>0</v>
      </c>
      <c r="C158">
        <f>SUMIFS(Out_and_Engage[Hours dedicated to Outreach and Engagement],Out_and_Engage[Position/Title],$A158, Out_and_Engage[Year], $C$3,Out_and_Engage[Month],C$4)/$C$1</f>
        <v>0</v>
      </c>
      <c r="D158">
        <f>SUMIFS(Out_and_Engage[Hours dedicated to Outreach and Engagement],Out_and_Engage[Position/Title],$A158, Out_and_Engage[Year], $C$3,Out_and_Engage[Month],D$4)/$C$1</f>
        <v>0</v>
      </c>
      <c r="E158">
        <f>SUMIFS(Out_and_Engage[Hours dedicated to Outreach and Engagement],Out_and_Engage[Position/Title],$A158, Out_and_Engage[Year], $C$3,Out_and_Engage[Month],E$4)/$C$1</f>
        <v>0</v>
      </c>
      <c r="F158">
        <f>SUMIFS(Out_and_Engage[Hours dedicated to Outreach and Engagement],Out_and_Engage[Position/Title],$A158, Out_and_Engage[Year], $C$3,Out_and_Engage[Month],F$4)/$C$1</f>
        <v>0</v>
      </c>
      <c r="G158">
        <f>SUMIFS(Out_and_Engage[Hours dedicated to Outreach and Engagement],Out_and_Engage[Position/Title],$A158, Out_and_Engage[Year], $C$3,Out_and_Engage[Month],G$4)/$C$1</f>
        <v>0</v>
      </c>
      <c r="H158">
        <f>SUMIFS(Out_and_Engage[Hours dedicated to Outreach and Engagement],Out_and_Engage[Position/Title],$A158, Out_and_Engage[Year], $C$3,Out_and_Engage[Month],H$4)/$C$1</f>
        <v>0</v>
      </c>
      <c r="I158">
        <f>SUMIFS(Out_and_Engage[Hours dedicated to Outreach and Engagement],Out_and_Engage[Position/Title],$A158, Out_and_Engage[Year], $I$3,Out_and_Engage[Month],I$4)/$C$1</f>
        <v>0</v>
      </c>
      <c r="J158">
        <f>SUMIFS(Out_and_Engage[Hours dedicated to Outreach and Engagement],Out_and_Engage[Position/Title],$A158, Out_and_Engage[Year], $I$3,Out_and_Engage[Month],J$4)/$C$1</f>
        <v>0</v>
      </c>
      <c r="K158">
        <f>SUMIFS(Out_and_Engage[Hours dedicated to Outreach and Engagement],Out_and_Engage[Position/Title],$A158, Out_and_Engage[Year], $I$3,Out_and_Engage[Month],K$4)/$C$1</f>
        <v>0</v>
      </c>
      <c r="L158">
        <f>SUMIFS(Out_and_Engage[Hours dedicated to Outreach and Engagement],Out_and_Engage[Position/Title],$A158, Out_and_Engage[Year], $I$3,Out_and_Engage[Month],L$4)/$C$1</f>
        <v>0</v>
      </c>
      <c r="M158">
        <f>SUMIFS(Out_and_Engage[Hours dedicated to Outreach and Engagement],Out_and_Engage[Position/Title],$A158, Out_and_Engage[Year], $I$3,Out_and_Engage[Month],M$4)/$C$1</f>
        <v>0</v>
      </c>
      <c r="N158">
        <f>SUMIFS(Out_and_Engage[Hours dedicated to Outreach and Engagement],Out_and_Engage[Position/Title],$A158, Out_and_Engage[Year], $I$3,Out_and_Engage[Month],N$4)/$C$1</f>
        <v>0</v>
      </c>
      <c r="O158">
        <f>SUMIFS(Out_and_Engage[Hours dedicated to Outreach and Engagement],Out_and_Engage[Position/Title],$A158, Out_and_Engage[Year], $I$3,Out_and_Engage[Month],O$4)/$C$1</f>
        <v>0</v>
      </c>
      <c r="P158">
        <f>SUMIFS(Out_and_Engage[Hours dedicated to Outreach and Engagement],Out_and_Engage[Position/Title],$A158, Out_and_Engage[Year], $I$3,Out_and_Engage[Month],P$4)/$C$1</f>
        <v>0</v>
      </c>
      <c r="Q158">
        <f>SUMIFS(Out_and_Engage[Hours dedicated to Outreach and Engagement],Out_and_Engage[Position/Title],$A158, Out_and_Engage[Year], $I$3,Out_and_Engage[Month],Q$4)/$C$1</f>
        <v>0</v>
      </c>
      <c r="R158">
        <f>SUMIFS(Out_and_Engage[Hours dedicated to Outreach and Engagement],Out_and_Engage[Position/Title],$A158, Out_and_Engage[Year], $I$3,Out_and_Engage[Month],R$4)/$C$1</f>
        <v>0</v>
      </c>
      <c r="S158">
        <f>SUMIFS(Out_and_Engage[Hours dedicated to Outreach and Engagement],Out_and_Engage[Position/Title],$A158, Out_and_Engage[Year], $I$3,Out_and_Engage[Month],S$4)/$C$1</f>
        <v>0</v>
      </c>
      <c r="T158">
        <f>SUMIFS(Out_and_Engage[Hours dedicated to Outreach and Engagement],Out_and_Engage[Position/Title],$A158, Out_and_Engage[Year], $I$3,Out_and_Engage[Month],T$4)/$C$1</f>
        <v>0</v>
      </c>
      <c r="U158">
        <f>SUMIFS(Out_and_Engage[Hours dedicated to Outreach and Engagement],Out_and_Engage[Position/Title],$A158, Out_and_Engage[Year], $U$3,Out_and_Engage[Month],U$4)/$C$1</f>
        <v>0</v>
      </c>
      <c r="V158">
        <f>SUMIFS(Out_and_Engage[Hours dedicated to Outreach and Engagement],Out_and_Engage[Position/Title],$A158, Out_and_Engage[Year], $U$3,Out_and_Engage[Month],V$4)/$C$1</f>
        <v>0</v>
      </c>
      <c r="W158">
        <f>SUMIFS(Out_and_Engage[Hours dedicated to Outreach and Engagement],Out_and_Engage[Position/Title],$A158, Out_and_Engage[Year], $U$3,Out_and_Engage[Month],W$4)/$C$1</f>
        <v>0</v>
      </c>
      <c r="X158">
        <f>SUMIFS(Out_and_Engage[Hours dedicated to Outreach and Engagement],Out_and_Engage[Position/Title],$A158, Out_and_Engage[Year], $U$3,Out_and_Engage[Month],X$4)/$C$1</f>
        <v>0</v>
      </c>
      <c r="Y158">
        <f>SUMIFS(Out_and_Engage[Hours dedicated to Outreach and Engagement],Out_and_Engage[Position/Title],$A158, Out_and_Engage[Year], $U$3,Out_and_Engage[Month],Y$4)/$C$1</f>
        <v>0</v>
      </c>
      <c r="Z158">
        <f>SUMIFS(Out_and_Engage[Hours dedicated to Outreach and Engagement],Out_and_Engage[Position/Title],$A158, Out_and_Engage[Year], $U$3,Out_and_Engage[Month],Z$4)/$C$1</f>
        <v>0</v>
      </c>
      <c r="AA158">
        <f>SUMIFS(Out_and_Engage[Hours dedicated to Outreach and Engagement],Out_and_Engage[Position/Title],$A158, Out_and_Engage[Year], $U$3,Out_and_Engage[Month],AA$4)/$C$1</f>
        <v>0</v>
      </c>
      <c r="AB158">
        <f>SUMIFS(Out_and_Engage[Hours dedicated to Outreach and Engagement],Out_and_Engage[Position/Title],$A158, Out_and_Engage[Year], $U$3,Out_and_Engage[Month],AB$4)/$C$1</f>
        <v>0</v>
      </c>
      <c r="AC158">
        <f>SUMIFS(Out_and_Engage[Hours dedicated to Outreach and Engagement],Out_and_Engage[Position/Title],$A158, Out_and_Engage[Year], $U$3,Out_and_Engage[Month],AC$4)/$C$1</f>
        <v>0</v>
      </c>
      <c r="AD158" s="91">
        <f t="shared" si="170"/>
        <v>0</v>
      </c>
    </row>
    <row r="159" spans="1:30" x14ac:dyDescent="0.25">
      <c r="A159" s="89" t="s">
        <v>51</v>
      </c>
      <c r="B159">
        <f>SUMIFS(Out_and_Engage[Hours dedicated to Outreach and Engagement],Out_and_Engage[Position/Title],A159,Out_and_Engage[Staff Start Date], "&lt;7/1/22")/$C$1 + SUMIFS(Out_and_Engage[Hours dedicated to Outreach and Engagement],Out_and_Engage[Position/Title],A159, Out_and_Engage[Staff Start Date], "")/$C$1</f>
        <v>0</v>
      </c>
      <c r="C159">
        <f>SUMIFS(Out_and_Engage[Hours dedicated to Outreach and Engagement],Out_and_Engage[Position/Title],$A159, Out_and_Engage[Year], $C$3,Out_and_Engage[Month],C$4)/$C$1</f>
        <v>0</v>
      </c>
      <c r="D159">
        <f>SUMIFS(Out_and_Engage[Hours dedicated to Outreach and Engagement],Out_and_Engage[Position/Title],$A159, Out_and_Engage[Year], $C$3,Out_and_Engage[Month],D$4)/$C$1</f>
        <v>0</v>
      </c>
      <c r="E159">
        <f>SUMIFS(Out_and_Engage[Hours dedicated to Outreach and Engagement],Out_and_Engage[Position/Title],$A159, Out_and_Engage[Year], $C$3,Out_and_Engage[Month],E$4)/$C$1</f>
        <v>0</v>
      </c>
      <c r="F159">
        <f>SUMIFS(Out_and_Engage[Hours dedicated to Outreach and Engagement],Out_and_Engage[Position/Title],$A159, Out_and_Engage[Year], $C$3,Out_and_Engage[Month],F$4)/$C$1</f>
        <v>0</v>
      </c>
      <c r="G159">
        <f>SUMIFS(Out_and_Engage[Hours dedicated to Outreach and Engagement],Out_and_Engage[Position/Title],$A159, Out_and_Engage[Year], $C$3,Out_and_Engage[Month],G$4)/$C$1</f>
        <v>0</v>
      </c>
      <c r="H159">
        <f>SUMIFS(Out_and_Engage[Hours dedicated to Outreach and Engagement],Out_and_Engage[Position/Title],$A159, Out_and_Engage[Year], $C$3,Out_and_Engage[Month],H$4)/$C$1</f>
        <v>0</v>
      </c>
      <c r="I159">
        <f>SUMIFS(Out_and_Engage[Hours dedicated to Outreach and Engagement],Out_and_Engage[Position/Title],$A159, Out_and_Engage[Year], $I$3,Out_and_Engage[Month],I$4)/$C$1</f>
        <v>0</v>
      </c>
      <c r="J159">
        <f>SUMIFS(Out_and_Engage[Hours dedicated to Outreach and Engagement],Out_and_Engage[Position/Title],$A159, Out_and_Engage[Year], $I$3,Out_and_Engage[Month],J$4)/$C$1</f>
        <v>0</v>
      </c>
      <c r="K159">
        <f>SUMIFS(Out_and_Engage[Hours dedicated to Outreach and Engagement],Out_and_Engage[Position/Title],$A159, Out_and_Engage[Year], $I$3,Out_and_Engage[Month],K$4)/$C$1</f>
        <v>0</v>
      </c>
      <c r="L159">
        <f>SUMIFS(Out_and_Engage[Hours dedicated to Outreach and Engagement],Out_and_Engage[Position/Title],$A159, Out_and_Engage[Year], $I$3,Out_and_Engage[Month],L$4)/$C$1</f>
        <v>0</v>
      </c>
      <c r="M159">
        <f>SUMIFS(Out_and_Engage[Hours dedicated to Outreach and Engagement],Out_and_Engage[Position/Title],$A159, Out_and_Engage[Year], $I$3,Out_and_Engage[Month],M$4)/$C$1</f>
        <v>0</v>
      </c>
      <c r="N159">
        <f>SUMIFS(Out_and_Engage[Hours dedicated to Outreach and Engagement],Out_and_Engage[Position/Title],$A159, Out_and_Engage[Year], $I$3,Out_and_Engage[Month],N$4)/$C$1</f>
        <v>0</v>
      </c>
      <c r="O159">
        <f>SUMIFS(Out_and_Engage[Hours dedicated to Outreach and Engagement],Out_and_Engage[Position/Title],$A159, Out_and_Engage[Year], $I$3,Out_and_Engage[Month],O$4)/$C$1</f>
        <v>0</v>
      </c>
      <c r="P159">
        <f>SUMIFS(Out_and_Engage[Hours dedicated to Outreach and Engagement],Out_and_Engage[Position/Title],$A159, Out_and_Engage[Year], $I$3,Out_and_Engage[Month],P$4)/$C$1</f>
        <v>0</v>
      </c>
      <c r="Q159">
        <f>SUMIFS(Out_and_Engage[Hours dedicated to Outreach and Engagement],Out_and_Engage[Position/Title],$A159, Out_and_Engage[Year], $I$3,Out_and_Engage[Month],Q$4)/$C$1</f>
        <v>0</v>
      </c>
      <c r="R159">
        <f>SUMIFS(Out_and_Engage[Hours dedicated to Outreach and Engagement],Out_and_Engage[Position/Title],$A159, Out_and_Engage[Year], $I$3,Out_and_Engage[Month],R$4)/$C$1</f>
        <v>0</v>
      </c>
      <c r="S159">
        <f>SUMIFS(Out_and_Engage[Hours dedicated to Outreach and Engagement],Out_and_Engage[Position/Title],$A159, Out_and_Engage[Year], $I$3,Out_and_Engage[Month],S$4)/$C$1</f>
        <v>0</v>
      </c>
      <c r="T159">
        <f>SUMIFS(Out_and_Engage[Hours dedicated to Outreach and Engagement],Out_and_Engage[Position/Title],$A159, Out_and_Engage[Year], $I$3,Out_and_Engage[Month],T$4)/$C$1</f>
        <v>0</v>
      </c>
      <c r="U159">
        <f>SUMIFS(Out_and_Engage[Hours dedicated to Outreach and Engagement],Out_and_Engage[Position/Title],$A159, Out_and_Engage[Year], $U$3,Out_and_Engage[Month],U$4)/$C$1</f>
        <v>0</v>
      </c>
      <c r="V159">
        <f>SUMIFS(Out_and_Engage[Hours dedicated to Outreach and Engagement],Out_and_Engage[Position/Title],$A159, Out_and_Engage[Year], $U$3,Out_and_Engage[Month],V$4)/$C$1</f>
        <v>0</v>
      </c>
      <c r="W159">
        <f>SUMIFS(Out_and_Engage[Hours dedicated to Outreach and Engagement],Out_and_Engage[Position/Title],$A159, Out_and_Engage[Year], $U$3,Out_and_Engage[Month],W$4)/$C$1</f>
        <v>0</v>
      </c>
      <c r="X159">
        <f>SUMIFS(Out_and_Engage[Hours dedicated to Outreach and Engagement],Out_and_Engage[Position/Title],$A159, Out_and_Engage[Year], $U$3,Out_and_Engage[Month],X$4)/$C$1</f>
        <v>0</v>
      </c>
      <c r="Y159">
        <f>SUMIFS(Out_and_Engage[Hours dedicated to Outreach and Engagement],Out_and_Engage[Position/Title],$A159, Out_and_Engage[Year], $U$3,Out_and_Engage[Month],Y$4)/$C$1</f>
        <v>0</v>
      </c>
      <c r="Z159">
        <f>SUMIFS(Out_and_Engage[Hours dedicated to Outreach and Engagement],Out_and_Engage[Position/Title],$A159, Out_and_Engage[Year], $U$3,Out_and_Engage[Month],Z$4)/$C$1</f>
        <v>0</v>
      </c>
      <c r="AA159">
        <f>SUMIFS(Out_and_Engage[Hours dedicated to Outreach and Engagement],Out_and_Engage[Position/Title],$A159, Out_and_Engage[Year], $U$3,Out_and_Engage[Month],AA$4)/$C$1</f>
        <v>0</v>
      </c>
      <c r="AB159">
        <f>SUMIFS(Out_and_Engage[Hours dedicated to Outreach and Engagement],Out_and_Engage[Position/Title],$A159, Out_and_Engage[Year], $U$3,Out_and_Engage[Month],AB$4)/$C$1</f>
        <v>0</v>
      </c>
      <c r="AC159">
        <f>SUMIFS(Out_and_Engage[Hours dedicated to Outreach and Engagement],Out_and_Engage[Position/Title],$A159, Out_and_Engage[Year], $U$3,Out_and_Engage[Month],AC$4)/$C$1</f>
        <v>0</v>
      </c>
      <c r="AD159" s="91">
        <f t="shared" si="170"/>
        <v>0</v>
      </c>
    </row>
    <row r="160" spans="1:30" x14ac:dyDescent="0.25">
      <c r="A160" s="89" t="s">
        <v>52</v>
      </c>
      <c r="B160">
        <f>SUMIFS(Out_and_Engage[Hours dedicated to Outreach and Engagement],Out_and_Engage[Position/Title],A160,Out_and_Engage[Staff Start Date], "&lt;7/1/22")/$C$1 + SUMIFS(Out_and_Engage[Hours dedicated to Outreach and Engagement],Out_and_Engage[Position/Title],A160, Out_and_Engage[Staff Start Date], "")/$C$1</f>
        <v>0</v>
      </c>
      <c r="C160">
        <f>SUMIFS(Out_and_Engage[Hours dedicated to Outreach and Engagement],Out_and_Engage[Position/Title],$A160, Out_and_Engage[Year], $C$3,Out_and_Engage[Month],C$4)/$C$1</f>
        <v>0</v>
      </c>
      <c r="D160">
        <f>SUMIFS(Out_and_Engage[Hours dedicated to Outreach and Engagement],Out_and_Engage[Position/Title],$A160, Out_and_Engage[Year], $C$3,Out_and_Engage[Month],D$4)/$C$1</f>
        <v>0</v>
      </c>
      <c r="E160">
        <f>SUMIFS(Out_and_Engage[Hours dedicated to Outreach and Engagement],Out_and_Engage[Position/Title],$A160, Out_and_Engage[Year], $C$3,Out_and_Engage[Month],E$4)/$C$1</f>
        <v>0</v>
      </c>
      <c r="F160">
        <f>SUMIFS(Out_and_Engage[Hours dedicated to Outreach and Engagement],Out_and_Engage[Position/Title],$A160, Out_and_Engage[Year], $C$3,Out_and_Engage[Month],F$4)/$C$1</f>
        <v>0</v>
      </c>
      <c r="G160">
        <f>SUMIFS(Out_and_Engage[Hours dedicated to Outreach and Engagement],Out_and_Engage[Position/Title],$A160, Out_and_Engage[Year], $C$3,Out_and_Engage[Month],G$4)/$C$1</f>
        <v>0</v>
      </c>
      <c r="H160">
        <f>SUMIFS(Out_and_Engage[Hours dedicated to Outreach and Engagement],Out_and_Engage[Position/Title],$A160, Out_and_Engage[Year], $C$3,Out_and_Engage[Month],H$4)/$C$1</f>
        <v>0</v>
      </c>
      <c r="I160">
        <f>SUMIFS(Out_and_Engage[Hours dedicated to Outreach and Engagement],Out_and_Engage[Position/Title],$A160, Out_and_Engage[Year], $I$3,Out_and_Engage[Month],I$4)/$C$1</f>
        <v>0</v>
      </c>
      <c r="J160">
        <f>SUMIFS(Out_and_Engage[Hours dedicated to Outreach and Engagement],Out_and_Engage[Position/Title],$A160, Out_and_Engage[Year], $I$3,Out_and_Engage[Month],J$4)/$C$1</f>
        <v>0</v>
      </c>
      <c r="K160">
        <f>SUMIFS(Out_and_Engage[Hours dedicated to Outreach and Engagement],Out_and_Engage[Position/Title],$A160, Out_and_Engage[Year], $I$3,Out_and_Engage[Month],K$4)/$C$1</f>
        <v>0</v>
      </c>
      <c r="L160">
        <f>SUMIFS(Out_and_Engage[Hours dedicated to Outreach and Engagement],Out_and_Engage[Position/Title],$A160, Out_and_Engage[Year], $I$3,Out_and_Engage[Month],L$4)/$C$1</f>
        <v>0</v>
      </c>
      <c r="M160">
        <f>SUMIFS(Out_and_Engage[Hours dedicated to Outreach and Engagement],Out_and_Engage[Position/Title],$A160, Out_and_Engage[Year], $I$3,Out_and_Engage[Month],M$4)/$C$1</f>
        <v>0</v>
      </c>
      <c r="N160">
        <f>SUMIFS(Out_and_Engage[Hours dedicated to Outreach and Engagement],Out_and_Engage[Position/Title],$A160, Out_and_Engage[Year], $I$3,Out_and_Engage[Month],N$4)/$C$1</f>
        <v>0</v>
      </c>
      <c r="O160">
        <f>SUMIFS(Out_and_Engage[Hours dedicated to Outreach and Engagement],Out_and_Engage[Position/Title],$A160, Out_and_Engage[Year], $I$3,Out_and_Engage[Month],O$4)/$C$1</f>
        <v>0</v>
      </c>
      <c r="P160">
        <f>SUMIFS(Out_and_Engage[Hours dedicated to Outreach and Engagement],Out_and_Engage[Position/Title],$A160, Out_and_Engage[Year], $I$3,Out_and_Engage[Month],P$4)/$C$1</f>
        <v>0</v>
      </c>
      <c r="Q160">
        <f>SUMIFS(Out_and_Engage[Hours dedicated to Outreach and Engagement],Out_and_Engage[Position/Title],$A160, Out_and_Engage[Year], $I$3,Out_and_Engage[Month],Q$4)/$C$1</f>
        <v>0</v>
      </c>
      <c r="R160">
        <f>SUMIFS(Out_and_Engage[Hours dedicated to Outreach and Engagement],Out_and_Engage[Position/Title],$A160, Out_and_Engage[Year], $I$3,Out_and_Engage[Month],R$4)/$C$1</f>
        <v>0</v>
      </c>
      <c r="S160">
        <f>SUMIFS(Out_and_Engage[Hours dedicated to Outreach and Engagement],Out_and_Engage[Position/Title],$A160, Out_and_Engage[Year], $I$3,Out_and_Engage[Month],S$4)/$C$1</f>
        <v>0</v>
      </c>
      <c r="T160">
        <f>SUMIFS(Out_and_Engage[Hours dedicated to Outreach and Engagement],Out_and_Engage[Position/Title],$A160, Out_and_Engage[Year], $I$3,Out_and_Engage[Month],T$4)/$C$1</f>
        <v>0</v>
      </c>
      <c r="U160">
        <f>SUMIFS(Out_and_Engage[Hours dedicated to Outreach and Engagement],Out_and_Engage[Position/Title],$A160, Out_and_Engage[Year], $U$3,Out_and_Engage[Month],U$4)/$C$1</f>
        <v>0</v>
      </c>
      <c r="V160">
        <f>SUMIFS(Out_and_Engage[Hours dedicated to Outreach and Engagement],Out_and_Engage[Position/Title],$A160, Out_and_Engage[Year], $U$3,Out_and_Engage[Month],V$4)/$C$1</f>
        <v>0</v>
      </c>
      <c r="W160">
        <f>SUMIFS(Out_and_Engage[Hours dedicated to Outreach and Engagement],Out_and_Engage[Position/Title],$A160, Out_and_Engage[Year], $U$3,Out_and_Engage[Month],W$4)/$C$1</f>
        <v>0</v>
      </c>
      <c r="X160">
        <f>SUMIFS(Out_and_Engage[Hours dedicated to Outreach and Engagement],Out_and_Engage[Position/Title],$A160, Out_and_Engage[Year], $U$3,Out_and_Engage[Month],X$4)/$C$1</f>
        <v>0</v>
      </c>
      <c r="Y160">
        <f>SUMIFS(Out_and_Engage[Hours dedicated to Outreach and Engagement],Out_and_Engage[Position/Title],$A160, Out_and_Engage[Year], $U$3,Out_and_Engage[Month],Y$4)/$C$1</f>
        <v>0</v>
      </c>
      <c r="Z160">
        <f>SUMIFS(Out_and_Engage[Hours dedicated to Outreach and Engagement],Out_and_Engage[Position/Title],$A160, Out_and_Engage[Year], $U$3,Out_and_Engage[Month],Z$4)/$C$1</f>
        <v>0</v>
      </c>
      <c r="AA160">
        <f>SUMIFS(Out_and_Engage[Hours dedicated to Outreach and Engagement],Out_and_Engage[Position/Title],$A160, Out_and_Engage[Year], $U$3,Out_and_Engage[Month],AA$4)/$C$1</f>
        <v>0</v>
      </c>
      <c r="AB160">
        <f>SUMIFS(Out_and_Engage[Hours dedicated to Outreach and Engagement],Out_and_Engage[Position/Title],$A160, Out_and_Engage[Year], $U$3,Out_and_Engage[Month],AB$4)/$C$1</f>
        <v>0</v>
      </c>
      <c r="AC160">
        <f>SUMIFS(Out_and_Engage[Hours dedicated to Outreach and Engagement],Out_and_Engage[Position/Title],$A160, Out_and_Engage[Year], $U$3,Out_and_Engage[Month],AC$4)/$C$1</f>
        <v>0</v>
      </c>
      <c r="AD160" s="91">
        <f t="shared" si="170"/>
        <v>0</v>
      </c>
    </row>
    <row r="161" spans="1:30" x14ac:dyDescent="0.25">
      <c r="A161" s="89" t="s">
        <v>53</v>
      </c>
      <c r="B161">
        <f>SUMIFS(Out_and_Engage[Hours dedicated to Outreach and Engagement],Out_and_Engage[Position/Title],A161,Out_and_Engage[Staff Start Date], "&lt;7/1/22")/$C$1 + SUMIFS(Out_and_Engage[Hours dedicated to Outreach and Engagement],Out_and_Engage[Position/Title],A161, Out_and_Engage[Staff Start Date], "")/$C$1</f>
        <v>0</v>
      </c>
      <c r="C161">
        <f>SUMIFS(Out_and_Engage[Hours dedicated to Outreach and Engagement],Out_and_Engage[Position/Title],$A161, Out_and_Engage[Year], $C$3,Out_and_Engage[Month],C$4)/$C$1</f>
        <v>0</v>
      </c>
      <c r="D161">
        <f>SUMIFS(Out_and_Engage[Hours dedicated to Outreach and Engagement],Out_and_Engage[Position/Title],$A161, Out_and_Engage[Year], $C$3,Out_and_Engage[Month],D$4)/$C$1</f>
        <v>0</v>
      </c>
      <c r="E161">
        <f>SUMIFS(Out_and_Engage[Hours dedicated to Outreach and Engagement],Out_and_Engage[Position/Title],$A161, Out_and_Engage[Year], $C$3,Out_and_Engage[Month],E$4)/$C$1</f>
        <v>0</v>
      </c>
      <c r="F161">
        <f>SUMIFS(Out_and_Engage[Hours dedicated to Outreach and Engagement],Out_and_Engage[Position/Title],$A161, Out_and_Engage[Year], $C$3,Out_and_Engage[Month],F$4)/$C$1</f>
        <v>0</v>
      </c>
      <c r="G161">
        <f>SUMIFS(Out_and_Engage[Hours dedicated to Outreach and Engagement],Out_and_Engage[Position/Title],$A161, Out_and_Engage[Year], $C$3,Out_and_Engage[Month],G$4)/$C$1</f>
        <v>0</v>
      </c>
      <c r="H161">
        <f>SUMIFS(Out_and_Engage[Hours dedicated to Outreach and Engagement],Out_and_Engage[Position/Title],$A161, Out_and_Engage[Year], $C$3,Out_and_Engage[Month],H$4)/$C$1</f>
        <v>0</v>
      </c>
      <c r="I161">
        <f>SUMIFS(Out_and_Engage[Hours dedicated to Outreach and Engagement],Out_and_Engage[Position/Title],$A161, Out_and_Engage[Year], $I$3,Out_and_Engage[Month],I$4)/$C$1</f>
        <v>0</v>
      </c>
      <c r="J161">
        <f>SUMIFS(Out_and_Engage[Hours dedicated to Outreach and Engagement],Out_and_Engage[Position/Title],$A161, Out_and_Engage[Year], $I$3,Out_and_Engage[Month],J$4)/$C$1</f>
        <v>0</v>
      </c>
      <c r="K161">
        <f>SUMIFS(Out_and_Engage[Hours dedicated to Outreach and Engagement],Out_and_Engage[Position/Title],$A161, Out_and_Engage[Year], $I$3,Out_and_Engage[Month],K$4)/$C$1</f>
        <v>0</v>
      </c>
      <c r="L161">
        <f>SUMIFS(Out_and_Engage[Hours dedicated to Outreach and Engagement],Out_and_Engage[Position/Title],$A161, Out_and_Engage[Year], $I$3,Out_and_Engage[Month],L$4)/$C$1</f>
        <v>0</v>
      </c>
      <c r="M161">
        <f>SUMIFS(Out_and_Engage[Hours dedicated to Outreach and Engagement],Out_and_Engage[Position/Title],$A161, Out_and_Engage[Year], $I$3,Out_and_Engage[Month],M$4)/$C$1</f>
        <v>0</v>
      </c>
      <c r="N161">
        <f>SUMIFS(Out_and_Engage[Hours dedicated to Outreach and Engagement],Out_and_Engage[Position/Title],$A161, Out_and_Engage[Year], $I$3,Out_and_Engage[Month],N$4)/$C$1</f>
        <v>0</v>
      </c>
      <c r="O161">
        <f>SUMIFS(Out_and_Engage[Hours dedicated to Outreach and Engagement],Out_and_Engage[Position/Title],$A161, Out_and_Engage[Year], $I$3,Out_and_Engage[Month],O$4)/$C$1</f>
        <v>0</v>
      </c>
      <c r="P161">
        <f>SUMIFS(Out_and_Engage[Hours dedicated to Outreach and Engagement],Out_and_Engage[Position/Title],$A161, Out_and_Engage[Year], $I$3,Out_and_Engage[Month],P$4)/$C$1</f>
        <v>0</v>
      </c>
      <c r="Q161">
        <f>SUMIFS(Out_and_Engage[Hours dedicated to Outreach and Engagement],Out_and_Engage[Position/Title],$A161, Out_and_Engage[Year], $I$3,Out_and_Engage[Month],Q$4)/$C$1</f>
        <v>0</v>
      </c>
      <c r="R161">
        <f>SUMIFS(Out_and_Engage[Hours dedicated to Outreach and Engagement],Out_and_Engage[Position/Title],$A161, Out_and_Engage[Year], $I$3,Out_and_Engage[Month],R$4)/$C$1</f>
        <v>0</v>
      </c>
      <c r="S161">
        <f>SUMIFS(Out_and_Engage[Hours dedicated to Outreach and Engagement],Out_and_Engage[Position/Title],$A161, Out_and_Engage[Year], $I$3,Out_and_Engage[Month],S$4)/$C$1</f>
        <v>0</v>
      </c>
      <c r="T161">
        <f>SUMIFS(Out_and_Engage[Hours dedicated to Outreach and Engagement],Out_and_Engage[Position/Title],$A161, Out_and_Engage[Year], $I$3,Out_and_Engage[Month],T$4)/$C$1</f>
        <v>0</v>
      </c>
      <c r="U161">
        <f>SUMIFS(Out_and_Engage[Hours dedicated to Outreach and Engagement],Out_and_Engage[Position/Title],$A161, Out_and_Engage[Year], $U$3,Out_and_Engage[Month],U$4)/$C$1</f>
        <v>0</v>
      </c>
      <c r="V161">
        <f>SUMIFS(Out_and_Engage[Hours dedicated to Outreach and Engagement],Out_and_Engage[Position/Title],$A161, Out_and_Engage[Year], $U$3,Out_and_Engage[Month],V$4)/$C$1</f>
        <v>0</v>
      </c>
      <c r="W161">
        <f>SUMIFS(Out_and_Engage[Hours dedicated to Outreach and Engagement],Out_and_Engage[Position/Title],$A161, Out_and_Engage[Year], $U$3,Out_and_Engage[Month],W$4)/$C$1</f>
        <v>0</v>
      </c>
      <c r="X161">
        <f>SUMIFS(Out_and_Engage[Hours dedicated to Outreach and Engagement],Out_and_Engage[Position/Title],$A161, Out_and_Engage[Year], $U$3,Out_and_Engage[Month],X$4)/$C$1</f>
        <v>0</v>
      </c>
      <c r="Y161">
        <f>SUMIFS(Out_and_Engage[Hours dedicated to Outreach and Engagement],Out_and_Engage[Position/Title],$A161, Out_and_Engage[Year], $U$3,Out_and_Engage[Month],Y$4)/$C$1</f>
        <v>0</v>
      </c>
      <c r="Z161">
        <f>SUMIFS(Out_and_Engage[Hours dedicated to Outreach and Engagement],Out_and_Engage[Position/Title],$A161, Out_and_Engage[Year], $U$3,Out_and_Engage[Month],Z$4)/$C$1</f>
        <v>0</v>
      </c>
      <c r="AA161">
        <f>SUMIFS(Out_and_Engage[Hours dedicated to Outreach and Engagement],Out_and_Engage[Position/Title],$A161, Out_and_Engage[Year], $U$3,Out_and_Engage[Month],AA$4)/$C$1</f>
        <v>0</v>
      </c>
      <c r="AB161">
        <f>SUMIFS(Out_and_Engage[Hours dedicated to Outreach and Engagement],Out_and_Engage[Position/Title],$A161, Out_and_Engage[Year], $U$3,Out_and_Engage[Month],AB$4)/$C$1</f>
        <v>0</v>
      </c>
      <c r="AC161">
        <f>SUMIFS(Out_and_Engage[Hours dedicated to Outreach and Engagement],Out_and_Engage[Position/Title],$A161, Out_and_Engage[Year], $U$3,Out_and_Engage[Month],AC$4)/$C$1</f>
        <v>0</v>
      </c>
      <c r="AD161" s="91">
        <f t="shared" si="170"/>
        <v>0</v>
      </c>
    </row>
    <row r="162" spans="1:30" x14ac:dyDescent="0.25">
      <c r="A162" s="89" t="s">
        <v>16</v>
      </c>
      <c r="B162">
        <f>SUMIFS(Out_and_Engage[Hours dedicated to Outreach and Engagement],Out_and_Engage[Position/Title],A162,Out_and_Engage[Staff Start Date], "&lt;7/1/22")/$C$1 + SUMIFS(Out_and_Engage[Hours dedicated to Outreach and Engagement],Out_and_Engage[Position/Title],A162, Out_and_Engage[Staff Start Date], "")/$C$1</f>
        <v>0</v>
      </c>
      <c r="C162">
        <f>SUMIFS(Out_and_Engage[Hours dedicated to Outreach and Engagement],Out_and_Engage[Position/Title],$A162, Out_and_Engage[Year], $C$3,Out_and_Engage[Month],C$4)/$C$1</f>
        <v>0</v>
      </c>
      <c r="D162">
        <f>SUMIFS(Out_and_Engage[Hours dedicated to Outreach and Engagement],Out_and_Engage[Position/Title],$A162, Out_and_Engage[Year], $C$3,Out_and_Engage[Month],D$4)/$C$1</f>
        <v>0</v>
      </c>
      <c r="E162">
        <f>SUMIFS(Out_and_Engage[Hours dedicated to Outreach and Engagement],Out_and_Engage[Position/Title],$A162, Out_and_Engage[Year], $C$3,Out_and_Engage[Month],E$4)/$C$1</f>
        <v>0</v>
      </c>
      <c r="F162">
        <f>SUMIFS(Out_and_Engage[Hours dedicated to Outreach and Engagement],Out_and_Engage[Position/Title],$A162, Out_and_Engage[Year], $C$3,Out_and_Engage[Month],F$4)/$C$1</f>
        <v>0</v>
      </c>
      <c r="G162">
        <f>SUMIFS(Out_and_Engage[Hours dedicated to Outreach and Engagement],Out_and_Engage[Position/Title],$A162, Out_and_Engage[Year], $C$3,Out_and_Engage[Month],G$4)/$C$1</f>
        <v>0</v>
      </c>
      <c r="H162">
        <f>SUMIFS(Out_and_Engage[Hours dedicated to Outreach and Engagement],Out_and_Engage[Position/Title],$A162, Out_and_Engage[Year], $C$3,Out_and_Engage[Month],H$4)/$C$1</f>
        <v>0</v>
      </c>
      <c r="I162">
        <f>SUMIFS(Out_and_Engage[Hours dedicated to Outreach and Engagement],Out_and_Engage[Position/Title],$A162, Out_and_Engage[Year], $I$3,Out_and_Engage[Month],I$4)/$C$1</f>
        <v>0</v>
      </c>
      <c r="J162">
        <f>SUMIFS(Out_and_Engage[Hours dedicated to Outreach and Engagement],Out_and_Engage[Position/Title],$A162, Out_and_Engage[Year], $I$3,Out_and_Engage[Month],J$4)/$C$1</f>
        <v>0</v>
      </c>
      <c r="K162">
        <f>SUMIFS(Out_and_Engage[Hours dedicated to Outreach and Engagement],Out_and_Engage[Position/Title],$A162, Out_and_Engage[Year], $I$3,Out_and_Engage[Month],K$4)/$C$1</f>
        <v>0</v>
      </c>
      <c r="L162">
        <f>SUMIFS(Out_and_Engage[Hours dedicated to Outreach and Engagement],Out_and_Engage[Position/Title],$A162, Out_and_Engage[Year], $I$3,Out_and_Engage[Month],L$4)/$C$1</f>
        <v>0</v>
      </c>
      <c r="M162">
        <f>SUMIFS(Out_and_Engage[Hours dedicated to Outreach and Engagement],Out_and_Engage[Position/Title],$A162, Out_and_Engage[Year], $I$3,Out_and_Engage[Month],M$4)/$C$1</f>
        <v>0</v>
      </c>
      <c r="N162">
        <f>SUMIFS(Out_and_Engage[Hours dedicated to Outreach and Engagement],Out_and_Engage[Position/Title],$A162, Out_and_Engage[Year], $I$3,Out_and_Engage[Month],N$4)/$C$1</f>
        <v>0</v>
      </c>
      <c r="O162">
        <f>SUMIFS(Out_and_Engage[Hours dedicated to Outreach and Engagement],Out_and_Engage[Position/Title],$A162, Out_and_Engage[Year], $I$3,Out_and_Engage[Month],O$4)/$C$1</f>
        <v>0</v>
      </c>
      <c r="P162">
        <f>SUMIFS(Out_and_Engage[Hours dedicated to Outreach and Engagement],Out_and_Engage[Position/Title],$A162, Out_and_Engage[Year], $I$3,Out_and_Engage[Month],P$4)/$C$1</f>
        <v>0</v>
      </c>
      <c r="Q162">
        <f>SUMIFS(Out_and_Engage[Hours dedicated to Outreach and Engagement],Out_and_Engage[Position/Title],$A162, Out_and_Engage[Year], $I$3,Out_and_Engage[Month],Q$4)/$C$1</f>
        <v>0</v>
      </c>
      <c r="R162">
        <f>SUMIFS(Out_and_Engage[Hours dedicated to Outreach and Engagement],Out_and_Engage[Position/Title],$A162, Out_and_Engage[Year], $I$3,Out_and_Engage[Month],R$4)/$C$1</f>
        <v>0</v>
      </c>
      <c r="S162">
        <f>SUMIFS(Out_and_Engage[Hours dedicated to Outreach and Engagement],Out_and_Engage[Position/Title],$A162, Out_and_Engage[Year], $I$3,Out_and_Engage[Month],S$4)/$C$1</f>
        <v>0</v>
      </c>
      <c r="T162">
        <f>SUMIFS(Out_and_Engage[Hours dedicated to Outreach and Engagement],Out_and_Engage[Position/Title],$A162, Out_and_Engage[Year], $I$3,Out_and_Engage[Month],T$4)/$C$1</f>
        <v>0</v>
      </c>
      <c r="U162">
        <f>SUMIFS(Out_and_Engage[Hours dedicated to Outreach and Engagement],Out_and_Engage[Position/Title],$A162, Out_and_Engage[Year], $U$3,Out_and_Engage[Month],U$4)/$C$1</f>
        <v>0</v>
      </c>
      <c r="V162">
        <f>SUMIFS(Out_and_Engage[Hours dedicated to Outreach and Engagement],Out_and_Engage[Position/Title],$A162, Out_and_Engage[Year], $U$3,Out_and_Engage[Month],V$4)/$C$1</f>
        <v>0</v>
      </c>
      <c r="W162">
        <f>SUMIFS(Out_and_Engage[Hours dedicated to Outreach and Engagement],Out_and_Engage[Position/Title],$A162, Out_and_Engage[Year], $U$3,Out_and_Engage[Month],W$4)/$C$1</f>
        <v>0</v>
      </c>
      <c r="X162">
        <f>SUMIFS(Out_and_Engage[Hours dedicated to Outreach and Engagement],Out_and_Engage[Position/Title],$A162, Out_and_Engage[Year], $U$3,Out_and_Engage[Month],X$4)/$C$1</f>
        <v>0</v>
      </c>
      <c r="Y162">
        <f>SUMIFS(Out_and_Engage[Hours dedicated to Outreach and Engagement],Out_and_Engage[Position/Title],$A162, Out_and_Engage[Year], $U$3,Out_and_Engage[Month],Y$4)/$C$1</f>
        <v>0</v>
      </c>
      <c r="Z162">
        <f>SUMIFS(Out_and_Engage[Hours dedicated to Outreach and Engagement],Out_and_Engage[Position/Title],$A162, Out_and_Engage[Year], $U$3,Out_and_Engage[Month],Z$4)/$C$1</f>
        <v>0</v>
      </c>
      <c r="AA162">
        <f>SUMIFS(Out_and_Engage[Hours dedicated to Outreach and Engagement],Out_and_Engage[Position/Title],$A162, Out_and_Engage[Year], $U$3,Out_and_Engage[Month],AA$4)/$C$1</f>
        <v>0</v>
      </c>
      <c r="AB162">
        <f>SUMIFS(Out_and_Engage[Hours dedicated to Outreach and Engagement],Out_and_Engage[Position/Title],$A162, Out_and_Engage[Year], $U$3,Out_and_Engage[Month],AB$4)/$C$1</f>
        <v>0</v>
      </c>
      <c r="AC162">
        <f>SUMIFS(Out_and_Engage[Hours dedicated to Outreach and Engagement],Out_and_Engage[Position/Title],$A162, Out_and_Engage[Year], $U$3,Out_and_Engage[Month],AC$4)/$C$1</f>
        <v>0</v>
      </c>
      <c r="AD162" s="91">
        <f t="shared" si="170"/>
        <v>0</v>
      </c>
    </row>
    <row r="163" spans="1:30" x14ac:dyDescent="0.25">
      <c r="A163" s="89" t="s">
        <v>34</v>
      </c>
      <c r="B163">
        <f>SUMIFS(Out_and_Engage[Hours dedicated to Outreach and Engagement],Out_and_Engage[Position/Title],A163,Out_and_Engage[Staff Start Date], "&lt;7/1/22")/$C$1 + SUMIFS(Out_and_Engage[Hours dedicated to Outreach and Engagement],Out_and_Engage[Position/Title],A163, Out_and_Engage[Staff Start Date], "")/$C$1</f>
        <v>0</v>
      </c>
      <c r="C163">
        <f>SUMIFS(Out_and_Engage[Hours dedicated to Outreach and Engagement],Out_and_Engage[Position/Title],$A163, Out_and_Engage[Year], $C$3,Out_and_Engage[Month],C$4)/$C$1</f>
        <v>0</v>
      </c>
      <c r="D163">
        <f>SUMIFS(Out_and_Engage[Hours dedicated to Outreach and Engagement],Out_and_Engage[Position/Title],$A163, Out_and_Engage[Year], $C$3,Out_and_Engage[Month],D$4)/$C$1</f>
        <v>0</v>
      </c>
      <c r="E163">
        <f>SUMIFS(Out_and_Engage[Hours dedicated to Outreach and Engagement],Out_and_Engage[Position/Title],$A163, Out_and_Engage[Year], $C$3,Out_and_Engage[Month],E$4)/$C$1</f>
        <v>0</v>
      </c>
      <c r="F163">
        <f>SUMIFS(Out_and_Engage[Hours dedicated to Outreach and Engagement],Out_and_Engage[Position/Title],$A163, Out_and_Engage[Year], $C$3,Out_and_Engage[Month],F$4)/$C$1</f>
        <v>0</v>
      </c>
      <c r="G163">
        <f>SUMIFS(Out_and_Engage[Hours dedicated to Outreach and Engagement],Out_and_Engage[Position/Title],$A163, Out_and_Engage[Year], $C$3,Out_and_Engage[Month],G$4)/$C$1</f>
        <v>0</v>
      </c>
      <c r="H163">
        <f>SUMIFS(Out_and_Engage[Hours dedicated to Outreach and Engagement],Out_and_Engage[Position/Title],$A163, Out_and_Engage[Year], $C$3,Out_and_Engage[Month],H$4)/$C$1</f>
        <v>0</v>
      </c>
      <c r="I163">
        <f>SUMIFS(Out_and_Engage[Hours dedicated to Outreach and Engagement],Out_and_Engage[Position/Title],$A163, Out_and_Engage[Year], $I$3,Out_and_Engage[Month],I$4)/$C$1</f>
        <v>0</v>
      </c>
      <c r="J163">
        <f>SUMIFS(Out_and_Engage[Hours dedicated to Outreach and Engagement],Out_and_Engage[Position/Title],$A163, Out_and_Engage[Year], $I$3,Out_and_Engage[Month],J$4)/$C$1</f>
        <v>0</v>
      </c>
      <c r="K163">
        <f>SUMIFS(Out_and_Engage[Hours dedicated to Outreach and Engagement],Out_and_Engage[Position/Title],$A163, Out_and_Engage[Year], $I$3,Out_and_Engage[Month],K$4)/$C$1</f>
        <v>0</v>
      </c>
      <c r="L163">
        <f>SUMIFS(Out_and_Engage[Hours dedicated to Outreach and Engagement],Out_and_Engage[Position/Title],$A163, Out_and_Engage[Year], $I$3,Out_and_Engage[Month],L$4)/$C$1</f>
        <v>0</v>
      </c>
      <c r="M163">
        <f>SUMIFS(Out_and_Engage[Hours dedicated to Outreach and Engagement],Out_and_Engage[Position/Title],$A163, Out_and_Engage[Year], $I$3,Out_and_Engage[Month],M$4)/$C$1</f>
        <v>0</v>
      </c>
      <c r="N163">
        <f>SUMIFS(Out_and_Engage[Hours dedicated to Outreach and Engagement],Out_and_Engage[Position/Title],$A163, Out_and_Engage[Year], $I$3,Out_and_Engage[Month],N$4)/$C$1</f>
        <v>0</v>
      </c>
      <c r="O163">
        <f>SUMIFS(Out_and_Engage[Hours dedicated to Outreach and Engagement],Out_and_Engage[Position/Title],$A163, Out_and_Engage[Year], $I$3,Out_and_Engage[Month],O$4)/$C$1</f>
        <v>0</v>
      </c>
      <c r="P163">
        <f>SUMIFS(Out_and_Engage[Hours dedicated to Outreach and Engagement],Out_and_Engage[Position/Title],$A163, Out_and_Engage[Year], $I$3,Out_and_Engage[Month],P$4)/$C$1</f>
        <v>0</v>
      </c>
      <c r="Q163">
        <f>SUMIFS(Out_and_Engage[Hours dedicated to Outreach and Engagement],Out_and_Engage[Position/Title],$A163, Out_and_Engage[Year], $I$3,Out_and_Engage[Month],Q$4)/$C$1</f>
        <v>0</v>
      </c>
      <c r="R163">
        <f>SUMIFS(Out_and_Engage[Hours dedicated to Outreach and Engagement],Out_and_Engage[Position/Title],$A163, Out_and_Engage[Year], $I$3,Out_and_Engage[Month],R$4)/$C$1</f>
        <v>0</v>
      </c>
      <c r="S163">
        <f>SUMIFS(Out_and_Engage[Hours dedicated to Outreach and Engagement],Out_and_Engage[Position/Title],$A163, Out_and_Engage[Year], $I$3,Out_and_Engage[Month],S$4)/$C$1</f>
        <v>0</v>
      </c>
      <c r="T163">
        <f>SUMIFS(Out_and_Engage[Hours dedicated to Outreach and Engagement],Out_and_Engage[Position/Title],$A163, Out_and_Engage[Year], $I$3,Out_and_Engage[Month],T$4)/$C$1</f>
        <v>0</v>
      </c>
      <c r="U163">
        <f>SUMIFS(Out_and_Engage[Hours dedicated to Outreach and Engagement],Out_and_Engage[Position/Title],$A163, Out_and_Engage[Year], $U$3,Out_and_Engage[Month],U$4)/$C$1</f>
        <v>0</v>
      </c>
      <c r="V163">
        <f>SUMIFS(Out_and_Engage[Hours dedicated to Outreach and Engagement],Out_and_Engage[Position/Title],$A163, Out_and_Engage[Year], $U$3,Out_and_Engage[Month],V$4)/$C$1</f>
        <v>0</v>
      </c>
      <c r="W163">
        <f>SUMIFS(Out_and_Engage[Hours dedicated to Outreach and Engagement],Out_and_Engage[Position/Title],$A163, Out_and_Engage[Year], $U$3,Out_and_Engage[Month],W$4)/$C$1</f>
        <v>0</v>
      </c>
      <c r="X163">
        <f>SUMIFS(Out_and_Engage[Hours dedicated to Outreach and Engagement],Out_and_Engage[Position/Title],$A163, Out_and_Engage[Year], $U$3,Out_and_Engage[Month],X$4)/$C$1</f>
        <v>0</v>
      </c>
      <c r="Y163">
        <f>SUMIFS(Out_and_Engage[Hours dedicated to Outreach and Engagement],Out_and_Engage[Position/Title],$A163, Out_and_Engage[Year], $U$3,Out_and_Engage[Month],Y$4)/$C$1</f>
        <v>0</v>
      </c>
      <c r="Z163">
        <f>SUMIFS(Out_and_Engage[Hours dedicated to Outreach and Engagement],Out_and_Engage[Position/Title],$A163, Out_and_Engage[Year], $U$3,Out_and_Engage[Month],Z$4)/$C$1</f>
        <v>0</v>
      </c>
      <c r="AA163">
        <f>SUMIFS(Out_and_Engage[Hours dedicated to Outreach and Engagement],Out_and_Engage[Position/Title],$A163, Out_and_Engage[Year], $U$3,Out_and_Engage[Month],AA$4)/$C$1</f>
        <v>0</v>
      </c>
      <c r="AB163">
        <f>SUMIFS(Out_and_Engage[Hours dedicated to Outreach and Engagement],Out_and_Engage[Position/Title],$A163, Out_and_Engage[Year], $U$3,Out_and_Engage[Month],AB$4)/$C$1</f>
        <v>0</v>
      </c>
      <c r="AC163">
        <f>SUMIFS(Out_and_Engage[Hours dedicated to Outreach and Engagement],Out_and_Engage[Position/Title],$A163, Out_and_Engage[Year], $U$3,Out_and_Engage[Month],AC$4)/$C$1</f>
        <v>0</v>
      </c>
      <c r="AD163" s="91">
        <f t="shared" si="170"/>
        <v>0</v>
      </c>
    </row>
    <row r="164" spans="1:30" x14ac:dyDescent="0.25">
      <c r="A164" s="89" t="s">
        <v>54</v>
      </c>
      <c r="B164">
        <f>SUMIFS(Out_and_Engage[Hours dedicated to Outreach and Engagement],Out_and_Engage[Position/Title],A164,Out_and_Engage[Staff Start Date], "&lt;7/1/22")/$C$1 + SUMIFS(Out_and_Engage[Hours dedicated to Outreach and Engagement],Out_and_Engage[Position/Title],A164, Out_and_Engage[Staff Start Date], "")/$C$1</f>
        <v>0</v>
      </c>
      <c r="C164">
        <f>SUMIFS(Out_and_Engage[Hours dedicated to Outreach and Engagement],Out_and_Engage[Position/Title],$A164, Out_and_Engage[Year], $C$3,Out_and_Engage[Month],C$4)/$C$1</f>
        <v>0</v>
      </c>
      <c r="D164">
        <f>SUMIFS(Out_and_Engage[Hours dedicated to Outreach and Engagement],Out_and_Engage[Position/Title],$A164, Out_and_Engage[Year], $C$3,Out_and_Engage[Month],D$4)/$C$1</f>
        <v>0</v>
      </c>
      <c r="E164">
        <f>SUMIFS(Out_and_Engage[Hours dedicated to Outreach and Engagement],Out_and_Engage[Position/Title],$A164, Out_and_Engage[Year], $C$3,Out_and_Engage[Month],E$4)/$C$1</f>
        <v>0</v>
      </c>
      <c r="F164">
        <f>SUMIFS(Out_and_Engage[Hours dedicated to Outreach and Engagement],Out_and_Engage[Position/Title],$A164, Out_and_Engage[Year], $C$3,Out_and_Engage[Month],F$4)/$C$1</f>
        <v>0</v>
      </c>
      <c r="G164">
        <f>SUMIFS(Out_and_Engage[Hours dedicated to Outreach and Engagement],Out_and_Engage[Position/Title],$A164, Out_and_Engage[Year], $C$3,Out_and_Engage[Month],G$4)/$C$1</f>
        <v>0</v>
      </c>
      <c r="H164">
        <f>SUMIFS(Out_and_Engage[Hours dedicated to Outreach and Engagement],Out_and_Engage[Position/Title],$A164, Out_and_Engage[Year], $C$3,Out_and_Engage[Month],H$4)/$C$1</f>
        <v>0</v>
      </c>
      <c r="I164">
        <f>SUMIFS(Out_and_Engage[Hours dedicated to Outreach and Engagement],Out_and_Engage[Position/Title],$A164, Out_and_Engage[Year], $I$3,Out_and_Engage[Month],I$4)/$C$1</f>
        <v>0</v>
      </c>
      <c r="J164">
        <f>SUMIFS(Out_and_Engage[Hours dedicated to Outreach and Engagement],Out_and_Engage[Position/Title],$A164, Out_and_Engage[Year], $I$3,Out_and_Engage[Month],J$4)/$C$1</f>
        <v>0</v>
      </c>
      <c r="K164">
        <f>SUMIFS(Out_and_Engage[Hours dedicated to Outreach and Engagement],Out_and_Engage[Position/Title],$A164, Out_and_Engage[Year], $I$3,Out_and_Engage[Month],K$4)/$C$1</f>
        <v>0</v>
      </c>
      <c r="L164">
        <f>SUMIFS(Out_and_Engage[Hours dedicated to Outreach and Engagement],Out_and_Engage[Position/Title],$A164, Out_and_Engage[Year], $I$3,Out_and_Engage[Month],L$4)/$C$1</f>
        <v>0</v>
      </c>
      <c r="M164">
        <f>SUMIFS(Out_and_Engage[Hours dedicated to Outreach and Engagement],Out_and_Engage[Position/Title],$A164, Out_and_Engage[Year], $I$3,Out_and_Engage[Month],M$4)/$C$1</f>
        <v>0</v>
      </c>
      <c r="N164">
        <f>SUMIFS(Out_and_Engage[Hours dedicated to Outreach and Engagement],Out_and_Engage[Position/Title],$A164, Out_and_Engage[Year], $I$3,Out_and_Engage[Month],N$4)/$C$1</f>
        <v>0</v>
      </c>
      <c r="O164">
        <f>SUMIFS(Out_and_Engage[Hours dedicated to Outreach and Engagement],Out_and_Engage[Position/Title],$A164, Out_and_Engage[Year], $I$3,Out_and_Engage[Month],O$4)/$C$1</f>
        <v>0</v>
      </c>
      <c r="P164">
        <f>SUMIFS(Out_and_Engage[Hours dedicated to Outreach and Engagement],Out_and_Engage[Position/Title],$A164, Out_and_Engage[Year], $I$3,Out_and_Engage[Month],P$4)/$C$1</f>
        <v>0</v>
      </c>
      <c r="Q164">
        <f>SUMIFS(Out_and_Engage[Hours dedicated to Outreach and Engagement],Out_and_Engage[Position/Title],$A164, Out_and_Engage[Year], $I$3,Out_and_Engage[Month],Q$4)/$C$1</f>
        <v>0</v>
      </c>
      <c r="R164">
        <f>SUMIFS(Out_and_Engage[Hours dedicated to Outreach and Engagement],Out_and_Engage[Position/Title],$A164, Out_and_Engage[Year], $I$3,Out_and_Engage[Month],R$4)/$C$1</f>
        <v>0</v>
      </c>
      <c r="S164">
        <f>SUMIFS(Out_and_Engage[Hours dedicated to Outreach and Engagement],Out_and_Engage[Position/Title],$A164, Out_and_Engage[Year], $I$3,Out_and_Engage[Month],S$4)/$C$1</f>
        <v>0</v>
      </c>
      <c r="T164">
        <f>SUMIFS(Out_and_Engage[Hours dedicated to Outreach and Engagement],Out_and_Engage[Position/Title],$A164, Out_and_Engage[Year], $I$3,Out_and_Engage[Month],T$4)/$C$1</f>
        <v>0</v>
      </c>
      <c r="U164">
        <f>SUMIFS(Out_and_Engage[Hours dedicated to Outreach and Engagement],Out_and_Engage[Position/Title],$A164, Out_and_Engage[Year], $U$3,Out_and_Engage[Month],U$4)/$C$1</f>
        <v>0</v>
      </c>
      <c r="V164">
        <f>SUMIFS(Out_and_Engage[Hours dedicated to Outreach and Engagement],Out_and_Engage[Position/Title],$A164, Out_and_Engage[Year], $U$3,Out_and_Engage[Month],V$4)/$C$1</f>
        <v>0</v>
      </c>
      <c r="W164">
        <f>SUMIFS(Out_and_Engage[Hours dedicated to Outreach and Engagement],Out_and_Engage[Position/Title],$A164, Out_and_Engage[Year], $U$3,Out_and_Engage[Month],W$4)/$C$1</f>
        <v>0</v>
      </c>
      <c r="X164">
        <f>SUMIFS(Out_and_Engage[Hours dedicated to Outreach and Engagement],Out_and_Engage[Position/Title],$A164, Out_and_Engage[Year], $U$3,Out_and_Engage[Month],X$4)/$C$1</f>
        <v>0</v>
      </c>
      <c r="Y164">
        <f>SUMIFS(Out_and_Engage[Hours dedicated to Outreach and Engagement],Out_and_Engage[Position/Title],$A164, Out_and_Engage[Year], $U$3,Out_and_Engage[Month],Y$4)/$C$1</f>
        <v>0</v>
      </c>
      <c r="Z164">
        <f>SUMIFS(Out_and_Engage[Hours dedicated to Outreach and Engagement],Out_and_Engage[Position/Title],$A164, Out_and_Engage[Year], $U$3,Out_and_Engage[Month],Z$4)/$C$1</f>
        <v>0</v>
      </c>
      <c r="AA164">
        <f>SUMIFS(Out_and_Engage[Hours dedicated to Outreach and Engagement],Out_and_Engage[Position/Title],$A164, Out_and_Engage[Year], $U$3,Out_and_Engage[Month],AA$4)/$C$1</f>
        <v>0</v>
      </c>
      <c r="AB164">
        <f>SUMIFS(Out_and_Engage[Hours dedicated to Outreach and Engagement],Out_and_Engage[Position/Title],$A164, Out_and_Engage[Year], $U$3,Out_and_Engage[Month],AB$4)/$C$1</f>
        <v>0</v>
      </c>
      <c r="AC164">
        <f>SUMIFS(Out_and_Engage[Hours dedicated to Outreach and Engagement],Out_and_Engage[Position/Title],$A164, Out_and_Engage[Year], $U$3,Out_and_Engage[Month],AC$4)/$C$1</f>
        <v>0</v>
      </c>
      <c r="AD164" s="91">
        <f t="shared" si="170"/>
        <v>0</v>
      </c>
    </row>
    <row r="165" spans="1:30" x14ac:dyDescent="0.25">
      <c r="A165" s="89" t="s">
        <v>17</v>
      </c>
      <c r="B165">
        <f>SUMIFS(Out_and_Engage[Hours dedicated to Outreach and Engagement],Out_and_Engage[Position/Title],A165,Out_and_Engage[Staff Start Date], "&lt;7/1/22")/$C$1 + SUMIFS(Out_and_Engage[Hours dedicated to Outreach and Engagement],Out_and_Engage[Position/Title],A165, Out_and_Engage[Staff Start Date], "")/$C$1</f>
        <v>0</v>
      </c>
      <c r="C165">
        <f>SUMIFS(Out_and_Engage[Hours dedicated to Outreach and Engagement],Out_and_Engage[Position/Title],$A165, Out_and_Engage[Year], $C$3,Out_and_Engage[Month],C$4)/$C$1</f>
        <v>0</v>
      </c>
      <c r="D165">
        <f>SUMIFS(Out_and_Engage[Hours dedicated to Outreach and Engagement],Out_and_Engage[Position/Title],$A165, Out_and_Engage[Year], $C$3,Out_and_Engage[Month],D$4)/$C$1</f>
        <v>0</v>
      </c>
      <c r="E165">
        <f>SUMIFS(Out_and_Engage[Hours dedicated to Outreach and Engagement],Out_and_Engage[Position/Title],$A165, Out_and_Engage[Year], $C$3,Out_and_Engage[Month],E$4)/$C$1</f>
        <v>0</v>
      </c>
      <c r="F165">
        <f>SUMIFS(Out_and_Engage[Hours dedicated to Outreach and Engagement],Out_and_Engage[Position/Title],$A165, Out_and_Engage[Year], $C$3,Out_and_Engage[Month],F$4)/$C$1</f>
        <v>0</v>
      </c>
      <c r="G165">
        <f>SUMIFS(Out_and_Engage[Hours dedicated to Outreach and Engagement],Out_and_Engage[Position/Title],$A165, Out_and_Engage[Year], $C$3,Out_and_Engage[Month],G$4)/$C$1</f>
        <v>0</v>
      </c>
      <c r="H165">
        <f>SUMIFS(Out_and_Engage[Hours dedicated to Outreach and Engagement],Out_and_Engage[Position/Title],$A165, Out_and_Engage[Year], $C$3,Out_and_Engage[Month],H$4)/$C$1</f>
        <v>0</v>
      </c>
      <c r="I165">
        <f>SUMIFS(Out_and_Engage[Hours dedicated to Outreach and Engagement],Out_and_Engage[Position/Title],$A165, Out_and_Engage[Year], $I$3,Out_and_Engage[Month],I$4)/$C$1</f>
        <v>0</v>
      </c>
      <c r="J165">
        <f>SUMIFS(Out_and_Engage[Hours dedicated to Outreach and Engagement],Out_and_Engage[Position/Title],$A165, Out_and_Engage[Year], $I$3,Out_and_Engage[Month],J$4)/$C$1</f>
        <v>0</v>
      </c>
      <c r="K165">
        <f>SUMIFS(Out_and_Engage[Hours dedicated to Outreach and Engagement],Out_and_Engage[Position/Title],$A165, Out_and_Engage[Year], $I$3,Out_and_Engage[Month],K$4)/$C$1</f>
        <v>0</v>
      </c>
      <c r="L165">
        <f>SUMIFS(Out_and_Engage[Hours dedicated to Outreach and Engagement],Out_and_Engage[Position/Title],$A165, Out_and_Engage[Year], $I$3,Out_and_Engage[Month],L$4)/$C$1</f>
        <v>0</v>
      </c>
      <c r="M165">
        <f>SUMIFS(Out_and_Engage[Hours dedicated to Outreach and Engagement],Out_and_Engage[Position/Title],$A165, Out_and_Engage[Year], $I$3,Out_and_Engage[Month],M$4)/$C$1</f>
        <v>0</v>
      </c>
      <c r="N165">
        <f>SUMIFS(Out_and_Engage[Hours dedicated to Outreach and Engagement],Out_and_Engage[Position/Title],$A165, Out_and_Engage[Year], $I$3,Out_and_Engage[Month],N$4)/$C$1</f>
        <v>0</v>
      </c>
      <c r="O165">
        <f>SUMIFS(Out_and_Engage[Hours dedicated to Outreach and Engagement],Out_and_Engage[Position/Title],$A165, Out_and_Engage[Year], $I$3,Out_and_Engage[Month],O$4)/$C$1</f>
        <v>0</v>
      </c>
      <c r="P165">
        <f>SUMIFS(Out_and_Engage[Hours dedicated to Outreach and Engagement],Out_and_Engage[Position/Title],$A165, Out_and_Engage[Year], $I$3,Out_and_Engage[Month],P$4)/$C$1</f>
        <v>0</v>
      </c>
      <c r="Q165">
        <f>SUMIFS(Out_and_Engage[Hours dedicated to Outreach and Engagement],Out_and_Engage[Position/Title],$A165, Out_and_Engage[Year], $I$3,Out_and_Engage[Month],Q$4)/$C$1</f>
        <v>0</v>
      </c>
      <c r="R165">
        <f>SUMIFS(Out_and_Engage[Hours dedicated to Outreach and Engagement],Out_and_Engage[Position/Title],$A165, Out_and_Engage[Year], $I$3,Out_and_Engage[Month],R$4)/$C$1</f>
        <v>0</v>
      </c>
      <c r="S165">
        <f>SUMIFS(Out_and_Engage[Hours dedicated to Outreach and Engagement],Out_and_Engage[Position/Title],$A165, Out_and_Engage[Year], $I$3,Out_and_Engage[Month],S$4)/$C$1</f>
        <v>0</v>
      </c>
      <c r="T165">
        <f>SUMIFS(Out_and_Engage[Hours dedicated to Outreach and Engagement],Out_and_Engage[Position/Title],$A165, Out_and_Engage[Year], $I$3,Out_and_Engage[Month],T$4)/$C$1</f>
        <v>0</v>
      </c>
      <c r="U165">
        <f>SUMIFS(Out_and_Engage[Hours dedicated to Outreach and Engagement],Out_and_Engage[Position/Title],$A165, Out_and_Engage[Year], $U$3,Out_and_Engage[Month],U$4)/$C$1</f>
        <v>0</v>
      </c>
      <c r="V165">
        <f>SUMIFS(Out_and_Engage[Hours dedicated to Outreach and Engagement],Out_and_Engage[Position/Title],$A165, Out_and_Engage[Year], $U$3,Out_and_Engage[Month],V$4)/$C$1</f>
        <v>0</v>
      </c>
      <c r="W165">
        <f>SUMIFS(Out_and_Engage[Hours dedicated to Outreach and Engagement],Out_and_Engage[Position/Title],$A165, Out_and_Engage[Year], $U$3,Out_and_Engage[Month],W$4)/$C$1</f>
        <v>0</v>
      </c>
      <c r="X165">
        <f>SUMIFS(Out_and_Engage[Hours dedicated to Outreach and Engagement],Out_and_Engage[Position/Title],$A165, Out_and_Engage[Year], $U$3,Out_and_Engage[Month],X$4)/$C$1</f>
        <v>0</v>
      </c>
      <c r="Y165">
        <f>SUMIFS(Out_and_Engage[Hours dedicated to Outreach and Engagement],Out_and_Engage[Position/Title],$A165, Out_and_Engage[Year], $U$3,Out_and_Engage[Month],Y$4)/$C$1</f>
        <v>0</v>
      </c>
      <c r="Z165">
        <f>SUMIFS(Out_and_Engage[Hours dedicated to Outreach and Engagement],Out_and_Engage[Position/Title],$A165, Out_and_Engage[Year], $U$3,Out_and_Engage[Month],Z$4)/$C$1</f>
        <v>0</v>
      </c>
      <c r="AA165">
        <f>SUMIFS(Out_and_Engage[Hours dedicated to Outreach and Engagement],Out_and_Engage[Position/Title],$A165, Out_and_Engage[Year], $U$3,Out_and_Engage[Month],AA$4)/$C$1</f>
        <v>0</v>
      </c>
      <c r="AB165">
        <f>SUMIFS(Out_and_Engage[Hours dedicated to Outreach and Engagement],Out_and_Engage[Position/Title],$A165, Out_and_Engage[Year], $U$3,Out_and_Engage[Month],AB$4)/$C$1</f>
        <v>0</v>
      </c>
      <c r="AC165">
        <f>SUMIFS(Out_and_Engage[Hours dedicated to Outreach and Engagement],Out_and_Engage[Position/Title],$A165, Out_and_Engage[Year], $U$3,Out_and_Engage[Month],AC$4)/$C$1</f>
        <v>0</v>
      </c>
      <c r="AD165" s="91">
        <f t="shared" si="170"/>
        <v>0</v>
      </c>
    </row>
    <row r="166" spans="1:30" x14ac:dyDescent="0.25">
      <c r="A166" s="89" t="s">
        <v>18</v>
      </c>
      <c r="B166">
        <f>SUMIFS(Out_and_Engage[Hours dedicated to Outreach and Engagement],Out_and_Engage[Position/Title],A166,Out_and_Engage[Staff Start Date], "&lt;7/1/22")/$C$1 + SUMIFS(Out_and_Engage[Hours dedicated to Outreach and Engagement],Out_and_Engage[Position/Title],A166, Out_and_Engage[Staff Start Date], "")/$C$1</f>
        <v>0</v>
      </c>
      <c r="C166">
        <f>SUMIFS(Out_and_Engage[Hours dedicated to Outreach and Engagement],Out_and_Engage[Position/Title],$A166, Out_and_Engage[Year], $C$3,Out_and_Engage[Month],C$4)/$C$1</f>
        <v>0</v>
      </c>
      <c r="D166">
        <f>SUMIFS(Out_and_Engage[Hours dedicated to Outreach and Engagement],Out_and_Engage[Position/Title],$A166, Out_and_Engage[Year], $C$3,Out_and_Engage[Month],D$4)/$C$1</f>
        <v>0</v>
      </c>
      <c r="E166">
        <f>SUMIFS(Out_and_Engage[Hours dedicated to Outreach and Engagement],Out_and_Engage[Position/Title],$A166, Out_and_Engage[Year], $C$3,Out_and_Engage[Month],E$4)/$C$1</f>
        <v>0</v>
      </c>
      <c r="F166">
        <f>SUMIFS(Out_and_Engage[Hours dedicated to Outreach and Engagement],Out_and_Engage[Position/Title],$A166, Out_and_Engage[Year], $C$3,Out_and_Engage[Month],F$4)/$C$1</f>
        <v>0</v>
      </c>
      <c r="G166">
        <f>SUMIFS(Out_and_Engage[Hours dedicated to Outreach and Engagement],Out_and_Engage[Position/Title],$A166, Out_and_Engage[Year], $C$3,Out_and_Engage[Month],G$4)/$C$1</f>
        <v>0</v>
      </c>
      <c r="H166">
        <f>SUMIFS(Out_and_Engage[Hours dedicated to Outreach and Engagement],Out_and_Engage[Position/Title],$A166, Out_and_Engage[Year], $C$3,Out_and_Engage[Month],H$4)/$C$1</f>
        <v>0</v>
      </c>
      <c r="I166">
        <f>SUMIFS(Out_and_Engage[Hours dedicated to Outreach and Engagement],Out_and_Engage[Position/Title],$A166, Out_and_Engage[Year], $I$3,Out_and_Engage[Month],I$4)/$C$1</f>
        <v>0</v>
      </c>
      <c r="J166">
        <f>SUMIFS(Out_and_Engage[Hours dedicated to Outreach and Engagement],Out_and_Engage[Position/Title],$A166, Out_and_Engage[Year], $I$3,Out_and_Engage[Month],J$4)/$C$1</f>
        <v>0</v>
      </c>
      <c r="K166">
        <f>SUMIFS(Out_and_Engage[Hours dedicated to Outreach and Engagement],Out_and_Engage[Position/Title],$A166, Out_and_Engage[Year], $I$3,Out_and_Engage[Month],K$4)/$C$1</f>
        <v>0</v>
      </c>
      <c r="L166">
        <f>SUMIFS(Out_and_Engage[Hours dedicated to Outreach and Engagement],Out_and_Engage[Position/Title],$A166, Out_and_Engage[Year], $I$3,Out_and_Engage[Month],L$4)/$C$1</f>
        <v>0</v>
      </c>
      <c r="M166">
        <f>SUMIFS(Out_and_Engage[Hours dedicated to Outreach and Engagement],Out_and_Engage[Position/Title],$A166, Out_and_Engage[Year], $I$3,Out_and_Engage[Month],M$4)/$C$1</f>
        <v>0</v>
      </c>
      <c r="N166">
        <f>SUMIFS(Out_and_Engage[Hours dedicated to Outreach and Engagement],Out_and_Engage[Position/Title],$A166, Out_and_Engage[Year], $I$3,Out_and_Engage[Month],N$4)/$C$1</f>
        <v>0</v>
      </c>
      <c r="O166">
        <f>SUMIFS(Out_and_Engage[Hours dedicated to Outreach and Engagement],Out_and_Engage[Position/Title],$A166, Out_and_Engage[Year], $I$3,Out_and_Engage[Month],O$4)/$C$1</f>
        <v>0</v>
      </c>
      <c r="P166">
        <f>SUMIFS(Out_and_Engage[Hours dedicated to Outreach and Engagement],Out_and_Engage[Position/Title],$A166, Out_and_Engage[Year], $I$3,Out_and_Engage[Month],P$4)/$C$1</f>
        <v>0</v>
      </c>
      <c r="Q166">
        <f>SUMIFS(Out_and_Engage[Hours dedicated to Outreach and Engagement],Out_and_Engage[Position/Title],$A166, Out_and_Engage[Year], $I$3,Out_and_Engage[Month],Q$4)/$C$1</f>
        <v>0</v>
      </c>
      <c r="R166">
        <f>SUMIFS(Out_and_Engage[Hours dedicated to Outreach and Engagement],Out_and_Engage[Position/Title],$A166, Out_and_Engage[Year], $I$3,Out_and_Engage[Month],R$4)/$C$1</f>
        <v>0</v>
      </c>
      <c r="S166">
        <f>SUMIFS(Out_and_Engage[Hours dedicated to Outreach and Engagement],Out_and_Engage[Position/Title],$A166, Out_and_Engage[Year], $I$3,Out_and_Engage[Month],S$4)/$C$1</f>
        <v>0</v>
      </c>
      <c r="T166">
        <f>SUMIFS(Out_and_Engage[Hours dedicated to Outreach and Engagement],Out_and_Engage[Position/Title],$A166, Out_and_Engage[Year], $I$3,Out_and_Engage[Month],T$4)/$C$1</f>
        <v>0</v>
      </c>
      <c r="U166">
        <f>SUMIFS(Out_and_Engage[Hours dedicated to Outreach and Engagement],Out_and_Engage[Position/Title],$A166, Out_and_Engage[Year], $U$3,Out_and_Engage[Month],U$4)/$C$1</f>
        <v>0</v>
      </c>
      <c r="V166">
        <f>SUMIFS(Out_and_Engage[Hours dedicated to Outreach and Engagement],Out_and_Engage[Position/Title],$A166, Out_and_Engage[Year], $U$3,Out_and_Engage[Month],V$4)/$C$1</f>
        <v>0</v>
      </c>
      <c r="W166">
        <f>SUMIFS(Out_and_Engage[Hours dedicated to Outreach and Engagement],Out_and_Engage[Position/Title],$A166, Out_and_Engage[Year], $U$3,Out_and_Engage[Month],W$4)/$C$1</f>
        <v>0</v>
      </c>
      <c r="X166">
        <f>SUMIFS(Out_and_Engage[Hours dedicated to Outreach and Engagement],Out_and_Engage[Position/Title],$A166, Out_and_Engage[Year], $U$3,Out_and_Engage[Month],X$4)/$C$1</f>
        <v>0</v>
      </c>
      <c r="Y166">
        <f>SUMIFS(Out_and_Engage[Hours dedicated to Outreach and Engagement],Out_and_Engage[Position/Title],$A166, Out_and_Engage[Year], $U$3,Out_and_Engage[Month],Y$4)/$C$1</f>
        <v>0</v>
      </c>
      <c r="Z166">
        <f>SUMIFS(Out_and_Engage[Hours dedicated to Outreach and Engagement],Out_and_Engage[Position/Title],$A166, Out_and_Engage[Year], $U$3,Out_and_Engage[Month],Z$4)/$C$1</f>
        <v>0</v>
      </c>
      <c r="AA166">
        <f>SUMIFS(Out_and_Engage[Hours dedicated to Outreach and Engagement],Out_and_Engage[Position/Title],$A166, Out_and_Engage[Year], $U$3,Out_and_Engage[Month],AA$4)/$C$1</f>
        <v>0</v>
      </c>
      <c r="AB166">
        <f>SUMIFS(Out_and_Engage[Hours dedicated to Outreach and Engagement],Out_and_Engage[Position/Title],$A166, Out_and_Engage[Year], $U$3,Out_and_Engage[Month],AB$4)/$C$1</f>
        <v>0</v>
      </c>
      <c r="AC166">
        <f>SUMIFS(Out_and_Engage[Hours dedicated to Outreach and Engagement],Out_and_Engage[Position/Title],$A166, Out_and_Engage[Year], $U$3,Out_and_Engage[Month],AC$4)/$C$1</f>
        <v>0</v>
      </c>
      <c r="AD166" s="91">
        <f t="shared" si="170"/>
        <v>0</v>
      </c>
    </row>
    <row r="167" spans="1:30" x14ac:dyDescent="0.25">
      <c r="A167" s="89" t="s">
        <v>55</v>
      </c>
      <c r="B167">
        <f>SUMIFS(Out_and_Engage[Hours dedicated to Outreach and Engagement],Out_and_Engage[Position/Title],A167,Out_and_Engage[Staff Start Date], "&lt;7/1/22")/$C$1 + SUMIFS(Out_and_Engage[Hours dedicated to Outreach and Engagement],Out_and_Engage[Position/Title],A167, Out_and_Engage[Staff Start Date], "")/$C$1</f>
        <v>0</v>
      </c>
      <c r="C167">
        <f>SUMIFS(Out_and_Engage[Hours dedicated to Outreach and Engagement],Out_and_Engage[Position/Title],$A167, Out_and_Engage[Year], $C$3,Out_and_Engage[Month],C$4)/$C$1</f>
        <v>0</v>
      </c>
      <c r="D167">
        <f>SUMIFS(Out_and_Engage[Hours dedicated to Outreach and Engagement],Out_and_Engage[Position/Title],$A167, Out_and_Engage[Year], $C$3,Out_and_Engage[Month],D$4)/$C$1</f>
        <v>0</v>
      </c>
      <c r="E167">
        <f>SUMIFS(Out_and_Engage[Hours dedicated to Outreach and Engagement],Out_and_Engage[Position/Title],$A167, Out_and_Engage[Year], $C$3,Out_and_Engage[Month],E$4)/$C$1</f>
        <v>0</v>
      </c>
      <c r="F167">
        <f>SUMIFS(Out_and_Engage[Hours dedicated to Outreach and Engagement],Out_and_Engage[Position/Title],$A167, Out_and_Engage[Year], $C$3,Out_and_Engage[Month],F$4)/$C$1</f>
        <v>0</v>
      </c>
      <c r="G167">
        <f>SUMIFS(Out_and_Engage[Hours dedicated to Outreach and Engagement],Out_and_Engage[Position/Title],$A167, Out_and_Engage[Year], $C$3,Out_and_Engage[Month],G$4)/$C$1</f>
        <v>0</v>
      </c>
      <c r="H167">
        <f>SUMIFS(Out_and_Engage[Hours dedicated to Outreach and Engagement],Out_and_Engage[Position/Title],$A167, Out_and_Engage[Year], $C$3,Out_and_Engage[Month],H$4)/$C$1</f>
        <v>0</v>
      </c>
      <c r="I167">
        <f>SUMIFS(Out_and_Engage[Hours dedicated to Outreach and Engagement],Out_and_Engage[Position/Title],$A167, Out_and_Engage[Year], $I$3,Out_and_Engage[Month],I$4)/$C$1</f>
        <v>0</v>
      </c>
      <c r="J167">
        <f>SUMIFS(Out_and_Engage[Hours dedicated to Outreach and Engagement],Out_and_Engage[Position/Title],$A167, Out_and_Engage[Year], $I$3,Out_and_Engage[Month],J$4)/$C$1</f>
        <v>0</v>
      </c>
      <c r="K167">
        <f>SUMIFS(Out_and_Engage[Hours dedicated to Outreach and Engagement],Out_and_Engage[Position/Title],$A167, Out_and_Engage[Year], $I$3,Out_and_Engage[Month],K$4)/$C$1</f>
        <v>0</v>
      </c>
      <c r="L167">
        <f>SUMIFS(Out_and_Engage[Hours dedicated to Outreach and Engagement],Out_and_Engage[Position/Title],$A167, Out_and_Engage[Year], $I$3,Out_and_Engage[Month],L$4)/$C$1</f>
        <v>0</v>
      </c>
      <c r="M167">
        <f>SUMIFS(Out_and_Engage[Hours dedicated to Outreach and Engagement],Out_and_Engage[Position/Title],$A167, Out_and_Engage[Year], $I$3,Out_and_Engage[Month],M$4)/$C$1</f>
        <v>0</v>
      </c>
      <c r="N167">
        <f>SUMIFS(Out_and_Engage[Hours dedicated to Outreach and Engagement],Out_and_Engage[Position/Title],$A167, Out_and_Engage[Year], $I$3,Out_and_Engage[Month],N$4)/$C$1</f>
        <v>0</v>
      </c>
      <c r="O167">
        <f>SUMIFS(Out_and_Engage[Hours dedicated to Outreach and Engagement],Out_and_Engage[Position/Title],$A167, Out_and_Engage[Year], $I$3,Out_and_Engage[Month],O$4)/$C$1</f>
        <v>0</v>
      </c>
      <c r="P167">
        <f>SUMIFS(Out_and_Engage[Hours dedicated to Outreach and Engagement],Out_and_Engage[Position/Title],$A167, Out_and_Engage[Year], $I$3,Out_and_Engage[Month],P$4)/$C$1</f>
        <v>0</v>
      </c>
      <c r="Q167">
        <f>SUMIFS(Out_and_Engage[Hours dedicated to Outreach and Engagement],Out_and_Engage[Position/Title],$A167, Out_and_Engage[Year], $I$3,Out_and_Engage[Month],Q$4)/$C$1</f>
        <v>0</v>
      </c>
      <c r="R167">
        <f>SUMIFS(Out_and_Engage[Hours dedicated to Outreach and Engagement],Out_and_Engage[Position/Title],$A167, Out_and_Engage[Year], $I$3,Out_and_Engage[Month],R$4)/$C$1</f>
        <v>0</v>
      </c>
      <c r="S167">
        <f>SUMIFS(Out_and_Engage[Hours dedicated to Outreach and Engagement],Out_and_Engage[Position/Title],$A167, Out_and_Engage[Year], $I$3,Out_and_Engage[Month],S$4)/$C$1</f>
        <v>0</v>
      </c>
      <c r="T167">
        <f>SUMIFS(Out_and_Engage[Hours dedicated to Outreach and Engagement],Out_and_Engage[Position/Title],$A167, Out_and_Engage[Year], $I$3,Out_and_Engage[Month],T$4)/$C$1</f>
        <v>0</v>
      </c>
      <c r="U167">
        <f>SUMIFS(Out_and_Engage[Hours dedicated to Outreach and Engagement],Out_and_Engage[Position/Title],$A167, Out_and_Engage[Year], $U$3,Out_and_Engage[Month],U$4)/$C$1</f>
        <v>0</v>
      </c>
      <c r="V167">
        <f>SUMIFS(Out_and_Engage[Hours dedicated to Outreach and Engagement],Out_and_Engage[Position/Title],$A167, Out_and_Engage[Year], $U$3,Out_and_Engage[Month],V$4)/$C$1</f>
        <v>0</v>
      </c>
      <c r="W167">
        <f>SUMIFS(Out_and_Engage[Hours dedicated to Outreach and Engagement],Out_and_Engage[Position/Title],$A167, Out_and_Engage[Year], $U$3,Out_and_Engage[Month],W$4)/$C$1</f>
        <v>0</v>
      </c>
      <c r="X167">
        <f>SUMIFS(Out_and_Engage[Hours dedicated to Outreach and Engagement],Out_and_Engage[Position/Title],$A167, Out_and_Engage[Year], $U$3,Out_and_Engage[Month],X$4)/$C$1</f>
        <v>0</v>
      </c>
      <c r="Y167">
        <f>SUMIFS(Out_and_Engage[Hours dedicated to Outreach and Engagement],Out_and_Engage[Position/Title],$A167, Out_and_Engage[Year], $U$3,Out_and_Engage[Month],Y$4)/$C$1</f>
        <v>0</v>
      </c>
      <c r="Z167">
        <f>SUMIFS(Out_and_Engage[Hours dedicated to Outreach and Engagement],Out_and_Engage[Position/Title],$A167, Out_and_Engage[Year], $U$3,Out_and_Engage[Month],Z$4)/$C$1</f>
        <v>0</v>
      </c>
      <c r="AA167">
        <f>SUMIFS(Out_and_Engage[Hours dedicated to Outreach and Engagement],Out_and_Engage[Position/Title],$A167, Out_and_Engage[Year], $U$3,Out_and_Engage[Month],AA$4)/$C$1</f>
        <v>0</v>
      </c>
      <c r="AB167">
        <f>SUMIFS(Out_and_Engage[Hours dedicated to Outreach and Engagement],Out_and_Engage[Position/Title],$A167, Out_and_Engage[Year], $U$3,Out_and_Engage[Month],AB$4)/$C$1</f>
        <v>0</v>
      </c>
      <c r="AC167">
        <f>SUMIFS(Out_and_Engage[Hours dedicated to Outreach and Engagement],Out_and_Engage[Position/Title],$A167, Out_and_Engage[Year], $U$3,Out_and_Engage[Month],AC$4)/$C$1</f>
        <v>0</v>
      </c>
      <c r="AD167" s="91">
        <f t="shared" si="170"/>
        <v>0</v>
      </c>
    </row>
    <row r="168" spans="1:30" x14ac:dyDescent="0.25">
      <c r="A168" s="89" t="s">
        <v>56</v>
      </c>
      <c r="B168">
        <f>SUMIFS(Out_and_Engage[Hours dedicated to Outreach and Engagement],Out_and_Engage[Position/Title],A168,Out_and_Engage[Staff Start Date], "&lt;7/1/22")/$C$1 + SUMIFS(Out_and_Engage[Hours dedicated to Outreach and Engagement],Out_and_Engage[Position/Title],A168, Out_and_Engage[Staff Start Date], "")/$C$1</f>
        <v>0</v>
      </c>
      <c r="C168">
        <f>SUMIFS(Out_and_Engage[Hours dedicated to Outreach and Engagement],Out_and_Engage[Position/Title],$A168, Out_and_Engage[Year], $C$3,Out_and_Engage[Month],C$4)/$C$1</f>
        <v>0</v>
      </c>
      <c r="D168">
        <f>SUMIFS(Out_and_Engage[Hours dedicated to Outreach and Engagement],Out_and_Engage[Position/Title],$A168, Out_and_Engage[Year], $C$3,Out_and_Engage[Month],D$4)/$C$1</f>
        <v>0</v>
      </c>
      <c r="E168">
        <f>SUMIFS(Out_and_Engage[Hours dedicated to Outreach and Engagement],Out_and_Engage[Position/Title],$A168, Out_and_Engage[Year], $C$3,Out_and_Engage[Month],E$4)/$C$1</f>
        <v>0</v>
      </c>
      <c r="F168">
        <f>SUMIFS(Out_and_Engage[Hours dedicated to Outreach and Engagement],Out_and_Engage[Position/Title],$A168, Out_and_Engage[Year], $C$3,Out_and_Engage[Month],F$4)/$C$1</f>
        <v>0</v>
      </c>
      <c r="G168">
        <f>SUMIFS(Out_and_Engage[Hours dedicated to Outreach and Engagement],Out_and_Engage[Position/Title],$A168, Out_and_Engage[Year], $C$3,Out_and_Engage[Month],G$4)/$C$1</f>
        <v>0</v>
      </c>
      <c r="H168">
        <f>SUMIFS(Out_and_Engage[Hours dedicated to Outreach and Engagement],Out_and_Engage[Position/Title],$A168, Out_and_Engage[Year], $C$3,Out_and_Engage[Month],H$4)/$C$1</f>
        <v>0</v>
      </c>
      <c r="I168">
        <f>SUMIFS(Out_and_Engage[Hours dedicated to Outreach and Engagement],Out_and_Engage[Position/Title],$A168, Out_and_Engage[Year], $I$3,Out_and_Engage[Month],I$4)/$C$1</f>
        <v>0</v>
      </c>
      <c r="J168">
        <f>SUMIFS(Out_and_Engage[Hours dedicated to Outreach and Engagement],Out_and_Engage[Position/Title],$A168, Out_and_Engage[Year], $I$3,Out_and_Engage[Month],J$4)/$C$1</f>
        <v>0</v>
      </c>
      <c r="K168">
        <f>SUMIFS(Out_and_Engage[Hours dedicated to Outreach and Engagement],Out_and_Engage[Position/Title],$A168, Out_and_Engage[Year], $I$3,Out_and_Engage[Month],K$4)/$C$1</f>
        <v>0</v>
      </c>
      <c r="L168">
        <f>SUMIFS(Out_and_Engage[Hours dedicated to Outreach and Engagement],Out_and_Engage[Position/Title],$A168, Out_and_Engage[Year], $I$3,Out_and_Engage[Month],L$4)/$C$1</f>
        <v>0</v>
      </c>
      <c r="M168">
        <f>SUMIFS(Out_and_Engage[Hours dedicated to Outreach and Engagement],Out_and_Engage[Position/Title],$A168, Out_and_Engage[Year], $I$3,Out_and_Engage[Month],M$4)/$C$1</f>
        <v>0</v>
      </c>
      <c r="N168">
        <f>SUMIFS(Out_and_Engage[Hours dedicated to Outreach and Engagement],Out_and_Engage[Position/Title],$A168, Out_and_Engage[Year], $I$3,Out_and_Engage[Month],N$4)/$C$1</f>
        <v>0</v>
      </c>
      <c r="O168">
        <f>SUMIFS(Out_and_Engage[Hours dedicated to Outreach and Engagement],Out_and_Engage[Position/Title],$A168, Out_and_Engage[Year], $I$3,Out_and_Engage[Month],O$4)/$C$1</f>
        <v>0</v>
      </c>
      <c r="P168">
        <f>SUMIFS(Out_and_Engage[Hours dedicated to Outreach and Engagement],Out_and_Engage[Position/Title],$A168, Out_and_Engage[Year], $I$3,Out_and_Engage[Month],P$4)/$C$1</f>
        <v>0</v>
      </c>
      <c r="Q168">
        <f>SUMIFS(Out_and_Engage[Hours dedicated to Outreach and Engagement],Out_and_Engage[Position/Title],$A168, Out_and_Engage[Year], $I$3,Out_and_Engage[Month],Q$4)/$C$1</f>
        <v>0</v>
      </c>
      <c r="R168">
        <f>SUMIFS(Out_and_Engage[Hours dedicated to Outreach and Engagement],Out_and_Engage[Position/Title],$A168, Out_and_Engage[Year], $I$3,Out_and_Engage[Month],R$4)/$C$1</f>
        <v>0</v>
      </c>
      <c r="S168">
        <f>SUMIFS(Out_and_Engage[Hours dedicated to Outreach and Engagement],Out_and_Engage[Position/Title],$A168, Out_and_Engage[Year], $I$3,Out_and_Engage[Month],S$4)/$C$1</f>
        <v>0</v>
      </c>
      <c r="T168">
        <f>SUMIFS(Out_and_Engage[Hours dedicated to Outreach and Engagement],Out_and_Engage[Position/Title],$A168, Out_and_Engage[Year], $I$3,Out_and_Engage[Month],T$4)/$C$1</f>
        <v>0</v>
      </c>
      <c r="U168">
        <f>SUMIFS(Out_and_Engage[Hours dedicated to Outreach and Engagement],Out_and_Engage[Position/Title],$A168, Out_and_Engage[Year], $U$3,Out_and_Engage[Month],U$4)/$C$1</f>
        <v>0</v>
      </c>
      <c r="V168">
        <f>SUMIFS(Out_and_Engage[Hours dedicated to Outreach and Engagement],Out_and_Engage[Position/Title],$A168, Out_and_Engage[Year], $U$3,Out_and_Engage[Month],V$4)/$C$1</f>
        <v>0</v>
      </c>
      <c r="W168">
        <f>SUMIFS(Out_and_Engage[Hours dedicated to Outreach and Engagement],Out_and_Engage[Position/Title],$A168, Out_and_Engage[Year], $U$3,Out_and_Engage[Month],W$4)/$C$1</f>
        <v>0</v>
      </c>
      <c r="X168">
        <f>SUMIFS(Out_and_Engage[Hours dedicated to Outreach and Engagement],Out_and_Engage[Position/Title],$A168, Out_and_Engage[Year], $U$3,Out_and_Engage[Month],X$4)/$C$1</f>
        <v>0</v>
      </c>
      <c r="Y168">
        <f>SUMIFS(Out_and_Engage[Hours dedicated to Outreach and Engagement],Out_and_Engage[Position/Title],$A168, Out_and_Engage[Year], $U$3,Out_and_Engage[Month],Y$4)/$C$1</f>
        <v>0</v>
      </c>
      <c r="Z168">
        <f>SUMIFS(Out_and_Engage[Hours dedicated to Outreach and Engagement],Out_and_Engage[Position/Title],$A168, Out_and_Engage[Year], $U$3,Out_and_Engage[Month],Z$4)/$C$1</f>
        <v>0</v>
      </c>
      <c r="AA168">
        <f>SUMIFS(Out_and_Engage[Hours dedicated to Outreach and Engagement],Out_and_Engage[Position/Title],$A168, Out_and_Engage[Year], $U$3,Out_and_Engage[Month],AA$4)/$C$1</f>
        <v>0</v>
      </c>
      <c r="AB168">
        <f>SUMIFS(Out_and_Engage[Hours dedicated to Outreach and Engagement],Out_and_Engage[Position/Title],$A168, Out_and_Engage[Year], $U$3,Out_and_Engage[Month],AB$4)/$C$1</f>
        <v>0</v>
      </c>
      <c r="AC168">
        <f>SUMIFS(Out_and_Engage[Hours dedicated to Outreach and Engagement],Out_and_Engage[Position/Title],$A168, Out_and_Engage[Year], $U$3,Out_and_Engage[Month],AC$4)/$C$1</f>
        <v>0</v>
      </c>
      <c r="AD168" s="91">
        <f t="shared" si="170"/>
        <v>0</v>
      </c>
    </row>
    <row r="169" spans="1:30" x14ac:dyDescent="0.25">
      <c r="A169" s="88" t="s">
        <v>81</v>
      </c>
      <c r="B169" s="87">
        <f>SUM(B152:B168)</f>
        <v>0</v>
      </c>
      <c r="C169" s="87">
        <f t="shared" ref="C169" si="171">SUM(C152:C168)</f>
        <v>0</v>
      </c>
      <c r="D169" s="87">
        <f t="shared" ref="D169" si="172">SUM(D152:D168)</f>
        <v>0</v>
      </c>
      <c r="E169" s="87">
        <f t="shared" ref="E169" si="173">SUM(E152:E168)</f>
        <v>0</v>
      </c>
      <c r="F169" s="87">
        <f t="shared" ref="F169" si="174">SUM(F152:F168)</f>
        <v>0</v>
      </c>
      <c r="G169" s="87">
        <f t="shared" ref="G169" si="175">SUM(G152:G168)</f>
        <v>0</v>
      </c>
      <c r="H169" s="87">
        <f t="shared" ref="H169" si="176">SUM(H152:H168)</f>
        <v>0</v>
      </c>
      <c r="I169" s="87">
        <f t="shared" ref="I169" si="177">SUM(I152:I168)</f>
        <v>0</v>
      </c>
      <c r="J169" s="87">
        <f t="shared" ref="J169" si="178">SUM(J152:J168)</f>
        <v>0</v>
      </c>
      <c r="K169" s="87">
        <f t="shared" ref="K169" si="179">SUM(K152:K168)</f>
        <v>0</v>
      </c>
      <c r="L169" s="87">
        <f t="shared" ref="L169" si="180">SUM(L152:L168)</f>
        <v>0</v>
      </c>
      <c r="M169" s="87">
        <f t="shared" ref="M169" si="181">SUM(M152:M168)</f>
        <v>0</v>
      </c>
      <c r="N169" s="87">
        <f t="shared" ref="N169" si="182">SUM(N152:N168)</f>
        <v>0</v>
      </c>
      <c r="O169" s="87">
        <f t="shared" ref="O169" si="183">SUM(O152:O168)</f>
        <v>0</v>
      </c>
      <c r="P169" s="87">
        <f t="shared" ref="P169" si="184">SUM(P152:P168)</f>
        <v>0</v>
      </c>
      <c r="Q169" s="87">
        <f t="shared" ref="Q169" si="185">SUM(Q152:Q168)</f>
        <v>0</v>
      </c>
      <c r="R169" s="87">
        <f t="shared" ref="R169" si="186">SUM(R152:R168)</f>
        <v>0</v>
      </c>
      <c r="S169" s="87">
        <f t="shared" ref="S169" si="187">SUM(S152:S168)</f>
        <v>0</v>
      </c>
      <c r="T169" s="87">
        <f t="shared" ref="T169" si="188">SUM(T152:T168)</f>
        <v>0</v>
      </c>
      <c r="U169" s="87">
        <f t="shared" ref="U169" si="189">SUM(U152:U168)</f>
        <v>0</v>
      </c>
      <c r="V169" s="87">
        <f t="shared" ref="V169" si="190">SUM(V152:V168)</f>
        <v>0</v>
      </c>
      <c r="W169" s="87">
        <f t="shared" ref="W169" si="191">SUM(W152:W168)</f>
        <v>0</v>
      </c>
      <c r="X169" s="87">
        <f t="shared" ref="X169" si="192">SUM(X152:X168)</f>
        <v>0</v>
      </c>
      <c r="Y169" s="87">
        <f t="shared" ref="Y169" si="193">SUM(Y152:Y168)</f>
        <v>0</v>
      </c>
      <c r="Z169" s="87">
        <f t="shared" ref="Z169" si="194">SUM(Z152:Z168)</f>
        <v>0</v>
      </c>
      <c r="AA169" s="87">
        <f t="shared" ref="AA169" si="195">SUM(AA152:AA168)</f>
        <v>0</v>
      </c>
      <c r="AB169" s="87">
        <f t="shared" ref="AB169" si="196">SUM(AB152:AB168)</f>
        <v>0</v>
      </c>
      <c r="AC169" s="87">
        <f t="shared" ref="AC169" si="197">SUM(AC152:AC168)</f>
        <v>0</v>
      </c>
      <c r="AD169" s="90"/>
    </row>
    <row r="171" spans="1:30" ht="21" x14ac:dyDescent="0.35">
      <c r="A171" s="96" t="s">
        <v>45</v>
      </c>
      <c r="C171" s="16">
        <v>2022</v>
      </c>
      <c r="I171" s="16">
        <v>2023</v>
      </c>
      <c r="U171" s="16">
        <v>2024</v>
      </c>
      <c r="AB171" s="16">
        <v>2025</v>
      </c>
    </row>
    <row r="172" spans="1:30" x14ac:dyDescent="0.25">
      <c r="A172" s="94"/>
      <c r="B172" s="93" t="s">
        <v>67</v>
      </c>
      <c r="C172" s="93" t="s">
        <v>68</v>
      </c>
      <c r="D172" s="93" t="s">
        <v>69</v>
      </c>
      <c r="E172" s="93" t="s">
        <v>70</v>
      </c>
      <c r="F172" s="93" t="s">
        <v>71</v>
      </c>
      <c r="G172" s="93" t="s">
        <v>72</v>
      </c>
      <c r="H172" s="93" t="s">
        <v>73</v>
      </c>
      <c r="I172" s="93" t="s">
        <v>74</v>
      </c>
      <c r="J172" s="93" t="s">
        <v>75</v>
      </c>
      <c r="K172" s="93" t="s">
        <v>76</v>
      </c>
      <c r="L172" s="93" t="s">
        <v>77</v>
      </c>
      <c r="M172" s="93" t="s">
        <v>78</v>
      </c>
      <c r="N172" s="93" t="s">
        <v>79</v>
      </c>
      <c r="O172" s="93" t="s">
        <v>68</v>
      </c>
      <c r="P172" s="93" t="s">
        <v>69</v>
      </c>
      <c r="Q172" s="93" t="s">
        <v>70</v>
      </c>
      <c r="R172" s="93" t="s">
        <v>71</v>
      </c>
      <c r="S172" s="93" t="s">
        <v>72</v>
      </c>
      <c r="T172" s="93" t="s">
        <v>73</v>
      </c>
      <c r="U172" s="93" t="s">
        <v>74</v>
      </c>
      <c r="V172" s="93" t="s">
        <v>75</v>
      </c>
      <c r="W172" s="93" t="s">
        <v>76</v>
      </c>
      <c r="X172" s="93" t="s">
        <v>77</v>
      </c>
      <c r="Y172" s="93" t="s">
        <v>78</v>
      </c>
      <c r="Z172" s="93" t="s">
        <v>79</v>
      </c>
      <c r="AA172" s="93" t="s">
        <v>68</v>
      </c>
      <c r="AB172" s="93" t="s">
        <v>70</v>
      </c>
      <c r="AC172" s="93" t="s">
        <v>71</v>
      </c>
      <c r="AD172" s="95" t="s">
        <v>80</v>
      </c>
    </row>
    <row r="173" spans="1:30" x14ac:dyDescent="0.25">
      <c r="A173" s="89" t="s">
        <v>13</v>
      </c>
      <c r="B173">
        <f>SUMIFS(SUD[Hours dedicated to SUD],SUD[Position/Title],A173,SUD[Staff Start Date], "&lt;7/1/22")/$C$1 + SUMIFS(SUD[Hours dedicated to SUD],SUD[Position/Title],A173, SUD[Staff Start Date], "")/$C$1</f>
        <v>0</v>
      </c>
      <c r="C173">
        <f>SUMIFS(SUD[Hours dedicated to SUD],SUD[Position/Title],$A173, SUD[Year], $C$3,SUD[Month],C$4)/$C$1</f>
        <v>0</v>
      </c>
      <c r="D173">
        <f>SUMIFS(SUD[Hours dedicated to SUD],SUD[Position/Title],$A173, SUD[Year], $C$3,SUD[Month],D$4)/$C$1</f>
        <v>0</v>
      </c>
      <c r="E173">
        <f>SUMIFS(SUD[Hours dedicated to SUD],SUD[Position/Title],$A173, SUD[Year], $C$3,SUD[Month],E$4)/$C$1</f>
        <v>0</v>
      </c>
      <c r="F173">
        <f>SUMIFS(SUD[Hours dedicated to SUD],SUD[Position/Title],$A173, SUD[Year], $C$3,SUD[Month],F$4)/$C$1</f>
        <v>0</v>
      </c>
      <c r="G173">
        <f>SUMIFS(SUD[Hours dedicated to SUD],SUD[Position/Title],$A173, SUD[Year], $C$3,SUD[Month],G$4)/$C$1</f>
        <v>0</v>
      </c>
      <c r="H173">
        <f>SUMIFS(SUD[Hours dedicated to SUD],SUD[Position/Title],$A173, SUD[Year], $C$3,SUD[Month],H$4)/$C$1</f>
        <v>0</v>
      </c>
      <c r="I173">
        <f>SUMIFS(SUD[Hours dedicated to SUD],SUD[Position/Title],$A173, SUD[Year], $I$3,SUD[Month],I$4)/$C$1</f>
        <v>0</v>
      </c>
      <c r="J173">
        <f>SUMIFS(SUD[Hours dedicated to SUD],SUD[Position/Title],$A173, SUD[Year], $I$3,SUD[Month],J$4)/$C$1</f>
        <v>0</v>
      </c>
      <c r="K173">
        <f>SUMIFS(SUD[Hours dedicated to SUD],SUD[Position/Title],$A173, SUD[Year], $I$3,SUD[Month],K$4)/$C$1</f>
        <v>0</v>
      </c>
      <c r="L173">
        <f>SUMIFS(SUD[Hours dedicated to SUD],SUD[Position/Title],$A173, SUD[Year], $I$3,SUD[Month],L$4)/$C$1</f>
        <v>0</v>
      </c>
      <c r="M173">
        <f>SUMIFS(SUD[Hours dedicated to SUD],SUD[Position/Title],$A173, SUD[Year], $I$3,SUD[Month],M$4)/$C$1</f>
        <v>0</v>
      </c>
      <c r="N173">
        <f>SUMIFS(SUD[Hours dedicated to SUD],SUD[Position/Title],$A173, SUD[Year], $I$3,SUD[Month],N$4)/$C$1</f>
        <v>0</v>
      </c>
      <c r="O173">
        <f>SUMIFS(SUD[Hours dedicated to SUD],SUD[Position/Title],$A173, SUD[Year], $I$3,SUD[Month],O$4)/$C$1</f>
        <v>0</v>
      </c>
      <c r="P173">
        <f>SUMIFS(SUD[Hours dedicated to SUD],SUD[Position/Title],$A173, SUD[Year], $I$3,SUD[Month],P$4)/$C$1</f>
        <v>0</v>
      </c>
      <c r="Q173">
        <f>SUMIFS(SUD[Hours dedicated to SUD],SUD[Position/Title],$A173, SUD[Year], $I$3,SUD[Month],Q$4)/$C$1</f>
        <v>0</v>
      </c>
      <c r="R173">
        <f>SUMIFS(SUD[Hours dedicated to SUD],SUD[Position/Title],$A173, SUD[Year], $I$3,SUD[Month],R$4)/$C$1</f>
        <v>0</v>
      </c>
      <c r="S173">
        <f>SUMIFS(SUD[Hours dedicated to SUD],SUD[Position/Title],$A173, SUD[Year], $I$3,SUD[Month],S$4)/$C$1</f>
        <v>0</v>
      </c>
      <c r="T173">
        <f>SUMIFS(SUD[Hours dedicated to SUD],SUD[Position/Title],$A173, SUD[Year], $I$3,SUD[Month],T$4)/$C$1</f>
        <v>0</v>
      </c>
      <c r="U173">
        <f>SUMIFS(SUD[Hours dedicated to SUD],SUD[Position/Title],$A173, SUD[Year], $U$3,SUD[Month],U$4)/$C$1</f>
        <v>0</v>
      </c>
      <c r="V173">
        <f>SUMIFS(SUD[Hours dedicated to SUD],SUD[Position/Title],$A173, SUD[Year], $U$3,SUD[Month],V$4)/$C$1</f>
        <v>0</v>
      </c>
      <c r="W173">
        <f>SUMIFS(SUD[Hours dedicated to SUD],SUD[Position/Title],$A173, SUD[Year], $U$3,SUD[Month],W$4)/$C$1</f>
        <v>0</v>
      </c>
      <c r="X173">
        <f>SUMIFS(SUD[Hours dedicated to SUD],SUD[Position/Title],$A173, SUD[Year], $U$3,SUD[Month],X$4)/$C$1</f>
        <v>0</v>
      </c>
      <c r="Y173">
        <f>SUMIFS(SUD[Hours dedicated to SUD],SUD[Position/Title],$A173, SUD[Year], $U$3,SUD[Month],Y$4)/$C$1</f>
        <v>0</v>
      </c>
      <c r="Z173">
        <f>SUMIFS(SUD[Hours dedicated to SUD],SUD[Position/Title],$A173, SUD[Year], $U$3,SUD[Month],Z$4)/$C$1</f>
        <v>0</v>
      </c>
      <c r="AA173">
        <f>SUMIFS(SUD[Hours dedicated to SUD],SUD[Position/Title],$A173, SUD[Year], $U$3,SUD[Month],AA$4)/$C$1</f>
        <v>0</v>
      </c>
      <c r="AB173">
        <f>SUMIFS(SUD[Hours dedicated to SUD],SUD[Position/Title],$A173, SUD[Year], $AB$3,SUD[Month],AB$4)/$C$1</f>
        <v>0</v>
      </c>
      <c r="AC173">
        <f>SUMIFS(SUD[Hours dedicated to SUD],SUD[Position/Title],$A173, SUD[Year], $AB$3,SUD[Month],AC$4)/$C$1</f>
        <v>0</v>
      </c>
      <c r="AD173" s="91">
        <f>SUM(B173:AC173)</f>
        <v>0</v>
      </c>
    </row>
    <row r="174" spans="1:30" x14ac:dyDescent="0.25">
      <c r="A174" s="89" t="s">
        <v>47</v>
      </c>
      <c r="B174">
        <f>SUMIFS(SUD[Hours dedicated to SUD],SUD[Position/Title],A174,SUD[Staff Start Date], "&lt;7/1/22")/$C$1 + SUMIFS(SUD[Hours dedicated to SUD],SUD[Position/Title],A174, SUD[Staff Start Date], "")/$C$1</f>
        <v>0</v>
      </c>
      <c r="C174">
        <f>SUMIFS(SUD[Hours dedicated to SUD],SUD[Position/Title],$A174, SUD[Year], $C$3,SUD[Month],C$4)/$C$1</f>
        <v>0</v>
      </c>
      <c r="D174">
        <f>SUMIFS(SUD[Hours dedicated to SUD],SUD[Position/Title],$A174, SUD[Year], $C$3,SUD[Month],D$4)/$C$1</f>
        <v>0</v>
      </c>
      <c r="E174">
        <f>SUMIFS(SUD[Hours dedicated to SUD],SUD[Position/Title],$A174, SUD[Year], $C$3,SUD[Month],E$4)/$C$1</f>
        <v>0</v>
      </c>
      <c r="F174">
        <f>SUMIFS(SUD[Hours dedicated to SUD],SUD[Position/Title],$A174, SUD[Year], $C$3,SUD[Month],F$4)/$C$1</f>
        <v>0</v>
      </c>
      <c r="G174">
        <f>SUMIFS(SUD[Hours dedicated to SUD],SUD[Position/Title],$A174, SUD[Year], $C$3,SUD[Month],G$4)/$C$1</f>
        <v>0</v>
      </c>
      <c r="H174">
        <f>SUMIFS(SUD[Hours dedicated to SUD],SUD[Position/Title],$A174, SUD[Year], $C$3,SUD[Month],H$4)/$C$1</f>
        <v>0</v>
      </c>
      <c r="I174">
        <f>SUMIFS(SUD[Hours dedicated to SUD],SUD[Position/Title],$A174, SUD[Year], $I$3,SUD[Month],I$4)/$C$1</f>
        <v>0</v>
      </c>
      <c r="J174">
        <f>SUMIFS(SUD[Hours dedicated to SUD],SUD[Position/Title],$A174, SUD[Year], $I$3,SUD[Month],J$4)/$C$1</f>
        <v>0</v>
      </c>
      <c r="K174">
        <f>SUMIFS(SUD[Hours dedicated to SUD],SUD[Position/Title],$A174, SUD[Year], $I$3,SUD[Month],K$4)/$C$1</f>
        <v>0</v>
      </c>
      <c r="L174">
        <f>SUMIFS(SUD[Hours dedicated to SUD],SUD[Position/Title],$A174, SUD[Year], $I$3,SUD[Month],L$4)/$C$1</f>
        <v>0</v>
      </c>
      <c r="M174">
        <f>SUMIFS(SUD[Hours dedicated to SUD],SUD[Position/Title],$A174, SUD[Year], $I$3,SUD[Month],M$4)/$C$1</f>
        <v>0</v>
      </c>
      <c r="N174">
        <f>SUMIFS(SUD[Hours dedicated to SUD],SUD[Position/Title],$A174, SUD[Year], $I$3,SUD[Month],N$4)/$C$1</f>
        <v>0</v>
      </c>
      <c r="O174">
        <f>SUMIFS(SUD[Hours dedicated to SUD],SUD[Position/Title],$A174, SUD[Year], $I$3,SUD[Month],O$4)/$C$1</f>
        <v>0</v>
      </c>
      <c r="P174">
        <f>SUMIFS(SUD[Hours dedicated to SUD],SUD[Position/Title],$A174, SUD[Year], $I$3,SUD[Month],P$4)/$C$1</f>
        <v>0</v>
      </c>
      <c r="Q174">
        <f>SUMIFS(SUD[Hours dedicated to SUD],SUD[Position/Title],$A174, SUD[Year], $I$3,SUD[Month],Q$4)/$C$1</f>
        <v>0</v>
      </c>
      <c r="R174">
        <f>SUMIFS(SUD[Hours dedicated to SUD],SUD[Position/Title],$A174, SUD[Year], $I$3,SUD[Month],R$4)/$C$1</f>
        <v>0</v>
      </c>
      <c r="S174">
        <f>SUMIFS(SUD[Hours dedicated to SUD],SUD[Position/Title],$A174, SUD[Year], $I$3,SUD[Month],S$4)/$C$1</f>
        <v>0</v>
      </c>
      <c r="T174">
        <f>SUMIFS(SUD[Hours dedicated to SUD],SUD[Position/Title],$A174, SUD[Year], $I$3,SUD[Month],T$4)/$C$1</f>
        <v>0</v>
      </c>
      <c r="U174">
        <f>SUMIFS(SUD[Hours dedicated to SUD],SUD[Position/Title],$A174, SUD[Year], $U$3,SUD[Month],U$4)/$C$1</f>
        <v>0</v>
      </c>
      <c r="V174">
        <f>SUMIFS(SUD[Hours dedicated to SUD],SUD[Position/Title],$A174, SUD[Year], $U$3,SUD[Month],V$4)/$C$1</f>
        <v>0</v>
      </c>
      <c r="W174">
        <f>SUMIFS(SUD[Hours dedicated to SUD],SUD[Position/Title],$A174, SUD[Year], $U$3,SUD[Month],W$4)/$C$1</f>
        <v>0</v>
      </c>
      <c r="X174">
        <f>SUMIFS(SUD[Hours dedicated to SUD],SUD[Position/Title],$A174, SUD[Year], $U$3,SUD[Month],X$4)/$C$1</f>
        <v>0</v>
      </c>
      <c r="Y174">
        <f>SUMIFS(SUD[Hours dedicated to SUD],SUD[Position/Title],$A174, SUD[Year], $U$3,SUD[Month],Y$4)/$C$1</f>
        <v>0</v>
      </c>
      <c r="Z174">
        <f>SUMIFS(SUD[Hours dedicated to SUD],SUD[Position/Title],$A174, SUD[Year], $U$3,SUD[Month],Z$4)/$C$1</f>
        <v>0</v>
      </c>
      <c r="AA174">
        <f>SUMIFS(SUD[Hours dedicated to SUD],SUD[Position/Title],$A174, SUD[Year], $U$3,SUD[Month],AA$4)/$C$1</f>
        <v>0</v>
      </c>
      <c r="AB174">
        <f>SUMIFS(SUD[Hours dedicated to SUD],SUD[Position/Title],$A174, SUD[Year], $AB$3,SUD[Month],AB$4)/$C$1</f>
        <v>0</v>
      </c>
      <c r="AC174">
        <f>SUMIFS(SUD[Hours dedicated to SUD],SUD[Position/Title],$A174, SUD[Year], $AB$3,SUD[Month],AC$4)/$C$1</f>
        <v>0</v>
      </c>
      <c r="AD174" s="91">
        <f t="shared" ref="AD174:AD189" si="198">SUM(B174:AC174)</f>
        <v>0</v>
      </c>
    </row>
    <row r="175" spans="1:30" x14ac:dyDescent="0.25">
      <c r="A175" s="89" t="s">
        <v>48</v>
      </c>
      <c r="B175">
        <f>SUMIFS(SUD[Hours dedicated to SUD],SUD[Position/Title],A175,SUD[Staff Start Date], "&lt;7/1/22")/$C$1 + SUMIFS(SUD[Hours dedicated to SUD],SUD[Position/Title],A175, SUD[Staff Start Date], "")/$C$1</f>
        <v>0</v>
      </c>
      <c r="C175">
        <f>SUMIFS(SUD[Hours dedicated to SUD],SUD[Position/Title],$A175, SUD[Year], $C$3,SUD[Month],C$4)/$C$1</f>
        <v>0</v>
      </c>
      <c r="D175">
        <f>SUMIFS(SUD[Hours dedicated to SUD],SUD[Position/Title],$A175, SUD[Year], $C$3,SUD[Month],D$4)/$C$1</f>
        <v>0</v>
      </c>
      <c r="E175">
        <f>SUMIFS(SUD[Hours dedicated to SUD],SUD[Position/Title],$A175, SUD[Year], $C$3,SUD[Month],E$4)/$C$1</f>
        <v>0</v>
      </c>
      <c r="F175">
        <f>SUMIFS(SUD[Hours dedicated to SUD],SUD[Position/Title],$A175, SUD[Year], $C$3,SUD[Month],F$4)/$C$1</f>
        <v>0</v>
      </c>
      <c r="G175">
        <f>SUMIFS(SUD[Hours dedicated to SUD],SUD[Position/Title],$A175, SUD[Year], $C$3,SUD[Month],G$4)/$C$1</f>
        <v>0</v>
      </c>
      <c r="H175">
        <f>SUMIFS(SUD[Hours dedicated to SUD],SUD[Position/Title],$A175, SUD[Year], $C$3,SUD[Month],H$4)/$C$1</f>
        <v>0</v>
      </c>
      <c r="I175">
        <f>SUMIFS(SUD[Hours dedicated to SUD],SUD[Position/Title],$A175, SUD[Year], $I$3,SUD[Month],I$4)/$C$1</f>
        <v>0</v>
      </c>
      <c r="J175">
        <f>SUMIFS(SUD[Hours dedicated to SUD],SUD[Position/Title],$A175, SUD[Year], $I$3,SUD[Month],J$4)/$C$1</f>
        <v>0</v>
      </c>
      <c r="K175">
        <f>SUMIFS(SUD[Hours dedicated to SUD],SUD[Position/Title],$A175, SUD[Year], $I$3,SUD[Month],K$4)/$C$1</f>
        <v>0</v>
      </c>
      <c r="L175">
        <f>SUMIFS(SUD[Hours dedicated to SUD],SUD[Position/Title],$A175, SUD[Year], $I$3,SUD[Month],L$4)/$C$1</f>
        <v>0</v>
      </c>
      <c r="M175">
        <f>SUMIFS(SUD[Hours dedicated to SUD],SUD[Position/Title],$A175, SUD[Year], $I$3,SUD[Month],M$4)/$C$1</f>
        <v>0</v>
      </c>
      <c r="N175">
        <f>SUMIFS(SUD[Hours dedicated to SUD],SUD[Position/Title],$A175, SUD[Year], $I$3,SUD[Month],N$4)/$C$1</f>
        <v>0</v>
      </c>
      <c r="O175">
        <f>SUMIFS(SUD[Hours dedicated to SUD],SUD[Position/Title],$A175, SUD[Year], $I$3,SUD[Month],O$4)/$C$1</f>
        <v>0</v>
      </c>
      <c r="P175">
        <f>SUMIFS(SUD[Hours dedicated to SUD],SUD[Position/Title],$A175, SUD[Year], $I$3,SUD[Month],P$4)/$C$1</f>
        <v>0</v>
      </c>
      <c r="Q175">
        <f>SUMIFS(SUD[Hours dedicated to SUD],SUD[Position/Title],$A175, SUD[Year], $I$3,SUD[Month],Q$4)/$C$1</f>
        <v>0</v>
      </c>
      <c r="R175">
        <f>SUMIFS(SUD[Hours dedicated to SUD],SUD[Position/Title],$A175, SUD[Year], $I$3,SUD[Month],R$4)/$C$1</f>
        <v>0</v>
      </c>
      <c r="S175">
        <f>SUMIFS(SUD[Hours dedicated to SUD],SUD[Position/Title],$A175, SUD[Year], $I$3,SUD[Month],S$4)/$C$1</f>
        <v>0</v>
      </c>
      <c r="T175">
        <f>SUMIFS(SUD[Hours dedicated to SUD],SUD[Position/Title],$A175, SUD[Year], $I$3,SUD[Month],T$4)/$C$1</f>
        <v>0</v>
      </c>
      <c r="U175">
        <f>SUMIFS(SUD[Hours dedicated to SUD],SUD[Position/Title],$A175, SUD[Year], $U$3,SUD[Month],U$4)/$C$1</f>
        <v>0</v>
      </c>
      <c r="V175">
        <f>SUMIFS(SUD[Hours dedicated to SUD],SUD[Position/Title],$A175, SUD[Year], $U$3,SUD[Month],V$4)/$C$1</f>
        <v>0</v>
      </c>
      <c r="W175">
        <f>SUMIFS(SUD[Hours dedicated to SUD],SUD[Position/Title],$A175, SUD[Year], $U$3,SUD[Month],W$4)/$C$1</f>
        <v>0</v>
      </c>
      <c r="X175">
        <f>SUMIFS(SUD[Hours dedicated to SUD],SUD[Position/Title],$A175, SUD[Year], $U$3,SUD[Month],X$4)/$C$1</f>
        <v>0</v>
      </c>
      <c r="Y175">
        <f>SUMIFS(SUD[Hours dedicated to SUD],SUD[Position/Title],$A175, SUD[Year], $U$3,SUD[Month],Y$4)/$C$1</f>
        <v>0</v>
      </c>
      <c r="Z175">
        <f>SUMIFS(SUD[Hours dedicated to SUD],SUD[Position/Title],$A175, SUD[Year], $U$3,SUD[Month],Z$4)/$C$1</f>
        <v>0</v>
      </c>
      <c r="AA175">
        <f>SUMIFS(SUD[Hours dedicated to SUD],SUD[Position/Title],$A175, SUD[Year], $U$3,SUD[Month],AA$4)/$C$1</f>
        <v>0</v>
      </c>
      <c r="AB175">
        <f>SUMIFS(SUD[Hours dedicated to SUD],SUD[Position/Title],$A175, SUD[Year], $AB$3,SUD[Month],AB$4)/$C$1</f>
        <v>0</v>
      </c>
      <c r="AC175">
        <f>SUMIFS(SUD[Hours dedicated to SUD],SUD[Position/Title],$A175, SUD[Year], $AB$3,SUD[Month],AC$4)/$C$1</f>
        <v>0</v>
      </c>
      <c r="AD175" s="91">
        <f t="shared" si="198"/>
        <v>0</v>
      </c>
    </row>
    <row r="176" spans="1:30" x14ac:dyDescent="0.25">
      <c r="A176" s="89" t="s">
        <v>14</v>
      </c>
      <c r="B176">
        <f>SUMIFS(SUD[Hours dedicated to SUD],SUD[Position/Title],A176,SUD[Staff Start Date], "&lt;7/1/22")/$C$1 + SUMIFS(SUD[Hours dedicated to SUD],SUD[Position/Title],A176, SUD[Staff Start Date], "")/$C$1</f>
        <v>0</v>
      </c>
      <c r="C176">
        <f>SUMIFS(SUD[Hours dedicated to SUD],SUD[Position/Title],$A176, SUD[Year], $C$3,SUD[Month],C$4)/$C$1</f>
        <v>0</v>
      </c>
      <c r="D176">
        <f>SUMIFS(SUD[Hours dedicated to SUD],SUD[Position/Title],$A176, SUD[Year], $C$3,SUD[Month],D$4)/$C$1</f>
        <v>0</v>
      </c>
      <c r="E176">
        <f>SUMIFS(SUD[Hours dedicated to SUD],SUD[Position/Title],$A176, SUD[Year], $C$3,SUD[Month],E$4)/$C$1</f>
        <v>0</v>
      </c>
      <c r="F176">
        <f>SUMIFS(SUD[Hours dedicated to SUD],SUD[Position/Title],$A176, SUD[Year], $C$3,SUD[Month],F$4)/$C$1</f>
        <v>0</v>
      </c>
      <c r="G176">
        <f>SUMIFS(SUD[Hours dedicated to SUD],SUD[Position/Title],$A176, SUD[Year], $C$3,SUD[Month],G$4)/$C$1</f>
        <v>0</v>
      </c>
      <c r="H176">
        <f>SUMIFS(SUD[Hours dedicated to SUD],SUD[Position/Title],$A176, SUD[Year], $C$3,SUD[Month],H$4)/$C$1</f>
        <v>0</v>
      </c>
      <c r="I176">
        <f>SUMIFS(SUD[Hours dedicated to SUD],SUD[Position/Title],$A176, SUD[Year], $I$3,SUD[Month],I$4)/$C$1</f>
        <v>0</v>
      </c>
      <c r="J176">
        <f>SUMIFS(SUD[Hours dedicated to SUD],SUD[Position/Title],$A176, SUD[Year], $I$3,SUD[Month],J$4)/$C$1</f>
        <v>0</v>
      </c>
      <c r="K176">
        <f>SUMIFS(SUD[Hours dedicated to SUD],SUD[Position/Title],$A176, SUD[Year], $I$3,SUD[Month],K$4)/$C$1</f>
        <v>0</v>
      </c>
      <c r="L176">
        <f>SUMIFS(SUD[Hours dedicated to SUD],SUD[Position/Title],$A176, SUD[Year], $I$3,SUD[Month],L$4)/$C$1</f>
        <v>0</v>
      </c>
      <c r="M176">
        <f>SUMIFS(SUD[Hours dedicated to SUD],SUD[Position/Title],$A176, SUD[Year], $I$3,SUD[Month],M$4)/$C$1</f>
        <v>0</v>
      </c>
      <c r="N176">
        <f>SUMIFS(SUD[Hours dedicated to SUD],SUD[Position/Title],$A176, SUD[Year], $I$3,SUD[Month],N$4)/$C$1</f>
        <v>0</v>
      </c>
      <c r="O176">
        <f>SUMIFS(SUD[Hours dedicated to SUD],SUD[Position/Title],$A176, SUD[Year], $I$3,SUD[Month],O$4)/$C$1</f>
        <v>0</v>
      </c>
      <c r="P176">
        <f>SUMIFS(SUD[Hours dedicated to SUD],SUD[Position/Title],$A176, SUD[Year], $I$3,SUD[Month],P$4)/$C$1</f>
        <v>0</v>
      </c>
      <c r="Q176">
        <f>SUMIFS(SUD[Hours dedicated to SUD],SUD[Position/Title],$A176, SUD[Year], $I$3,SUD[Month],Q$4)/$C$1</f>
        <v>0</v>
      </c>
      <c r="R176">
        <f>SUMIFS(SUD[Hours dedicated to SUD],SUD[Position/Title],$A176, SUD[Year], $I$3,SUD[Month],R$4)/$C$1</f>
        <v>0</v>
      </c>
      <c r="S176">
        <f>SUMIFS(SUD[Hours dedicated to SUD],SUD[Position/Title],$A176, SUD[Year], $I$3,SUD[Month],S$4)/$C$1</f>
        <v>0</v>
      </c>
      <c r="T176">
        <f>SUMIFS(SUD[Hours dedicated to SUD],SUD[Position/Title],$A176, SUD[Year], $I$3,SUD[Month],T$4)/$C$1</f>
        <v>0</v>
      </c>
      <c r="U176">
        <f>SUMIFS(SUD[Hours dedicated to SUD],SUD[Position/Title],$A176, SUD[Year], $U$3,SUD[Month],U$4)/$C$1</f>
        <v>0</v>
      </c>
      <c r="V176">
        <f>SUMIFS(SUD[Hours dedicated to SUD],SUD[Position/Title],$A176, SUD[Year], $U$3,SUD[Month],V$4)/$C$1</f>
        <v>0</v>
      </c>
      <c r="W176">
        <f>SUMIFS(SUD[Hours dedicated to SUD],SUD[Position/Title],$A176, SUD[Year], $U$3,SUD[Month],W$4)/$C$1</f>
        <v>0</v>
      </c>
      <c r="X176">
        <f>SUMIFS(SUD[Hours dedicated to SUD],SUD[Position/Title],$A176, SUD[Year], $U$3,SUD[Month],X$4)/$C$1</f>
        <v>0</v>
      </c>
      <c r="Y176">
        <f>SUMIFS(SUD[Hours dedicated to SUD],SUD[Position/Title],$A176, SUD[Year], $U$3,SUD[Month],Y$4)/$C$1</f>
        <v>0</v>
      </c>
      <c r="Z176">
        <f>SUMIFS(SUD[Hours dedicated to SUD],SUD[Position/Title],$A176, SUD[Year], $U$3,SUD[Month],Z$4)/$C$1</f>
        <v>0</v>
      </c>
      <c r="AA176">
        <f>SUMIFS(SUD[Hours dedicated to SUD],SUD[Position/Title],$A176, SUD[Year], $U$3,SUD[Month],AA$4)/$C$1</f>
        <v>0</v>
      </c>
      <c r="AB176">
        <f>SUMIFS(SUD[Hours dedicated to SUD],SUD[Position/Title],$A176, SUD[Year], $AB$3,SUD[Month],AB$4)/$C$1</f>
        <v>0</v>
      </c>
      <c r="AC176">
        <f>SUMIFS(SUD[Hours dedicated to SUD],SUD[Position/Title],$A176, SUD[Year], $AB$3,SUD[Month],AC$4)/$C$1</f>
        <v>0</v>
      </c>
      <c r="AD176" s="91">
        <f t="shared" si="198"/>
        <v>0</v>
      </c>
    </row>
    <row r="177" spans="1:30" x14ac:dyDescent="0.25">
      <c r="A177" s="89" t="s">
        <v>15</v>
      </c>
      <c r="B177">
        <f>SUMIFS(SUD[Hours dedicated to SUD],SUD[Position/Title],A177,SUD[Staff Start Date], "&lt;7/1/22")/$C$1 + SUMIFS(SUD[Hours dedicated to SUD],SUD[Position/Title],A177, SUD[Staff Start Date], "")/$C$1</f>
        <v>0</v>
      </c>
      <c r="C177">
        <f>SUMIFS(SUD[Hours dedicated to SUD],SUD[Position/Title],$A177, SUD[Year], $C$3,SUD[Month],C$4)/$C$1</f>
        <v>0</v>
      </c>
      <c r="D177">
        <f>SUMIFS(SUD[Hours dedicated to SUD],SUD[Position/Title],$A177, SUD[Year], $C$3,SUD[Month],D$4)/$C$1</f>
        <v>0</v>
      </c>
      <c r="E177">
        <f>SUMIFS(SUD[Hours dedicated to SUD],SUD[Position/Title],$A177, SUD[Year], $C$3,SUD[Month],E$4)/$C$1</f>
        <v>0</v>
      </c>
      <c r="F177">
        <f>SUMIFS(SUD[Hours dedicated to SUD],SUD[Position/Title],$A177, SUD[Year], $C$3,SUD[Month],F$4)/$C$1</f>
        <v>0</v>
      </c>
      <c r="G177">
        <f>SUMIFS(SUD[Hours dedicated to SUD],SUD[Position/Title],$A177, SUD[Year], $C$3,SUD[Month],G$4)/$C$1</f>
        <v>0</v>
      </c>
      <c r="H177">
        <f>SUMIFS(SUD[Hours dedicated to SUD],SUD[Position/Title],$A177, SUD[Year], $C$3,SUD[Month],H$4)/$C$1</f>
        <v>0</v>
      </c>
      <c r="I177">
        <f>SUMIFS(SUD[Hours dedicated to SUD],SUD[Position/Title],$A177, SUD[Year], $I$3,SUD[Month],I$4)/$C$1</f>
        <v>0</v>
      </c>
      <c r="J177">
        <f>SUMIFS(SUD[Hours dedicated to SUD],SUD[Position/Title],$A177, SUD[Year], $I$3,SUD[Month],J$4)/$C$1</f>
        <v>0</v>
      </c>
      <c r="K177">
        <f>SUMIFS(SUD[Hours dedicated to SUD],SUD[Position/Title],$A177, SUD[Year], $I$3,SUD[Month],K$4)/$C$1</f>
        <v>0</v>
      </c>
      <c r="L177">
        <f>SUMIFS(SUD[Hours dedicated to SUD],SUD[Position/Title],$A177, SUD[Year], $I$3,SUD[Month],L$4)/$C$1</f>
        <v>0</v>
      </c>
      <c r="M177">
        <f>SUMIFS(SUD[Hours dedicated to SUD],SUD[Position/Title],$A177, SUD[Year], $I$3,SUD[Month],M$4)/$C$1</f>
        <v>0</v>
      </c>
      <c r="N177">
        <f>SUMIFS(SUD[Hours dedicated to SUD],SUD[Position/Title],$A177, SUD[Year], $I$3,SUD[Month],N$4)/$C$1</f>
        <v>0</v>
      </c>
      <c r="O177">
        <f>SUMIFS(SUD[Hours dedicated to SUD],SUD[Position/Title],$A177, SUD[Year], $I$3,SUD[Month],O$4)/$C$1</f>
        <v>0</v>
      </c>
      <c r="P177">
        <f>SUMIFS(SUD[Hours dedicated to SUD],SUD[Position/Title],$A177, SUD[Year], $I$3,SUD[Month],P$4)/$C$1</f>
        <v>0</v>
      </c>
      <c r="Q177">
        <f>SUMIFS(SUD[Hours dedicated to SUD],SUD[Position/Title],$A177, SUD[Year], $I$3,SUD[Month],Q$4)/$C$1</f>
        <v>0</v>
      </c>
      <c r="R177">
        <f>SUMIFS(SUD[Hours dedicated to SUD],SUD[Position/Title],$A177, SUD[Year], $I$3,SUD[Month],R$4)/$C$1</f>
        <v>0</v>
      </c>
      <c r="S177">
        <f>SUMIFS(SUD[Hours dedicated to SUD],SUD[Position/Title],$A177, SUD[Year], $I$3,SUD[Month],S$4)/$C$1</f>
        <v>0</v>
      </c>
      <c r="T177">
        <f>SUMIFS(SUD[Hours dedicated to SUD],SUD[Position/Title],$A177, SUD[Year], $I$3,SUD[Month],T$4)/$C$1</f>
        <v>0</v>
      </c>
      <c r="U177">
        <f>SUMIFS(SUD[Hours dedicated to SUD],SUD[Position/Title],$A177, SUD[Year], $U$3,SUD[Month],U$4)/$C$1</f>
        <v>0</v>
      </c>
      <c r="V177">
        <f>SUMIFS(SUD[Hours dedicated to SUD],SUD[Position/Title],$A177, SUD[Year], $U$3,SUD[Month],V$4)/$C$1</f>
        <v>0</v>
      </c>
      <c r="W177">
        <f>SUMIFS(SUD[Hours dedicated to SUD],SUD[Position/Title],$A177, SUD[Year], $U$3,SUD[Month],W$4)/$C$1</f>
        <v>0</v>
      </c>
      <c r="X177">
        <f>SUMIFS(SUD[Hours dedicated to SUD],SUD[Position/Title],$A177, SUD[Year], $U$3,SUD[Month],X$4)/$C$1</f>
        <v>0</v>
      </c>
      <c r="Y177">
        <f>SUMIFS(SUD[Hours dedicated to SUD],SUD[Position/Title],$A177, SUD[Year], $U$3,SUD[Month],Y$4)/$C$1</f>
        <v>0</v>
      </c>
      <c r="Z177">
        <f>SUMIFS(SUD[Hours dedicated to SUD],SUD[Position/Title],$A177, SUD[Year], $U$3,SUD[Month],Z$4)/$C$1</f>
        <v>0</v>
      </c>
      <c r="AA177">
        <f>SUMIFS(SUD[Hours dedicated to SUD],SUD[Position/Title],$A177, SUD[Year], $U$3,SUD[Month],AA$4)/$C$1</f>
        <v>0</v>
      </c>
      <c r="AB177">
        <f>SUMIFS(SUD[Hours dedicated to SUD],SUD[Position/Title],$A177, SUD[Year], $AB$3,SUD[Month],AB$4)/$C$1</f>
        <v>0</v>
      </c>
      <c r="AC177">
        <f>SUMIFS(SUD[Hours dedicated to SUD],SUD[Position/Title],$A177, SUD[Year], $AB$3,SUD[Month],AC$4)/$C$1</f>
        <v>0</v>
      </c>
      <c r="AD177" s="91">
        <f t="shared" si="198"/>
        <v>0</v>
      </c>
    </row>
    <row r="178" spans="1:30" x14ac:dyDescent="0.25">
      <c r="A178" s="89" t="s">
        <v>49</v>
      </c>
      <c r="B178">
        <f>SUMIFS(SUD[Hours dedicated to SUD],SUD[Position/Title],A178,SUD[Staff Start Date], "&lt;7/1/22")/$C$1 + SUMIFS(SUD[Hours dedicated to SUD],SUD[Position/Title],A178, SUD[Staff Start Date], "")/$C$1</f>
        <v>0</v>
      </c>
      <c r="C178">
        <f>SUMIFS(SUD[Hours dedicated to SUD],SUD[Position/Title],$A178, SUD[Year], $C$3,SUD[Month],C$4)/$C$1</f>
        <v>0</v>
      </c>
      <c r="D178">
        <f>SUMIFS(SUD[Hours dedicated to SUD],SUD[Position/Title],$A178, SUD[Year], $C$3,SUD[Month],D$4)/$C$1</f>
        <v>0</v>
      </c>
      <c r="E178">
        <f>SUMIFS(SUD[Hours dedicated to SUD],SUD[Position/Title],$A178, SUD[Year], $C$3,SUD[Month],E$4)/$C$1</f>
        <v>0</v>
      </c>
      <c r="F178">
        <f>SUMIFS(SUD[Hours dedicated to SUD],SUD[Position/Title],$A178, SUD[Year], $C$3,SUD[Month],F$4)/$C$1</f>
        <v>0</v>
      </c>
      <c r="G178">
        <f>SUMIFS(SUD[Hours dedicated to SUD],SUD[Position/Title],$A178, SUD[Year], $C$3,SUD[Month],G$4)/$C$1</f>
        <v>0</v>
      </c>
      <c r="H178">
        <f>SUMIFS(SUD[Hours dedicated to SUD],SUD[Position/Title],$A178, SUD[Year], $C$3,SUD[Month],H$4)/$C$1</f>
        <v>0</v>
      </c>
      <c r="I178">
        <f>SUMIFS(SUD[Hours dedicated to SUD],SUD[Position/Title],$A178, SUD[Year], $I$3,SUD[Month],I$4)/$C$1</f>
        <v>0</v>
      </c>
      <c r="J178">
        <f>SUMIFS(SUD[Hours dedicated to SUD],SUD[Position/Title],$A178, SUD[Year], $I$3,SUD[Month],J$4)/$C$1</f>
        <v>0</v>
      </c>
      <c r="K178">
        <f>SUMIFS(SUD[Hours dedicated to SUD],SUD[Position/Title],$A178, SUD[Year], $I$3,SUD[Month],K$4)/$C$1</f>
        <v>0</v>
      </c>
      <c r="L178">
        <f>SUMIFS(SUD[Hours dedicated to SUD],SUD[Position/Title],$A178, SUD[Year], $I$3,SUD[Month],L$4)/$C$1</f>
        <v>0</v>
      </c>
      <c r="M178">
        <f>SUMIFS(SUD[Hours dedicated to SUD],SUD[Position/Title],$A178, SUD[Year], $I$3,SUD[Month],M$4)/$C$1</f>
        <v>0</v>
      </c>
      <c r="N178">
        <f>SUMIFS(SUD[Hours dedicated to SUD],SUD[Position/Title],$A178, SUD[Year], $I$3,SUD[Month],N$4)/$C$1</f>
        <v>0</v>
      </c>
      <c r="O178">
        <f>SUMIFS(SUD[Hours dedicated to SUD],SUD[Position/Title],$A178, SUD[Year], $I$3,SUD[Month],O$4)/$C$1</f>
        <v>0</v>
      </c>
      <c r="P178">
        <f>SUMIFS(SUD[Hours dedicated to SUD],SUD[Position/Title],$A178, SUD[Year], $I$3,SUD[Month],P$4)/$C$1</f>
        <v>0</v>
      </c>
      <c r="Q178">
        <f>SUMIFS(SUD[Hours dedicated to SUD],SUD[Position/Title],$A178, SUD[Year], $I$3,SUD[Month],Q$4)/$C$1</f>
        <v>0</v>
      </c>
      <c r="R178">
        <f>SUMIFS(SUD[Hours dedicated to SUD],SUD[Position/Title],$A178, SUD[Year], $I$3,SUD[Month],R$4)/$C$1</f>
        <v>0</v>
      </c>
      <c r="S178">
        <f>SUMIFS(SUD[Hours dedicated to SUD],SUD[Position/Title],$A178, SUD[Year], $I$3,SUD[Month],S$4)/$C$1</f>
        <v>0</v>
      </c>
      <c r="T178">
        <f>SUMIFS(SUD[Hours dedicated to SUD],SUD[Position/Title],$A178, SUD[Year], $I$3,SUD[Month],T$4)/$C$1</f>
        <v>0</v>
      </c>
      <c r="U178">
        <f>SUMIFS(SUD[Hours dedicated to SUD],SUD[Position/Title],$A178, SUD[Year], $U$3,SUD[Month],U$4)/$C$1</f>
        <v>0</v>
      </c>
      <c r="V178">
        <f>SUMIFS(SUD[Hours dedicated to SUD],SUD[Position/Title],$A178, SUD[Year], $U$3,SUD[Month],V$4)/$C$1</f>
        <v>0</v>
      </c>
      <c r="W178">
        <f>SUMIFS(SUD[Hours dedicated to SUD],SUD[Position/Title],$A178, SUD[Year], $U$3,SUD[Month],W$4)/$C$1</f>
        <v>0</v>
      </c>
      <c r="X178">
        <f>SUMIFS(SUD[Hours dedicated to SUD],SUD[Position/Title],$A178, SUD[Year], $U$3,SUD[Month],X$4)/$C$1</f>
        <v>0</v>
      </c>
      <c r="Y178">
        <f>SUMIFS(SUD[Hours dedicated to SUD],SUD[Position/Title],$A178, SUD[Year], $U$3,SUD[Month],Y$4)/$C$1</f>
        <v>0</v>
      </c>
      <c r="Z178">
        <f>SUMIFS(SUD[Hours dedicated to SUD],SUD[Position/Title],$A178, SUD[Year], $U$3,SUD[Month],Z$4)/$C$1</f>
        <v>0</v>
      </c>
      <c r="AA178">
        <f>SUMIFS(SUD[Hours dedicated to SUD],SUD[Position/Title],$A178, SUD[Year], $U$3,SUD[Month],AA$4)/$C$1</f>
        <v>0</v>
      </c>
      <c r="AB178">
        <f>SUMIFS(SUD[Hours dedicated to SUD],SUD[Position/Title],$A178, SUD[Year], $AB$3,SUD[Month],AB$4)/$C$1</f>
        <v>0</v>
      </c>
      <c r="AC178">
        <f>SUMIFS(SUD[Hours dedicated to SUD],SUD[Position/Title],$A178, SUD[Year], $AB$3,SUD[Month],AC$4)/$C$1</f>
        <v>0</v>
      </c>
      <c r="AD178" s="91">
        <f t="shared" si="198"/>
        <v>0</v>
      </c>
    </row>
    <row r="179" spans="1:30" x14ac:dyDescent="0.25">
      <c r="A179" s="89" t="s">
        <v>50</v>
      </c>
      <c r="B179">
        <f>SUMIFS(SUD[Hours dedicated to SUD],SUD[Position/Title],A179,SUD[Staff Start Date], "&lt;7/1/22")/$C$1 + SUMIFS(SUD[Hours dedicated to SUD],SUD[Position/Title],A179, SUD[Staff Start Date], "")/$C$1</f>
        <v>0</v>
      </c>
      <c r="C179">
        <f>SUMIFS(SUD[Hours dedicated to SUD],SUD[Position/Title],$A179, SUD[Year], $C$3,SUD[Month],C$4)/$C$1</f>
        <v>0</v>
      </c>
      <c r="D179">
        <f>SUMIFS(SUD[Hours dedicated to SUD],SUD[Position/Title],$A179, SUD[Year], $C$3,SUD[Month],D$4)/$C$1</f>
        <v>0</v>
      </c>
      <c r="E179">
        <f>SUMIFS(SUD[Hours dedicated to SUD],SUD[Position/Title],$A179, SUD[Year], $C$3,SUD[Month],E$4)/$C$1</f>
        <v>0</v>
      </c>
      <c r="F179">
        <f>SUMIFS(SUD[Hours dedicated to SUD],SUD[Position/Title],$A179, SUD[Year], $C$3,SUD[Month],F$4)/$C$1</f>
        <v>0</v>
      </c>
      <c r="G179">
        <f>SUMIFS(SUD[Hours dedicated to SUD],SUD[Position/Title],$A179, SUD[Year], $C$3,SUD[Month],G$4)/$C$1</f>
        <v>0</v>
      </c>
      <c r="H179">
        <f>SUMIFS(SUD[Hours dedicated to SUD],SUD[Position/Title],$A179, SUD[Year], $C$3,SUD[Month],H$4)/$C$1</f>
        <v>0</v>
      </c>
      <c r="I179">
        <f>SUMIFS(SUD[Hours dedicated to SUD],SUD[Position/Title],$A179, SUD[Year], $I$3,SUD[Month],I$4)/$C$1</f>
        <v>0</v>
      </c>
      <c r="J179">
        <f>SUMIFS(SUD[Hours dedicated to SUD],SUD[Position/Title],$A179, SUD[Year], $I$3,SUD[Month],J$4)/$C$1</f>
        <v>0</v>
      </c>
      <c r="K179">
        <f>SUMIFS(SUD[Hours dedicated to SUD],SUD[Position/Title],$A179, SUD[Year], $I$3,SUD[Month],K$4)/$C$1</f>
        <v>0</v>
      </c>
      <c r="L179">
        <f>SUMIFS(SUD[Hours dedicated to SUD],SUD[Position/Title],$A179, SUD[Year], $I$3,SUD[Month],L$4)/$C$1</f>
        <v>0</v>
      </c>
      <c r="M179">
        <f>SUMIFS(SUD[Hours dedicated to SUD],SUD[Position/Title],$A179, SUD[Year], $I$3,SUD[Month],M$4)/$C$1</f>
        <v>0</v>
      </c>
      <c r="N179">
        <f>SUMIFS(SUD[Hours dedicated to SUD],SUD[Position/Title],$A179, SUD[Year], $I$3,SUD[Month],N$4)/$C$1</f>
        <v>0</v>
      </c>
      <c r="O179">
        <f>SUMIFS(SUD[Hours dedicated to SUD],SUD[Position/Title],$A179, SUD[Year], $I$3,SUD[Month],O$4)/$C$1</f>
        <v>0</v>
      </c>
      <c r="P179">
        <f>SUMIFS(SUD[Hours dedicated to SUD],SUD[Position/Title],$A179, SUD[Year], $I$3,SUD[Month],P$4)/$C$1</f>
        <v>0</v>
      </c>
      <c r="Q179">
        <f>SUMIFS(SUD[Hours dedicated to SUD],SUD[Position/Title],$A179, SUD[Year], $I$3,SUD[Month],Q$4)/$C$1</f>
        <v>0</v>
      </c>
      <c r="R179">
        <f>SUMIFS(SUD[Hours dedicated to SUD],SUD[Position/Title],$A179, SUD[Year], $I$3,SUD[Month],R$4)/$C$1</f>
        <v>0</v>
      </c>
      <c r="S179">
        <f>SUMIFS(SUD[Hours dedicated to SUD],SUD[Position/Title],$A179, SUD[Year], $I$3,SUD[Month],S$4)/$C$1</f>
        <v>0</v>
      </c>
      <c r="T179">
        <f>SUMIFS(SUD[Hours dedicated to SUD],SUD[Position/Title],$A179, SUD[Year], $I$3,SUD[Month],T$4)/$C$1</f>
        <v>0</v>
      </c>
      <c r="U179">
        <f>SUMIFS(SUD[Hours dedicated to SUD],SUD[Position/Title],$A179, SUD[Year], $U$3,SUD[Month],U$4)/$C$1</f>
        <v>0</v>
      </c>
      <c r="V179">
        <f>SUMIFS(SUD[Hours dedicated to SUD],SUD[Position/Title],$A179, SUD[Year], $U$3,SUD[Month],V$4)/$C$1</f>
        <v>0</v>
      </c>
      <c r="W179">
        <f>SUMIFS(SUD[Hours dedicated to SUD],SUD[Position/Title],$A179, SUD[Year], $U$3,SUD[Month],W$4)/$C$1</f>
        <v>0</v>
      </c>
      <c r="X179">
        <f>SUMIFS(SUD[Hours dedicated to SUD],SUD[Position/Title],$A179, SUD[Year], $U$3,SUD[Month],X$4)/$C$1</f>
        <v>0</v>
      </c>
      <c r="Y179">
        <f>SUMIFS(SUD[Hours dedicated to SUD],SUD[Position/Title],$A179, SUD[Year], $U$3,SUD[Month],Y$4)/$C$1</f>
        <v>0</v>
      </c>
      <c r="Z179">
        <f>SUMIFS(SUD[Hours dedicated to SUD],SUD[Position/Title],$A179, SUD[Year], $U$3,SUD[Month],Z$4)/$C$1</f>
        <v>0</v>
      </c>
      <c r="AA179">
        <f>SUMIFS(SUD[Hours dedicated to SUD],SUD[Position/Title],$A179, SUD[Year], $U$3,SUD[Month],AA$4)/$C$1</f>
        <v>0</v>
      </c>
      <c r="AB179">
        <f>SUMIFS(SUD[Hours dedicated to SUD],SUD[Position/Title],$A179, SUD[Year], $AB$3,SUD[Month],AB$4)/$C$1</f>
        <v>0</v>
      </c>
      <c r="AC179">
        <f>SUMIFS(SUD[Hours dedicated to SUD],SUD[Position/Title],$A179, SUD[Year], $AB$3,SUD[Month],AC$4)/$C$1</f>
        <v>0</v>
      </c>
      <c r="AD179" s="91">
        <f t="shared" si="198"/>
        <v>0</v>
      </c>
    </row>
    <row r="180" spans="1:30" x14ac:dyDescent="0.25">
      <c r="A180" s="89" t="s">
        <v>51</v>
      </c>
      <c r="B180">
        <f>SUMIFS(SUD[Hours dedicated to SUD],SUD[Position/Title],A180,SUD[Staff Start Date], "&lt;7/1/22")/$C$1 + SUMIFS(SUD[Hours dedicated to SUD],SUD[Position/Title],A180, SUD[Staff Start Date], "")/$C$1</f>
        <v>0</v>
      </c>
      <c r="C180">
        <f>SUMIFS(SUD[Hours dedicated to SUD],SUD[Position/Title],$A180, SUD[Year], $C$3,SUD[Month],C$4)/$C$1</f>
        <v>0</v>
      </c>
      <c r="D180">
        <f>SUMIFS(SUD[Hours dedicated to SUD],SUD[Position/Title],$A180, SUD[Year], $C$3,SUD[Month],D$4)/$C$1</f>
        <v>0</v>
      </c>
      <c r="E180">
        <f>SUMIFS(SUD[Hours dedicated to SUD],SUD[Position/Title],$A180, SUD[Year], $C$3,SUD[Month],E$4)/$C$1</f>
        <v>0</v>
      </c>
      <c r="F180">
        <f>SUMIFS(SUD[Hours dedicated to SUD],SUD[Position/Title],$A180, SUD[Year], $C$3,SUD[Month],F$4)/$C$1</f>
        <v>0</v>
      </c>
      <c r="G180">
        <f>SUMIFS(SUD[Hours dedicated to SUD],SUD[Position/Title],$A180, SUD[Year], $C$3,SUD[Month],G$4)/$C$1</f>
        <v>0</v>
      </c>
      <c r="H180">
        <f>SUMIFS(SUD[Hours dedicated to SUD],SUD[Position/Title],$A180, SUD[Year], $C$3,SUD[Month],H$4)/$C$1</f>
        <v>0</v>
      </c>
      <c r="I180">
        <f>SUMIFS(SUD[Hours dedicated to SUD],SUD[Position/Title],$A180, SUD[Year], $I$3,SUD[Month],I$4)/$C$1</f>
        <v>0</v>
      </c>
      <c r="J180">
        <f>SUMIFS(SUD[Hours dedicated to SUD],SUD[Position/Title],$A180, SUD[Year], $I$3,SUD[Month],J$4)/$C$1</f>
        <v>0</v>
      </c>
      <c r="K180">
        <f>SUMIFS(SUD[Hours dedicated to SUD],SUD[Position/Title],$A180, SUD[Year], $I$3,SUD[Month],K$4)/$C$1</f>
        <v>0</v>
      </c>
      <c r="L180">
        <f>SUMIFS(SUD[Hours dedicated to SUD],SUD[Position/Title],$A180, SUD[Year], $I$3,SUD[Month],L$4)/$C$1</f>
        <v>0</v>
      </c>
      <c r="M180">
        <f>SUMIFS(SUD[Hours dedicated to SUD],SUD[Position/Title],$A180, SUD[Year], $I$3,SUD[Month],M$4)/$C$1</f>
        <v>0</v>
      </c>
      <c r="N180">
        <f>SUMIFS(SUD[Hours dedicated to SUD],SUD[Position/Title],$A180, SUD[Year], $I$3,SUD[Month],N$4)/$C$1</f>
        <v>0</v>
      </c>
      <c r="O180">
        <f>SUMIFS(SUD[Hours dedicated to SUD],SUD[Position/Title],$A180, SUD[Year], $I$3,SUD[Month],O$4)/$C$1</f>
        <v>0</v>
      </c>
      <c r="P180">
        <f>SUMIFS(SUD[Hours dedicated to SUD],SUD[Position/Title],$A180, SUD[Year], $I$3,SUD[Month],P$4)/$C$1</f>
        <v>0</v>
      </c>
      <c r="Q180">
        <f>SUMIFS(SUD[Hours dedicated to SUD],SUD[Position/Title],$A180, SUD[Year], $I$3,SUD[Month],Q$4)/$C$1</f>
        <v>0</v>
      </c>
      <c r="R180">
        <f>SUMIFS(SUD[Hours dedicated to SUD],SUD[Position/Title],$A180, SUD[Year], $I$3,SUD[Month],R$4)/$C$1</f>
        <v>0</v>
      </c>
      <c r="S180">
        <f>SUMIFS(SUD[Hours dedicated to SUD],SUD[Position/Title],$A180, SUD[Year], $I$3,SUD[Month],S$4)/$C$1</f>
        <v>0</v>
      </c>
      <c r="T180">
        <f>SUMIFS(SUD[Hours dedicated to SUD],SUD[Position/Title],$A180, SUD[Year], $I$3,SUD[Month],T$4)/$C$1</f>
        <v>0</v>
      </c>
      <c r="U180">
        <f>SUMIFS(SUD[Hours dedicated to SUD],SUD[Position/Title],$A180, SUD[Year], $U$3,SUD[Month],U$4)/$C$1</f>
        <v>0</v>
      </c>
      <c r="V180">
        <f>SUMIFS(SUD[Hours dedicated to SUD],SUD[Position/Title],$A180, SUD[Year], $U$3,SUD[Month],V$4)/$C$1</f>
        <v>0</v>
      </c>
      <c r="W180">
        <f>SUMIFS(SUD[Hours dedicated to SUD],SUD[Position/Title],$A180, SUD[Year], $U$3,SUD[Month],W$4)/$C$1</f>
        <v>0</v>
      </c>
      <c r="X180">
        <f>SUMIFS(SUD[Hours dedicated to SUD],SUD[Position/Title],$A180, SUD[Year], $U$3,SUD[Month],X$4)/$C$1</f>
        <v>0</v>
      </c>
      <c r="Y180">
        <f>SUMIFS(SUD[Hours dedicated to SUD],SUD[Position/Title],$A180, SUD[Year], $U$3,SUD[Month],Y$4)/$C$1</f>
        <v>0</v>
      </c>
      <c r="Z180">
        <f>SUMIFS(SUD[Hours dedicated to SUD],SUD[Position/Title],$A180, SUD[Year], $U$3,SUD[Month],Z$4)/$C$1</f>
        <v>0</v>
      </c>
      <c r="AA180">
        <f>SUMIFS(SUD[Hours dedicated to SUD],SUD[Position/Title],$A180, SUD[Year], $U$3,SUD[Month],AA$4)/$C$1</f>
        <v>0</v>
      </c>
      <c r="AB180">
        <f>SUMIFS(SUD[Hours dedicated to SUD],SUD[Position/Title],$A180, SUD[Year], $AB$3,SUD[Month],AB$4)/$C$1</f>
        <v>0</v>
      </c>
      <c r="AC180">
        <f>SUMIFS(SUD[Hours dedicated to SUD],SUD[Position/Title],$A180, SUD[Year], $AB$3,SUD[Month],AC$4)/$C$1</f>
        <v>0</v>
      </c>
      <c r="AD180" s="91">
        <f t="shared" si="198"/>
        <v>0</v>
      </c>
    </row>
    <row r="181" spans="1:30" x14ac:dyDescent="0.25">
      <c r="A181" s="89" t="s">
        <v>52</v>
      </c>
      <c r="B181">
        <f>SUMIFS(SUD[Hours dedicated to SUD],SUD[Position/Title],A181,SUD[Staff Start Date], "&lt;7/1/22")/$C$1 + SUMIFS(SUD[Hours dedicated to SUD],SUD[Position/Title],A181, SUD[Staff Start Date], "")/$C$1</f>
        <v>0</v>
      </c>
      <c r="C181">
        <f>SUMIFS(SUD[Hours dedicated to SUD],SUD[Position/Title],$A181, SUD[Year], $C$3,SUD[Month],C$4)/$C$1</f>
        <v>0</v>
      </c>
      <c r="D181">
        <f>SUMIFS(SUD[Hours dedicated to SUD],SUD[Position/Title],$A181, SUD[Year], $C$3,SUD[Month],D$4)/$C$1</f>
        <v>0</v>
      </c>
      <c r="E181">
        <f>SUMIFS(SUD[Hours dedicated to SUD],SUD[Position/Title],$A181, SUD[Year], $C$3,SUD[Month],E$4)/$C$1</f>
        <v>0</v>
      </c>
      <c r="F181">
        <f>SUMIFS(SUD[Hours dedicated to SUD],SUD[Position/Title],$A181, SUD[Year], $C$3,SUD[Month],F$4)/$C$1</f>
        <v>0</v>
      </c>
      <c r="G181">
        <f>SUMIFS(SUD[Hours dedicated to SUD],SUD[Position/Title],$A181, SUD[Year], $C$3,SUD[Month],G$4)/$C$1</f>
        <v>0</v>
      </c>
      <c r="H181">
        <f>SUMIFS(SUD[Hours dedicated to SUD],SUD[Position/Title],$A181, SUD[Year], $C$3,SUD[Month],H$4)/$C$1</f>
        <v>0</v>
      </c>
      <c r="I181">
        <f>SUMIFS(SUD[Hours dedicated to SUD],SUD[Position/Title],$A181, SUD[Year], $I$3,SUD[Month],I$4)/$C$1</f>
        <v>0</v>
      </c>
      <c r="J181">
        <f>SUMIFS(SUD[Hours dedicated to SUD],SUD[Position/Title],$A181, SUD[Year], $I$3,SUD[Month],J$4)/$C$1</f>
        <v>0</v>
      </c>
      <c r="K181">
        <f>SUMIFS(SUD[Hours dedicated to SUD],SUD[Position/Title],$A181, SUD[Year], $I$3,SUD[Month],K$4)/$C$1</f>
        <v>0</v>
      </c>
      <c r="L181">
        <f>SUMIFS(SUD[Hours dedicated to SUD],SUD[Position/Title],$A181, SUD[Year], $I$3,SUD[Month],L$4)/$C$1</f>
        <v>0</v>
      </c>
      <c r="M181">
        <f>SUMIFS(SUD[Hours dedicated to SUD],SUD[Position/Title],$A181, SUD[Year], $I$3,SUD[Month],M$4)/$C$1</f>
        <v>0</v>
      </c>
      <c r="N181">
        <f>SUMIFS(SUD[Hours dedicated to SUD],SUD[Position/Title],$A181, SUD[Year], $I$3,SUD[Month],N$4)/$C$1</f>
        <v>0</v>
      </c>
      <c r="O181">
        <f>SUMIFS(SUD[Hours dedicated to SUD],SUD[Position/Title],$A181, SUD[Year], $I$3,SUD[Month],O$4)/$C$1</f>
        <v>0</v>
      </c>
      <c r="P181">
        <f>SUMIFS(SUD[Hours dedicated to SUD],SUD[Position/Title],$A181, SUD[Year], $I$3,SUD[Month],P$4)/$C$1</f>
        <v>0</v>
      </c>
      <c r="Q181">
        <f>SUMIFS(SUD[Hours dedicated to SUD],SUD[Position/Title],$A181, SUD[Year], $I$3,SUD[Month],Q$4)/$C$1</f>
        <v>0</v>
      </c>
      <c r="R181">
        <f>SUMIFS(SUD[Hours dedicated to SUD],SUD[Position/Title],$A181, SUD[Year], $I$3,SUD[Month],R$4)/$C$1</f>
        <v>0</v>
      </c>
      <c r="S181">
        <f>SUMIFS(SUD[Hours dedicated to SUD],SUD[Position/Title],$A181, SUD[Year], $I$3,SUD[Month],S$4)/$C$1</f>
        <v>0</v>
      </c>
      <c r="T181">
        <f>SUMIFS(SUD[Hours dedicated to SUD],SUD[Position/Title],$A181, SUD[Year], $I$3,SUD[Month],T$4)/$C$1</f>
        <v>0</v>
      </c>
      <c r="U181">
        <f>SUMIFS(SUD[Hours dedicated to SUD],SUD[Position/Title],$A181, SUD[Year], $U$3,SUD[Month],U$4)/$C$1</f>
        <v>0</v>
      </c>
      <c r="V181">
        <f>SUMIFS(SUD[Hours dedicated to SUD],SUD[Position/Title],$A181, SUD[Year], $U$3,SUD[Month],V$4)/$C$1</f>
        <v>0</v>
      </c>
      <c r="W181">
        <f>SUMIFS(SUD[Hours dedicated to SUD],SUD[Position/Title],$A181, SUD[Year], $U$3,SUD[Month],W$4)/$C$1</f>
        <v>0</v>
      </c>
      <c r="X181">
        <f>SUMIFS(SUD[Hours dedicated to SUD],SUD[Position/Title],$A181, SUD[Year], $U$3,SUD[Month],X$4)/$C$1</f>
        <v>0</v>
      </c>
      <c r="Y181">
        <f>SUMIFS(SUD[Hours dedicated to SUD],SUD[Position/Title],$A181, SUD[Year], $U$3,SUD[Month],Y$4)/$C$1</f>
        <v>0</v>
      </c>
      <c r="Z181">
        <f>SUMIFS(SUD[Hours dedicated to SUD],SUD[Position/Title],$A181, SUD[Year], $U$3,SUD[Month],Z$4)/$C$1</f>
        <v>0</v>
      </c>
      <c r="AA181">
        <f>SUMIFS(SUD[Hours dedicated to SUD],SUD[Position/Title],$A181, SUD[Year], $U$3,SUD[Month],AA$4)/$C$1</f>
        <v>0</v>
      </c>
      <c r="AB181">
        <f>SUMIFS(SUD[Hours dedicated to SUD],SUD[Position/Title],$A181, SUD[Year], $AB$3,SUD[Month],AB$4)/$C$1</f>
        <v>0</v>
      </c>
      <c r="AC181">
        <f>SUMIFS(SUD[Hours dedicated to SUD],SUD[Position/Title],$A181, SUD[Year], $AB$3,SUD[Month],AC$4)/$C$1</f>
        <v>0</v>
      </c>
      <c r="AD181" s="91">
        <f t="shared" si="198"/>
        <v>0</v>
      </c>
    </row>
    <row r="182" spans="1:30" x14ac:dyDescent="0.25">
      <c r="A182" s="89" t="s">
        <v>53</v>
      </c>
      <c r="B182">
        <f>SUMIFS(SUD[Hours dedicated to SUD],SUD[Position/Title],A182,SUD[Staff Start Date], "&lt;7/1/22")/$C$1 + SUMIFS(SUD[Hours dedicated to SUD],SUD[Position/Title],A182, SUD[Staff Start Date], "")/$C$1</f>
        <v>0</v>
      </c>
      <c r="C182">
        <f>SUMIFS(SUD[Hours dedicated to SUD],SUD[Position/Title],$A182, SUD[Year], $C$3,SUD[Month],C$4)/$C$1</f>
        <v>0</v>
      </c>
      <c r="D182">
        <f>SUMIFS(SUD[Hours dedicated to SUD],SUD[Position/Title],$A182, SUD[Year], $C$3,SUD[Month],D$4)/$C$1</f>
        <v>0</v>
      </c>
      <c r="E182">
        <f>SUMIFS(SUD[Hours dedicated to SUD],SUD[Position/Title],$A182, SUD[Year], $C$3,SUD[Month],E$4)/$C$1</f>
        <v>0</v>
      </c>
      <c r="F182">
        <f>SUMIFS(SUD[Hours dedicated to SUD],SUD[Position/Title],$A182, SUD[Year], $C$3,SUD[Month],F$4)/$C$1</f>
        <v>0</v>
      </c>
      <c r="G182">
        <f>SUMIFS(SUD[Hours dedicated to SUD],SUD[Position/Title],$A182, SUD[Year], $C$3,SUD[Month],G$4)/$C$1</f>
        <v>0</v>
      </c>
      <c r="H182">
        <f>SUMIFS(SUD[Hours dedicated to SUD],SUD[Position/Title],$A182, SUD[Year], $C$3,SUD[Month],H$4)/$C$1</f>
        <v>0</v>
      </c>
      <c r="I182">
        <f>SUMIFS(SUD[Hours dedicated to SUD],SUD[Position/Title],$A182, SUD[Year], $I$3,SUD[Month],I$4)/$C$1</f>
        <v>0</v>
      </c>
      <c r="J182">
        <f>SUMIFS(SUD[Hours dedicated to SUD],SUD[Position/Title],$A182, SUD[Year], $I$3,SUD[Month],J$4)/$C$1</f>
        <v>0</v>
      </c>
      <c r="K182">
        <f>SUMIFS(SUD[Hours dedicated to SUD],SUD[Position/Title],$A182, SUD[Year], $I$3,SUD[Month],K$4)/$C$1</f>
        <v>0</v>
      </c>
      <c r="L182">
        <f>SUMIFS(SUD[Hours dedicated to SUD],SUD[Position/Title],$A182, SUD[Year], $I$3,SUD[Month],L$4)/$C$1</f>
        <v>0</v>
      </c>
      <c r="M182">
        <f>SUMIFS(SUD[Hours dedicated to SUD],SUD[Position/Title],$A182, SUD[Year], $I$3,SUD[Month],M$4)/$C$1</f>
        <v>0</v>
      </c>
      <c r="N182">
        <f>SUMIFS(SUD[Hours dedicated to SUD],SUD[Position/Title],$A182, SUD[Year], $I$3,SUD[Month],N$4)/$C$1</f>
        <v>0</v>
      </c>
      <c r="O182">
        <f>SUMIFS(SUD[Hours dedicated to SUD],SUD[Position/Title],$A182, SUD[Year], $I$3,SUD[Month],O$4)/$C$1</f>
        <v>0</v>
      </c>
      <c r="P182">
        <f>SUMIFS(SUD[Hours dedicated to SUD],SUD[Position/Title],$A182, SUD[Year], $I$3,SUD[Month],P$4)/$C$1</f>
        <v>0</v>
      </c>
      <c r="Q182">
        <f>SUMIFS(SUD[Hours dedicated to SUD],SUD[Position/Title],$A182, SUD[Year], $I$3,SUD[Month],Q$4)/$C$1</f>
        <v>0</v>
      </c>
      <c r="R182">
        <f>SUMIFS(SUD[Hours dedicated to SUD],SUD[Position/Title],$A182, SUD[Year], $I$3,SUD[Month],R$4)/$C$1</f>
        <v>0</v>
      </c>
      <c r="S182">
        <f>SUMIFS(SUD[Hours dedicated to SUD],SUD[Position/Title],$A182, SUD[Year], $I$3,SUD[Month],S$4)/$C$1</f>
        <v>0</v>
      </c>
      <c r="T182">
        <f>SUMIFS(SUD[Hours dedicated to SUD],SUD[Position/Title],$A182, SUD[Year], $I$3,SUD[Month],T$4)/$C$1</f>
        <v>0</v>
      </c>
      <c r="U182">
        <f>SUMIFS(SUD[Hours dedicated to SUD],SUD[Position/Title],$A182, SUD[Year], $U$3,SUD[Month],U$4)/$C$1</f>
        <v>0</v>
      </c>
      <c r="V182">
        <f>SUMIFS(SUD[Hours dedicated to SUD],SUD[Position/Title],$A182, SUD[Year], $U$3,SUD[Month],V$4)/$C$1</f>
        <v>0</v>
      </c>
      <c r="W182">
        <f>SUMIFS(SUD[Hours dedicated to SUD],SUD[Position/Title],$A182, SUD[Year], $U$3,SUD[Month],W$4)/$C$1</f>
        <v>0</v>
      </c>
      <c r="X182">
        <f>SUMIFS(SUD[Hours dedicated to SUD],SUD[Position/Title],$A182, SUD[Year], $U$3,SUD[Month],X$4)/$C$1</f>
        <v>0</v>
      </c>
      <c r="Y182">
        <f>SUMIFS(SUD[Hours dedicated to SUD],SUD[Position/Title],$A182, SUD[Year], $U$3,SUD[Month],Y$4)/$C$1</f>
        <v>0</v>
      </c>
      <c r="Z182">
        <f>SUMIFS(SUD[Hours dedicated to SUD],SUD[Position/Title],$A182, SUD[Year], $U$3,SUD[Month],Z$4)/$C$1</f>
        <v>0</v>
      </c>
      <c r="AA182">
        <f>SUMIFS(SUD[Hours dedicated to SUD],SUD[Position/Title],$A182, SUD[Year], $U$3,SUD[Month],AA$4)/$C$1</f>
        <v>0</v>
      </c>
      <c r="AB182">
        <f>SUMIFS(SUD[Hours dedicated to SUD],SUD[Position/Title],$A182, SUD[Year], $AB$3,SUD[Month],AB$4)/$C$1</f>
        <v>0</v>
      </c>
      <c r="AC182">
        <f>SUMIFS(SUD[Hours dedicated to SUD],SUD[Position/Title],$A182, SUD[Year], $AB$3,SUD[Month],AC$4)/$C$1</f>
        <v>0</v>
      </c>
      <c r="AD182" s="91">
        <f t="shared" si="198"/>
        <v>0</v>
      </c>
    </row>
    <row r="183" spans="1:30" x14ac:dyDescent="0.25">
      <c r="A183" s="89" t="s">
        <v>16</v>
      </c>
      <c r="B183">
        <f>SUMIFS(SUD[Hours dedicated to SUD],SUD[Position/Title],A183,SUD[Staff Start Date], "&lt;7/1/22")/$C$1 + SUMIFS(SUD[Hours dedicated to SUD],SUD[Position/Title],A183, SUD[Staff Start Date], "")/$C$1</f>
        <v>0</v>
      </c>
      <c r="C183">
        <f>SUMIFS(SUD[Hours dedicated to SUD],SUD[Position/Title],$A183, SUD[Year], $C$3,SUD[Month],C$4)/$C$1</f>
        <v>0</v>
      </c>
      <c r="D183">
        <f>SUMIFS(SUD[Hours dedicated to SUD],SUD[Position/Title],$A183, SUD[Year], $C$3,SUD[Month],D$4)/$C$1</f>
        <v>0</v>
      </c>
      <c r="E183">
        <f>SUMIFS(SUD[Hours dedicated to SUD],SUD[Position/Title],$A183, SUD[Year], $C$3,SUD[Month],E$4)/$C$1</f>
        <v>0</v>
      </c>
      <c r="F183">
        <f>SUMIFS(SUD[Hours dedicated to SUD],SUD[Position/Title],$A183, SUD[Year], $C$3,SUD[Month],F$4)/$C$1</f>
        <v>0</v>
      </c>
      <c r="G183">
        <f>SUMIFS(SUD[Hours dedicated to SUD],SUD[Position/Title],$A183, SUD[Year], $C$3,SUD[Month],G$4)/$C$1</f>
        <v>0</v>
      </c>
      <c r="H183">
        <f>SUMIFS(SUD[Hours dedicated to SUD],SUD[Position/Title],$A183, SUD[Year], $C$3,SUD[Month],H$4)/$C$1</f>
        <v>0</v>
      </c>
      <c r="I183">
        <f>SUMIFS(SUD[Hours dedicated to SUD],SUD[Position/Title],$A183, SUD[Year], $I$3,SUD[Month],I$4)/$C$1</f>
        <v>0</v>
      </c>
      <c r="J183">
        <f>SUMIFS(SUD[Hours dedicated to SUD],SUD[Position/Title],$A183, SUD[Year], $I$3,SUD[Month],J$4)/$C$1</f>
        <v>0</v>
      </c>
      <c r="K183">
        <f>SUMIFS(SUD[Hours dedicated to SUD],SUD[Position/Title],$A183, SUD[Year], $I$3,SUD[Month],K$4)/$C$1</f>
        <v>0</v>
      </c>
      <c r="L183">
        <f>SUMIFS(SUD[Hours dedicated to SUD],SUD[Position/Title],$A183, SUD[Year], $I$3,SUD[Month],L$4)/$C$1</f>
        <v>0</v>
      </c>
      <c r="M183">
        <f>SUMIFS(SUD[Hours dedicated to SUD],SUD[Position/Title],$A183, SUD[Year], $I$3,SUD[Month],M$4)/$C$1</f>
        <v>0</v>
      </c>
      <c r="N183">
        <f>SUMIFS(SUD[Hours dedicated to SUD],SUD[Position/Title],$A183, SUD[Year], $I$3,SUD[Month],N$4)/$C$1</f>
        <v>0</v>
      </c>
      <c r="O183">
        <f>SUMIFS(SUD[Hours dedicated to SUD],SUD[Position/Title],$A183, SUD[Year], $I$3,SUD[Month],O$4)/$C$1</f>
        <v>0</v>
      </c>
      <c r="P183">
        <f>SUMIFS(SUD[Hours dedicated to SUD],SUD[Position/Title],$A183, SUD[Year], $I$3,SUD[Month],P$4)/$C$1</f>
        <v>0</v>
      </c>
      <c r="Q183">
        <f>SUMIFS(SUD[Hours dedicated to SUD],SUD[Position/Title],$A183, SUD[Year], $I$3,SUD[Month],Q$4)/$C$1</f>
        <v>0</v>
      </c>
      <c r="R183">
        <f>SUMIFS(SUD[Hours dedicated to SUD],SUD[Position/Title],$A183, SUD[Year], $I$3,SUD[Month],R$4)/$C$1</f>
        <v>0</v>
      </c>
      <c r="S183">
        <f>SUMIFS(SUD[Hours dedicated to SUD],SUD[Position/Title],$A183, SUD[Year], $I$3,SUD[Month],S$4)/$C$1</f>
        <v>0</v>
      </c>
      <c r="T183">
        <f>SUMIFS(SUD[Hours dedicated to SUD],SUD[Position/Title],$A183, SUD[Year], $I$3,SUD[Month],T$4)/$C$1</f>
        <v>0</v>
      </c>
      <c r="U183">
        <f>SUMIFS(SUD[Hours dedicated to SUD],SUD[Position/Title],$A183, SUD[Year], $U$3,SUD[Month],U$4)/$C$1</f>
        <v>0</v>
      </c>
      <c r="V183">
        <f>SUMIFS(SUD[Hours dedicated to SUD],SUD[Position/Title],$A183, SUD[Year], $U$3,SUD[Month],V$4)/$C$1</f>
        <v>0</v>
      </c>
      <c r="W183">
        <f>SUMIFS(SUD[Hours dedicated to SUD],SUD[Position/Title],$A183, SUD[Year], $U$3,SUD[Month],W$4)/$C$1</f>
        <v>0</v>
      </c>
      <c r="X183">
        <f>SUMIFS(SUD[Hours dedicated to SUD],SUD[Position/Title],$A183, SUD[Year], $U$3,SUD[Month],X$4)/$C$1</f>
        <v>0</v>
      </c>
      <c r="Y183">
        <f>SUMIFS(SUD[Hours dedicated to SUD],SUD[Position/Title],$A183, SUD[Year], $U$3,SUD[Month],Y$4)/$C$1</f>
        <v>0</v>
      </c>
      <c r="Z183">
        <f>SUMIFS(SUD[Hours dedicated to SUD],SUD[Position/Title],$A183, SUD[Year], $U$3,SUD[Month],Z$4)/$C$1</f>
        <v>0</v>
      </c>
      <c r="AA183">
        <f>SUMIFS(SUD[Hours dedicated to SUD],SUD[Position/Title],$A183, SUD[Year], $U$3,SUD[Month],AA$4)/$C$1</f>
        <v>0</v>
      </c>
      <c r="AB183">
        <f>SUMIFS(SUD[Hours dedicated to SUD],SUD[Position/Title],$A183, SUD[Year], $AB$3,SUD[Month],AB$4)/$C$1</f>
        <v>0</v>
      </c>
      <c r="AC183">
        <f>SUMIFS(SUD[Hours dedicated to SUD],SUD[Position/Title],$A183, SUD[Year], $AB$3,SUD[Month],AC$4)/$C$1</f>
        <v>0</v>
      </c>
      <c r="AD183" s="91">
        <f t="shared" si="198"/>
        <v>0</v>
      </c>
    </row>
    <row r="184" spans="1:30" x14ac:dyDescent="0.25">
      <c r="A184" s="89" t="s">
        <v>34</v>
      </c>
      <c r="B184">
        <f>SUMIFS(SUD[Hours dedicated to SUD],SUD[Position/Title],A184,SUD[Staff Start Date], "&lt;7/1/22")/$C$1 + SUMIFS(SUD[Hours dedicated to SUD],SUD[Position/Title],A184, SUD[Staff Start Date], "")/$C$1</f>
        <v>0</v>
      </c>
      <c r="C184">
        <f>SUMIFS(SUD[Hours dedicated to SUD],SUD[Position/Title],$A184, SUD[Year], $C$3,SUD[Month],C$4)/$C$1</f>
        <v>0</v>
      </c>
      <c r="D184">
        <f>SUMIFS(SUD[Hours dedicated to SUD],SUD[Position/Title],$A184, SUD[Year], $C$3,SUD[Month],D$4)/$C$1</f>
        <v>0</v>
      </c>
      <c r="E184">
        <f>SUMIFS(SUD[Hours dedicated to SUD],SUD[Position/Title],$A184, SUD[Year], $C$3,SUD[Month],E$4)/$C$1</f>
        <v>0</v>
      </c>
      <c r="F184">
        <f>SUMIFS(SUD[Hours dedicated to SUD],SUD[Position/Title],$A184, SUD[Year], $C$3,SUD[Month],F$4)/$C$1</f>
        <v>0</v>
      </c>
      <c r="G184">
        <f>SUMIFS(SUD[Hours dedicated to SUD],SUD[Position/Title],$A184, SUD[Year], $C$3,SUD[Month],G$4)/$C$1</f>
        <v>0</v>
      </c>
      <c r="H184">
        <f>SUMIFS(SUD[Hours dedicated to SUD],SUD[Position/Title],$A184, SUD[Year], $C$3,SUD[Month],H$4)/$C$1</f>
        <v>0</v>
      </c>
      <c r="I184">
        <f>SUMIFS(SUD[Hours dedicated to SUD],SUD[Position/Title],$A184, SUD[Year], $I$3,SUD[Month],I$4)/$C$1</f>
        <v>0</v>
      </c>
      <c r="J184">
        <f>SUMIFS(SUD[Hours dedicated to SUD],SUD[Position/Title],$A184, SUD[Year], $I$3,SUD[Month],J$4)/$C$1</f>
        <v>0</v>
      </c>
      <c r="K184">
        <f>SUMIFS(SUD[Hours dedicated to SUD],SUD[Position/Title],$A184, SUD[Year], $I$3,SUD[Month],K$4)/$C$1</f>
        <v>0</v>
      </c>
      <c r="L184">
        <f>SUMIFS(SUD[Hours dedicated to SUD],SUD[Position/Title],$A184, SUD[Year], $I$3,SUD[Month],L$4)/$C$1</f>
        <v>0</v>
      </c>
      <c r="M184">
        <f>SUMIFS(SUD[Hours dedicated to SUD],SUD[Position/Title],$A184, SUD[Year], $I$3,SUD[Month],M$4)/$C$1</f>
        <v>0</v>
      </c>
      <c r="N184">
        <f>SUMIFS(SUD[Hours dedicated to SUD],SUD[Position/Title],$A184, SUD[Year], $I$3,SUD[Month],N$4)/$C$1</f>
        <v>0</v>
      </c>
      <c r="O184">
        <f>SUMIFS(SUD[Hours dedicated to SUD],SUD[Position/Title],$A184, SUD[Year], $I$3,SUD[Month],O$4)/$C$1</f>
        <v>0</v>
      </c>
      <c r="P184">
        <f>SUMIFS(SUD[Hours dedicated to SUD],SUD[Position/Title],$A184, SUD[Year], $I$3,SUD[Month],P$4)/$C$1</f>
        <v>0</v>
      </c>
      <c r="Q184">
        <f>SUMIFS(SUD[Hours dedicated to SUD],SUD[Position/Title],$A184, SUD[Year], $I$3,SUD[Month],Q$4)/$C$1</f>
        <v>0</v>
      </c>
      <c r="R184">
        <f>SUMIFS(SUD[Hours dedicated to SUD],SUD[Position/Title],$A184, SUD[Year], $I$3,SUD[Month],R$4)/$C$1</f>
        <v>0</v>
      </c>
      <c r="S184">
        <f>SUMIFS(SUD[Hours dedicated to SUD],SUD[Position/Title],$A184, SUD[Year], $I$3,SUD[Month],S$4)/$C$1</f>
        <v>0</v>
      </c>
      <c r="T184">
        <f>SUMIFS(SUD[Hours dedicated to SUD],SUD[Position/Title],$A184, SUD[Year], $I$3,SUD[Month],T$4)/$C$1</f>
        <v>0</v>
      </c>
      <c r="U184">
        <f>SUMIFS(SUD[Hours dedicated to SUD],SUD[Position/Title],$A184, SUD[Year], $U$3,SUD[Month],U$4)/$C$1</f>
        <v>0</v>
      </c>
      <c r="V184">
        <f>SUMIFS(SUD[Hours dedicated to SUD],SUD[Position/Title],$A184, SUD[Year], $U$3,SUD[Month],V$4)/$C$1</f>
        <v>0</v>
      </c>
      <c r="W184">
        <f>SUMIFS(SUD[Hours dedicated to SUD],SUD[Position/Title],$A184, SUD[Year], $U$3,SUD[Month],W$4)/$C$1</f>
        <v>0</v>
      </c>
      <c r="X184">
        <f>SUMIFS(SUD[Hours dedicated to SUD],SUD[Position/Title],$A184, SUD[Year], $U$3,SUD[Month],X$4)/$C$1</f>
        <v>0</v>
      </c>
      <c r="Y184">
        <f>SUMIFS(SUD[Hours dedicated to SUD],SUD[Position/Title],$A184, SUD[Year], $U$3,SUD[Month],Y$4)/$C$1</f>
        <v>0</v>
      </c>
      <c r="Z184">
        <f>SUMIFS(SUD[Hours dedicated to SUD],SUD[Position/Title],$A184, SUD[Year], $U$3,SUD[Month],Z$4)/$C$1</f>
        <v>0</v>
      </c>
      <c r="AA184">
        <f>SUMIFS(SUD[Hours dedicated to SUD],SUD[Position/Title],$A184, SUD[Year], $U$3,SUD[Month],AA$4)/$C$1</f>
        <v>0</v>
      </c>
      <c r="AB184">
        <f>SUMIFS(SUD[Hours dedicated to SUD],SUD[Position/Title],$A184, SUD[Year], $AB$3,SUD[Month],AB$4)/$C$1</f>
        <v>0</v>
      </c>
      <c r="AC184">
        <f>SUMIFS(SUD[Hours dedicated to SUD],SUD[Position/Title],$A184, SUD[Year], $AB$3,SUD[Month],AC$4)/$C$1</f>
        <v>0</v>
      </c>
      <c r="AD184" s="91">
        <f t="shared" si="198"/>
        <v>0</v>
      </c>
    </row>
    <row r="185" spans="1:30" x14ac:dyDescent="0.25">
      <c r="A185" s="89" t="s">
        <v>54</v>
      </c>
      <c r="B185">
        <f>SUMIFS(SUD[Hours dedicated to SUD],SUD[Position/Title],A185,SUD[Staff Start Date], "&lt;7/1/22")/$C$1 + SUMIFS(SUD[Hours dedicated to SUD],SUD[Position/Title],A185, SUD[Staff Start Date], "")/$C$1</f>
        <v>0</v>
      </c>
      <c r="C185">
        <f>SUMIFS(SUD[Hours dedicated to SUD],SUD[Position/Title],$A185, SUD[Year], $C$3,SUD[Month],C$4)/$C$1</f>
        <v>0</v>
      </c>
      <c r="D185">
        <f>SUMIFS(SUD[Hours dedicated to SUD],SUD[Position/Title],$A185, SUD[Year], $C$3,SUD[Month],D$4)/$C$1</f>
        <v>0</v>
      </c>
      <c r="E185">
        <f>SUMIFS(SUD[Hours dedicated to SUD],SUD[Position/Title],$A185, SUD[Year], $C$3,SUD[Month],E$4)/$C$1</f>
        <v>0</v>
      </c>
      <c r="F185">
        <f>SUMIFS(SUD[Hours dedicated to SUD],SUD[Position/Title],$A185, SUD[Year], $C$3,SUD[Month],F$4)/$C$1</f>
        <v>0</v>
      </c>
      <c r="G185">
        <f>SUMIFS(SUD[Hours dedicated to SUD],SUD[Position/Title],$A185, SUD[Year], $C$3,SUD[Month],G$4)/$C$1</f>
        <v>0</v>
      </c>
      <c r="H185">
        <f>SUMIFS(SUD[Hours dedicated to SUD],SUD[Position/Title],$A185, SUD[Year], $C$3,SUD[Month],H$4)/$C$1</f>
        <v>0</v>
      </c>
      <c r="I185">
        <f>SUMIFS(SUD[Hours dedicated to SUD],SUD[Position/Title],$A185, SUD[Year], $I$3,SUD[Month],I$4)/$C$1</f>
        <v>0</v>
      </c>
      <c r="J185">
        <f>SUMIFS(SUD[Hours dedicated to SUD],SUD[Position/Title],$A185, SUD[Year], $I$3,SUD[Month],J$4)/$C$1</f>
        <v>0</v>
      </c>
      <c r="K185">
        <f>SUMIFS(SUD[Hours dedicated to SUD],SUD[Position/Title],$A185, SUD[Year], $I$3,SUD[Month],K$4)/$C$1</f>
        <v>0</v>
      </c>
      <c r="L185">
        <f>SUMIFS(SUD[Hours dedicated to SUD],SUD[Position/Title],$A185, SUD[Year], $I$3,SUD[Month],L$4)/$C$1</f>
        <v>0</v>
      </c>
      <c r="M185">
        <f>SUMIFS(SUD[Hours dedicated to SUD],SUD[Position/Title],$A185, SUD[Year], $I$3,SUD[Month],M$4)/$C$1</f>
        <v>0</v>
      </c>
      <c r="N185">
        <f>SUMIFS(SUD[Hours dedicated to SUD],SUD[Position/Title],$A185, SUD[Year], $I$3,SUD[Month],N$4)/$C$1</f>
        <v>0</v>
      </c>
      <c r="O185">
        <f>SUMIFS(SUD[Hours dedicated to SUD],SUD[Position/Title],$A185, SUD[Year], $I$3,SUD[Month],O$4)/$C$1</f>
        <v>0</v>
      </c>
      <c r="P185">
        <f>SUMIFS(SUD[Hours dedicated to SUD],SUD[Position/Title],$A185, SUD[Year], $I$3,SUD[Month],P$4)/$C$1</f>
        <v>0</v>
      </c>
      <c r="Q185">
        <f>SUMIFS(SUD[Hours dedicated to SUD],SUD[Position/Title],$A185, SUD[Year], $I$3,SUD[Month],Q$4)/$C$1</f>
        <v>0</v>
      </c>
      <c r="R185">
        <f>SUMIFS(SUD[Hours dedicated to SUD],SUD[Position/Title],$A185, SUD[Year], $I$3,SUD[Month],R$4)/$C$1</f>
        <v>0</v>
      </c>
      <c r="S185">
        <f>SUMIFS(SUD[Hours dedicated to SUD],SUD[Position/Title],$A185, SUD[Year], $I$3,SUD[Month],S$4)/$C$1</f>
        <v>0</v>
      </c>
      <c r="T185">
        <f>SUMIFS(SUD[Hours dedicated to SUD],SUD[Position/Title],$A185, SUD[Year], $I$3,SUD[Month],T$4)/$C$1</f>
        <v>0</v>
      </c>
      <c r="U185">
        <f>SUMIFS(SUD[Hours dedicated to SUD],SUD[Position/Title],$A185, SUD[Year], $U$3,SUD[Month],U$4)/$C$1</f>
        <v>0</v>
      </c>
      <c r="V185">
        <f>SUMIFS(SUD[Hours dedicated to SUD],SUD[Position/Title],$A185, SUD[Year], $U$3,SUD[Month],V$4)/$C$1</f>
        <v>0</v>
      </c>
      <c r="W185">
        <f>SUMIFS(SUD[Hours dedicated to SUD],SUD[Position/Title],$A185, SUD[Year], $U$3,SUD[Month],W$4)/$C$1</f>
        <v>0</v>
      </c>
      <c r="X185">
        <f>SUMIFS(SUD[Hours dedicated to SUD],SUD[Position/Title],$A185, SUD[Year], $U$3,SUD[Month],X$4)/$C$1</f>
        <v>0</v>
      </c>
      <c r="Y185">
        <f>SUMIFS(SUD[Hours dedicated to SUD],SUD[Position/Title],$A185, SUD[Year], $U$3,SUD[Month],Y$4)/$C$1</f>
        <v>0</v>
      </c>
      <c r="Z185">
        <f>SUMIFS(SUD[Hours dedicated to SUD],SUD[Position/Title],$A185, SUD[Year], $U$3,SUD[Month],Z$4)/$C$1</f>
        <v>0</v>
      </c>
      <c r="AA185">
        <f>SUMIFS(SUD[Hours dedicated to SUD],SUD[Position/Title],$A185, SUD[Year], $U$3,SUD[Month],AA$4)/$C$1</f>
        <v>0</v>
      </c>
      <c r="AB185">
        <f>SUMIFS(SUD[Hours dedicated to SUD],SUD[Position/Title],$A185, SUD[Year], $AB$3,SUD[Month],AB$4)/$C$1</f>
        <v>0</v>
      </c>
      <c r="AC185">
        <f>SUMIFS(SUD[Hours dedicated to SUD],SUD[Position/Title],$A185, SUD[Year], $AB$3,SUD[Month],AC$4)/$C$1</f>
        <v>0</v>
      </c>
      <c r="AD185" s="91">
        <f t="shared" si="198"/>
        <v>0</v>
      </c>
    </row>
    <row r="186" spans="1:30" x14ac:dyDescent="0.25">
      <c r="A186" s="89" t="s">
        <v>17</v>
      </c>
      <c r="B186">
        <f>SUMIFS(SUD[Hours dedicated to SUD],SUD[Position/Title],A186,SUD[Staff Start Date], "&lt;7/1/22")/$C$1 + SUMIFS(SUD[Hours dedicated to SUD],SUD[Position/Title],A186, SUD[Staff Start Date], "")/$C$1</f>
        <v>0</v>
      </c>
      <c r="C186">
        <f>SUMIFS(SUD[Hours dedicated to SUD],SUD[Position/Title],$A186, SUD[Year], $C$3,SUD[Month],C$4)/$C$1</f>
        <v>0</v>
      </c>
      <c r="D186">
        <f>SUMIFS(SUD[Hours dedicated to SUD],SUD[Position/Title],$A186, SUD[Year], $C$3,SUD[Month],D$4)/$C$1</f>
        <v>0</v>
      </c>
      <c r="E186">
        <f>SUMIFS(SUD[Hours dedicated to SUD],SUD[Position/Title],$A186, SUD[Year], $C$3,SUD[Month],E$4)/$C$1</f>
        <v>0</v>
      </c>
      <c r="F186">
        <f>SUMIFS(SUD[Hours dedicated to SUD],SUD[Position/Title],$A186, SUD[Year], $C$3,SUD[Month],F$4)/$C$1</f>
        <v>0</v>
      </c>
      <c r="G186">
        <f>SUMIFS(SUD[Hours dedicated to SUD],SUD[Position/Title],$A186, SUD[Year], $C$3,SUD[Month],G$4)/$C$1</f>
        <v>0</v>
      </c>
      <c r="H186">
        <f>SUMIFS(SUD[Hours dedicated to SUD],SUD[Position/Title],$A186, SUD[Year], $C$3,SUD[Month],H$4)/$C$1</f>
        <v>0</v>
      </c>
      <c r="I186">
        <f>SUMIFS(SUD[Hours dedicated to SUD],SUD[Position/Title],$A186, SUD[Year], $I$3,SUD[Month],I$4)/$C$1</f>
        <v>0</v>
      </c>
      <c r="J186">
        <f>SUMIFS(SUD[Hours dedicated to SUD],SUD[Position/Title],$A186, SUD[Year], $I$3,SUD[Month],J$4)/$C$1</f>
        <v>0</v>
      </c>
      <c r="K186">
        <f>SUMIFS(SUD[Hours dedicated to SUD],SUD[Position/Title],$A186, SUD[Year], $I$3,SUD[Month],K$4)/$C$1</f>
        <v>0</v>
      </c>
      <c r="L186">
        <f>SUMIFS(SUD[Hours dedicated to SUD],SUD[Position/Title],$A186, SUD[Year], $I$3,SUD[Month],L$4)/$C$1</f>
        <v>0</v>
      </c>
      <c r="M186">
        <f>SUMIFS(SUD[Hours dedicated to SUD],SUD[Position/Title],$A186, SUD[Year], $I$3,SUD[Month],M$4)/$C$1</f>
        <v>0</v>
      </c>
      <c r="N186">
        <f>SUMIFS(SUD[Hours dedicated to SUD],SUD[Position/Title],$A186, SUD[Year], $I$3,SUD[Month],N$4)/$C$1</f>
        <v>0</v>
      </c>
      <c r="O186">
        <f>SUMIFS(SUD[Hours dedicated to SUD],SUD[Position/Title],$A186, SUD[Year], $I$3,SUD[Month],O$4)/$C$1</f>
        <v>0</v>
      </c>
      <c r="P186">
        <f>SUMIFS(SUD[Hours dedicated to SUD],SUD[Position/Title],$A186, SUD[Year], $I$3,SUD[Month],P$4)/$C$1</f>
        <v>0</v>
      </c>
      <c r="Q186">
        <f>SUMIFS(SUD[Hours dedicated to SUD],SUD[Position/Title],$A186, SUD[Year], $I$3,SUD[Month],Q$4)/$C$1</f>
        <v>0</v>
      </c>
      <c r="R186">
        <f>SUMIFS(SUD[Hours dedicated to SUD],SUD[Position/Title],$A186, SUD[Year], $I$3,SUD[Month],R$4)/$C$1</f>
        <v>0</v>
      </c>
      <c r="S186">
        <f>SUMIFS(SUD[Hours dedicated to SUD],SUD[Position/Title],$A186, SUD[Year], $I$3,SUD[Month],S$4)/$C$1</f>
        <v>0</v>
      </c>
      <c r="T186">
        <f>SUMIFS(SUD[Hours dedicated to SUD],SUD[Position/Title],$A186, SUD[Year], $I$3,SUD[Month],T$4)/$C$1</f>
        <v>0</v>
      </c>
      <c r="U186">
        <f>SUMIFS(SUD[Hours dedicated to SUD],SUD[Position/Title],$A186, SUD[Year], $U$3,SUD[Month],U$4)/$C$1</f>
        <v>0</v>
      </c>
      <c r="V186">
        <f>SUMIFS(SUD[Hours dedicated to SUD],SUD[Position/Title],$A186, SUD[Year], $U$3,SUD[Month],V$4)/$C$1</f>
        <v>0</v>
      </c>
      <c r="W186">
        <f>SUMIFS(SUD[Hours dedicated to SUD],SUD[Position/Title],$A186, SUD[Year], $U$3,SUD[Month],W$4)/$C$1</f>
        <v>0</v>
      </c>
      <c r="X186">
        <f>SUMIFS(SUD[Hours dedicated to SUD],SUD[Position/Title],$A186, SUD[Year], $U$3,SUD[Month],X$4)/$C$1</f>
        <v>0</v>
      </c>
      <c r="Y186">
        <f>SUMIFS(SUD[Hours dedicated to SUD],SUD[Position/Title],$A186, SUD[Year], $U$3,SUD[Month],Y$4)/$C$1</f>
        <v>0</v>
      </c>
      <c r="Z186">
        <f>SUMIFS(SUD[Hours dedicated to SUD],SUD[Position/Title],$A186, SUD[Year], $U$3,SUD[Month],Z$4)/$C$1</f>
        <v>0</v>
      </c>
      <c r="AA186">
        <f>SUMIFS(SUD[Hours dedicated to SUD],SUD[Position/Title],$A186, SUD[Year], $U$3,SUD[Month],AA$4)/$C$1</f>
        <v>0</v>
      </c>
      <c r="AB186">
        <f>SUMIFS(SUD[Hours dedicated to SUD],SUD[Position/Title],$A186, SUD[Year], $AB$3,SUD[Month],AB$4)/$C$1</f>
        <v>0</v>
      </c>
      <c r="AC186">
        <f>SUMIFS(SUD[Hours dedicated to SUD],SUD[Position/Title],$A186, SUD[Year], $AB$3,SUD[Month],AC$4)/$C$1</f>
        <v>0</v>
      </c>
      <c r="AD186" s="91">
        <f t="shared" si="198"/>
        <v>0</v>
      </c>
    </row>
    <row r="187" spans="1:30" x14ac:dyDescent="0.25">
      <c r="A187" s="89" t="s">
        <v>18</v>
      </c>
      <c r="B187">
        <f>SUMIFS(SUD[Hours dedicated to SUD],SUD[Position/Title],A187,SUD[Staff Start Date], "&lt;7/1/22")/$C$1 + SUMIFS(SUD[Hours dedicated to SUD],SUD[Position/Title],A187, SUD[Staff Start Date], "")/$C$1</f>
        <v>0</v>
      </c>
      <c r="C187">
        <f>SUMIFS(SUD[Hours dedicated to SUD],SUD[Position/Title],$A187, SUD[Year], $C$3,SUD[Month],C$4)/$C$1</f>
        <v>0</v>
      </c>
      <c r="D187">
        <f>SUMIFS(SUD[Hours dedicated to SUD],SUD[Position/Title],$A187, SUD[Year], $C$3,SUD[Month],D$4)/$C$1</f>
        <v>0</v>
      </c>
      <c r="E187">
        <f>SUMIFS(SUD[Hours dedicated to SUD],SUD[Position/Title],$A187, SUD[Year], $C$3,SUD[Month],E$4)/$C$1</f>
        <v>0</v>
      </c>
      <c r="F187">
        <f>SUMIFS(SUD[Hours dedicated to SUD],SUD[Position/Title],$A187, SUD[Year], $C$3,SUD[Month],F$4)/$C$1</f>
        <v>0</v>
      </c>
      <c r="G187">
        <f>SUMIFS(SUD[Hours dedicated to SUD],SUD[Position/Title],$A187, SUD[Year], $C$3,SUD[Month],G$4)/$C$1</f>
        <v>0</v>
      </c>
      <c r="H187">
        <f>SUMIFS(SUD[Hours dedicated to SUD],SUD[Position/Title],$A187, SUD[Year], $C$3,SUD[Month],H$4)/$C$1</f>
        <v>0</v>
      </c>
      <c r="I187">
        <f>SUMIFS(SUD[Hours dedicated to SUD],SUD[Position/Title],$A187, SUD[Year], $I$3,SUD[Month],I$4)/$C$1</f>
        <v>0</v>
      </c>
      <c r="J187">
        <f>SUMIFS(SUD[Hours dedicated to SUD],SUD[Position/Title],$A187, SUD[Year], $I$3,SUD[Month],J$4)/$C$1</f>
        <v>0</v>
      </c>
      <c r="K187">
        <f>SUMIFS(SUD[Hours dedicated to SUD],SUD[Position/Title],$A187, SUD[Year], $I$3,SUD[Month],K$4)/$C$1</f>
        <v>0</v>
      </c>
      <c r="L187">
        <f>SUMIFS(SUD[Hours dedicated to SUD],SUD[Position/Title],$A187, SUD[Year], $I$3,SUD[Month],L$4)/$C$1</f>
        <v>0</v>
      </c>
      <c r="M187">
        <f>SUMIFS(SUD[Hours dedicated to SUD],SUD[Position/Title],$A187, SUD[Year], $I$3,SUD[Month],M$4)/$C$1</f>
        <v>0</v>
      </c>
      <c r="N187">
        <f>SUMIFS(SUD[Hours dedicated to SUD],SUD[Position/Title],$A187, SUD[Year], $I$3,SUD[Month],N$4)/$C$1</f>
        <v>0</v>
      </c>
      <c r="O187">
        <f>SUMIFS(SUD[Hours dedicated to SUD],SUD[Position/Title],$A187, SUD[Year], $I$3,SUD[Month],O$4)/$C$1</f>
        <v>0</v>
      </c>
      <c r="P187">
        <f>SUMIFS(SUD[Hours dedicated to SUD],SUD[Position/Title],$A187, SUD[Year], $I$3,SUD[Month],P$4)/$C$1</f>
        <v>0</v>
      </c>
      <c r="Q187">
        <f>SUMIFS(SUD[Hours dedicated to SUD],SUD[Position/Title],$A187, SUD[Year], $I$3,SUD[Month],Q$4)/$C$1</f>
        <v>0</v>
      </c>
      <c r="R187">
        <f>SUMIFS(SUD[Hours dedicated to SUD],SUD[Position/Title],$A187, SUD[Year], $I$3,SUD[Month],R$4)/$C$1</f>
        <v>0</v>
      </c>
      <c r="S187">
        <f>SUMIFS(SUD[Hours dedicated to SUD],SUD[Position/Title],$A187, SUD[Year], $I$3,SUD[Month],S$4)/$C$1</f>
        <v>0</v>
      </c>
      <c r="T187">
        <f>SUMIFS(SUD[Hours dedicated to SUD],SUD[Position/Title],$A187, SUD[Year], $I$3,SUD[Month],T$4)/$C$1</f>
        <v>0</v>
      </c>
      <c r="U187">
        <f>SUMIFS(SUD[Hours dedicated to SUD],SUD[Position/Title],$A187, SUD[Year], $U$3,SUD[Month],U$4)/$C$1</f>
        <v>0</v>
      </c>
      <c r="V187">
        <f>SUMIFS(SUD[Hours dedicated to SUD],SUD[Position/Title],$A187, SUD[Year], $U$3,SUD[Month],V$4)/$C$1</f>
        <v>0</v>
      </c>
      <c r="W187">
        <f>SUMIFS(SUD[Hours dedicated to SUD],SUD[Position/Title],$A187, SUD[Year], $U$3,SUD[Month],W$4)/$C$1</f>
        <v>0</v>
      </c>
      <c r="X187">
        <f>SUMIFS(SUD[Hours dedicated to SUD],SUD[Position/Title],$A187, SUD[Year], $U$3,SUD[Month],X$4)/$C$1</f>
        <v>0</v>
      </c>
      <c r="Y187">
        <f>SUMIFS(SUD[Hours dedicated to SUD],SUD[Position/Title],$A187, SUD[Year], $U$3,SUD[Month],Y$4)/$C$1</f>
        <v>0</v>
      </c>
      <c r="Z187">
        <f>SUMIFS(SUD[Hours dedicated to SUD],SUD[Position/Title],$A187, SUD[Year], $U$3,SUD[Month],Z$4)/$C$1</f>
        <v>0</v>
      </c>
      <c r="AA187">
        <f>SUMIFS(SUD[Hours dedicated to SUD],SUD[Position/Title],$A187, SUD[Year], $U$3,SUD[Month],AA$4)/$C$1</f>
        <v>0</v>
      </c>
      <c r="AB187">
        <f>SUMIFS(SUD[Hours dedicated to SUD],SUD[Position/Title],$A187, SUD[Year], $AB$3,SUD[Month],AB$4)/$C$1</f>
        <v>0</v>
      </c>
      <c r="AC187">
        <f>SUMIFS(SUD[Hours dedicated to SUD],SUD[Position/Title],$A187, SUD[Year], $AB$3,SUD[Month],AC$4)/$C$1</f>
        <v>0</v>
      </c>
      <c r="AD187" s="91">
        <f t="shared" si="198"/>
        <v>0</v>
      </c>
    </row>
    <row r="188" spans="1:30" x14ac:dyDescent="0.25">
      <c r="A188" s="89" t="s">
        <v>55</v>
      </c>
      <c r="B188">
        <f>SUMIFS(SUD[Hours dedicated to SUD],SUD[Position/Title],A188,SUD[Staff Start Date], "&lt;7/1/22")/$C$1 + SUMIFS(SUD[Hours dedicated to SUD],SUD[Position/Title],A188, SUD[Staff Start Date], "")/$C$1</f>
        <v>0</v>
      </c>
      <c r="C188">
        <f>SUMIFS(SUD[Hours dedicated to SUD],SUD[Position/Title],$A188, SUD[Year], $C$3,SUD[Month],C$4)/$C$1</f>
        <v>0</v>
      </c>
      <c r="D188">
        <f>SUMIFS(SUD[Hours dedicated to SUD],SUD[Position/Title],$A188, SUD[Year], $C$3,SUD[Month],D$4)/$C$1</f>
        <v>0</v>
      </c>
      <c r="E188">
        <f>SUMIFS(SUD[Hours dedicated to SUD],SUD[Position/Title],$A188, SUD[Year], $C$3,SUD[Month],E$4)/$C$1</f>
        <v>0</v>
      </c>
      <c r="F188">
        <f>SUMIFS(SUD[Hours dedicated to SUD],SUD[Position/Title],$A188, SUD[Year], $C$3,SUD[Month],F$4)/$C$1</f>
        <v>0</v>
      </c>
      <c r="G188">
        <f>SUMIFS(SUD[Hours dedicated to SUD],SUD[Position/Title],$A188, SUD[Year], $C$3,SUD[Month],G$4)/$C$1</f>
        <v>0</v>
      </c>
      <c r="H188">
        <f>SUMIFS(SUD[Hours dedicated to SUD],SUD[Position/Title],$A188, SUD[Year], $C$3,SUD[Month],H$4)/$C$1</f>
        <v>0</v>
      </c>
      <c r="I188">
        <f>SUMIFS(SUD[Hours dedicated to SUD],SUD[Position/Title],$A188, SUD[Year], $I$3,SUD[Month],I$4)/$C$1</f>
        <v>0</v>
      </c>
      <c r="J188">
        <f>SUMIFS(SUD[Hours dedicated to SUD],SUD[Position/Title],$A188, SUD[Year], $I$3,SUD[Month],J$4)/$C$1</f>
        <v>0</v>
      </c>
      <c r="K188">
        <f>SUMIFS(SUD[Hours dedicated to SUD],SUD[Position/Title],$A188, SUD[Year], $I$3,SUD[Month],K$4)/$C$1</f>
        <v>0</v>
      </c>
      <c r="L188">
        <f>SUMIFS(SUD[Hours dedicated to SUD],SUD[Position/Title],$A188, SUD[Year], $I$3,SUD[Month],L$4)/$C$1</f>
        <v>0</v>
      </c>
      <c r="M188">
        <f>SUMIFS(SUD[Hours dedicated to SUD],SUD[Position/Title],$A188, SUD[Year], $I$3,SUD[Month],M$4)/$C$1</f>
        <v>0</v>
      </c>
      <c r="N188">
        <f>SUMIFS(SUD[Hours dedicated to SUD],SUD[Position/Title],$A188, SUD[Year], $I$3,SUD[Month],N$4)/$C$1</f>
        <v>0</v>
      </c>
      <c r="O188">
        <f>SUMIFS(SUD[Hours dedicated to SUD],SUD[Position/Title],$A188, SUD[Year], $I$3,SUD[Month],O$4)/$C$1</f>
        <v>0</v>
      </c>
      <c r="P188">
        <f>SUMIFS(SUD[Hours dedicated to SUD],SUD[Position/Title],$A188, SUD[Year], $I$3,SUD[Month],P$4)/$C$1</f>
        <v>0</v>
      </c>
      <c r="Q188">
        <f>SUMIFS(SUD[Hours dedicated to SUD],SUD[Position/Title],$A188, SUD[Year], $I$3,SUD[Month],Q$4)/$C$1</f>
        <v>0</v>
      </c>
      <c r="R188">
        <f>SUMIFS(SUD[Hours dedicated to SUD],SUD[Position/Title],$A188, SUD[Year], $I$3,SUD[Month],R$4)/$C$1</f>
        <v>0</v>
      </c>
      <c r="S188">
        <f>SUMIFS(SUD[Hours dedicated to SUD],SUD[Position/Title],$A188, SUD[Year], $I$3,SUD[Month],S$4)/$C$1</f>
        <v>0</v>
      </c>
      <c r="T188">
        <f>SUMIFS(SUD[Hours dedicated to SUD],SUD[Position/Title],$A188, SUD[Year], $I$3,SUD[Month],T$4)/$C$1</f>
        <v>0</v>
      </c>
      <c r="U188">
        <f>SUMIFS(SUD[Hours dedicated to SUD],SUD[Position/Title],$A188, SUD[Year], $U$3,SUD[Month],U$4)/$C$1</f>
        <v>0</v>
      </c>
      <c r="V188">
        <f>SUMIFS(SUD[Hours dedicated to SUD],SUD[Position/Title],$A188, SUD[Year], $U$3,SUD[Month],V$4)/$C$1</f>
        <v>0</v>
      </c>
      <c r="W188">
        <f>SUMIFS(SUD[Hours dedicated to SUD],SUD[Position/Title],$A188, SUD[Year], $U$3,SUD[Month],W$4)/$C$1</f>
        <v>0</v>
      </c>
      <c r="X188">
        <f>SUMIFS(SUD[Hours dedicated to SUD],SUD[Position/Title],$A188, SUD[Year], $U$3,SUD[Month],X$4)/$C$1</f>
        <v>0</v>
      </c>
      <c r="Y188">
        <f>SUMIFS(SUD[Hours dedicated to SUD],SUD[Position/Title],$A188, SUD[Year], $U$3,SUD[Month],Y$4)/$C$1</f>
        <v>0</v>
      </c>
      <c r="Z188">
        <f>SUMIFS(SUD[Hours dedicated to SUD],SUD[Position/Title],$A188, SUD[Year], $U$3,SUD[Month],Z$4)/$C$1</f>
        <v>0</v>
      </c>
      <c r="AA188">
        <f>SUMIFS(SUD[Hours dedicated to SUD],SUD[Position/Title],$A188, SUD[Year], $U$3,SUD[Month],AA$4)/$C$1</f>
        <v>0</v>
      </c>
      <c r="AB188">
        <f>SUMIFS(SUD[Hours dedicated to SUD],SUD[Position/Title],$A188, SUD[Year], $AB$3,SUD[Month],AB$4)/$C$1</f>
        <v>0</v>
      </c>
      <c r="AC188">
        <f>SUMIFS(SUD[Hours dedicated to SUD],SUD[Position/Title],$A188, SUD[Year], $AB$3,SUD[Month],AC$4)/$C$1</f>
        <v>0</v>
      </c>
      <c r="AD188" s="91">
        <f t="shared" si="198"/>
        <v>0</v>
      </c>
    </row>
    <row r="189" spans="1:30" x14ac:dyDescent="0.25">
      <c r="A189" s="89" t="s">
        <v>56</v>
      </c>
      <c r="B189">
        <f>SUMIFS(SUD[Hours dedicated to SUD],SUD[Position/Title],A189,SUD[Staff Start Date], "&lt;7/1/22")/$C$1 + SUMIFS(SUD[Hours dedicated to SUD],SUD[Position/Title],A189, SUD[Staff Start Date], "")/$C$1</f>
        <v>0</v>
      </c>
      <c r="C189">
        <f>SUMIFS(SUD[Hours dedicated to SUD],SUD[Position/Title],$A189, SUD[Year], $C$3,SUD[Month],C$4)/$C$1</f>
        <v>0</v>
      </c>
      <c r="D189">
        <f>SUMIFS(SUD[Hours dedicated to SUD],SUD[Position/Title],$A189, SUD[Year], $C$3,SUD[Month],D$4)/$C$1</f>
        <v>0</v>
      </c>
      <c r="E189">
        <f>SUMIFS(SUD[Hours dedicated to SUD],SUD[Position/Title],$A189, SUD[Year], $C$3,SUD[Month],E$4)/$C$1</f>
        <v>0</v>
      </c>
      <c r="F189">
        <f>SUMIFS(SUD[Hours dedicated to SUD],SUD[Position/Title],$A189, SUD[Year], $C$3,SUD[Month],F$4)/$C$1</f>
        <v>0</v>
      </c>
      <c r="G189">
        <f>SUMIFS(SUD[Hours dedicated to SUD],SUD[Position/Title],$A189, SUD[Year], $C$3,SUD[Month],G$4)/$C$1</f>
        <v>0</v>
      </c>
      <c r="H189">
        <f>SUMIFS(SUD[Hours dedicated to SUD],SUD[Position/Title],$A189, SUD[Year], $C$3,SUD[Month],H$4)/$C$1</f>
        <v>0</v>
      </c>
      <c r="I189">
        <f>SUMIFS(SUD[Hours dedicated to SUD],SUD[Position/Title],$A189, SUD[Year], $I$3,SUD[Month],I$4)/$C$1</f>
        <v>0</v>
      </c>
      <c r="J189">
        <f>SUMIFS(SUD[Hours dedicated to SUD],SUD[Position/Title],$A189, SUD[Year], $I$3,SUD[Month],J$4)/$C$1</f>
        <v>0</v>
      </c>
      <c r="K189">
        <f>SUMIFS(SUD[Hours dedicated to SUD],SUD[Position/Title],$A189, SUD[Year], $I$3,SUD[Month],K$4)/$C$1</f>
        <v>0</v>
      </c>
      <c r="L189">
        <f>SUMIFS(SUD[Hours dedicated to SUD],SUD[Position/Title],$A189, SUD[Year], $I$3,SUD[Month],L$4)/$C$1</f>
        <v>0</v>
      </c>
      <c r="M189">
        <f>SUMIFS(SUD[Hours dedicated to SUD],SUD[Position/Title],$A189, SUD[Year], $I$3,SUD[Month],M$4)/$C$1</f>
        <v>0</v>
      </c>
      <c r="N189">
        <f>SUMIFS(SUD[Hours dedicated to SUD],SUD[Position/Title],$A189, SUD[Year], $I$3,SUD[Month],N$4)/$C$1</f>
        <v>0</v>
      </c>
      <c r="O189">
        <f>SUMIFS(SUD[Hours dedicated to SUD],SUD[Position/Title],$A189, SUD[Year], $I$3,SUD[Month],O$4)/$C$1</f>
        <v>0</v>
      </c>
      <c r="P189">
        <f>SUMIFS(SUD[Hours dedicated to SUD],SUD[Position/Title],$A189, SUD[Year], $I$3,SUD[Month],P$4)/$C$1</f>
        <v>0</v>
      </c>
      <c r="Q189">
        <f>SUMIFS(SUD[Hours dedicated to SUD],SUD[Position/Title],$A189, SUD[Year], $I$3,SUD[Month],Q$4)/$C$1</f>
        <v>0</v>
      </c>
      <c r="R189">
        <f>SUMIFS(SUD[Hours dedicated to SUD],SUD[Position/Title],$A189, SUD[Year], $I$3,SUD[Month],R$4)/$C$1</f>
        <v>0</v>
      </c>
      <c r="S189">
        <f>SUMIFS(SUD[Hours dedicated to SUD],SUD[Position/Title],$A189, SUD[Year], $I$3,SUD[Month],S$4)/$C$1</f>
        <v>0</v>
      </c>
      <c r="T189">
        <f>SUMIFS(SUD[Hours dedicated to SUD],SUD[Position/Title],$A189, SUD[Year], $I$3,SUD[Month],T$4)/$C$1</f>
        <v>0</v>
      </c>
      <c r="U189">
        <f>SUMIFS(SUD[Hours dedicated to SUD],SUD[Position/Title],$A189, SUD[Year], $U$3,SUD[Month],U$4)/$C$1</f>
        <v>0</v>
      </c>
      <c r="V189">
        <f>SUMIFS(SUD[Hours dedicated to SUD],SUD[Position/Title],$A189, SUD[Year], $U$3,SUD[Month],V$4)/$C$1</f>
        <v>0</v>
      </c>
      <c r="W189">
        <f>SUMIFS(SUD[Hours dedicated to SUD],SUD[Position/Title],$A189, SUD[Year], $U$3,SUD[Month],W$4)/$C$1</f>
        <v>0</v>
      </c>
      <c r="X189">
        <f>SUMIFS(SUD[Hours dedicated to SUD],SUD[Position/Title],$A189, SUD[Year], $U$3,SUD[Month],X$4)/$C$1</f>
        <v>0</v>
      </c>
      <c r="Y189">
        <f>SUMIFS(SUD[Hours dedicated to SUD],SUD[Position/Title],$A189, SUD[Year], $U$3,SUD[Month],Y$4)/$C$1</f>
        <v>0</v>
      </c>
      <c r="Z189">
        <f>SUMIFS(SUD[Hours dedicated to SUD],SUD[Position/Title],$A189, SUD[Year], $U$3,SUD[Month],Z$4)/$C$1</f>
        <v>0</v>
      </c>
      <c r="AA189">
        <f>SUMIFS(SUD[Hours dedicated to SUD],SUD[Position/Title],$A189, SUD[Year], $U$3,SUD[Month],AA$4)/$C$1</f>
        <v>0</v>
      </c>
      <c r="AB189">
        <f>SUMIFS(SUD[Hours dedicated to SUD],SUD[Position/Title],$A189, SUD[Year], $AB$3,SUD[Month],AB$4)/$C$1</f>
        <v>0</v>
      </c>
      <c r="AC189">
        <f>SUMIFS(SUD[Hours dedicated to SUD],SUD[Position/Title],$A189, SUD[Year], $AB$3,SUD[Month],AC$4)/$C$1</f>
        <v>0</v>
      </c>
      <c r="AD189" s="91">
        <f t="shared" si="198"/>
        <v>0</v>
      </c>
    </row>
    <row r="190" spans="1:30" x14ac:dyDescent="0.25">
      <c r="A190" s="88" t="s">
        <v>81</v>
      </c>
      <c r="B190" s="87">
        <f>SUM(B173:B189)</f>
        <v>0</v>
      </c>
      <c r="C190" s="87">
        <f t="shared" ref="C190" si="199">SUM(C173:C189)</f>
        <v>0</v>
      </c>
      <c r="D190" s="87">
        <f t="shared" ref="D190" si="200">SUM(D173:D189)</f>
        <v>0</v>
      </c>
      <c r="E190" s="87">
        <f t="shared" ref="E190" si="201">SUM(E173:E189)</f>
        <v>0</v>
      </c>
      <c r="F190" s="87">
        <f t="shared" ref="F190" si="202">SUM(F173:F189)</f>
        <v>0</v>
      </c>
      <c r="G190" s="87">
        <f t="shared" ref="G190" si="203">SUM(G173:G189)</f>
        <v>0</v>
      </c>
      <c r="H190" s="87">
        <f t="shared" ref="H190" si="204">SUM(H173:H189)</f>
        <v>0</v>
      </c>
      <c r="I190" s="87">
        <f t="shared" ref="I190" si="205">SUM(I173:I189)</f>
        <v>0</v>
      </c>
      <c r="J190" s="87">
        <f t="shared" ref="J190" si="206">SUM(J173:J189)</f>
        <v>0</v>
      </c>
      <c r="K190" s="87">
        <f t="shared" ref="K190" si="207">SUM(K173:K189)</f>
        <v>0</v>
      </c>
      <c r="L190" s="87">
        <f t="shared" ref="L190" si="208">SUM(L173:L189)</f>
        <v>0</v>
      </c>
      <c r="M190" s="87">
        <f t="shared" ref="M190" si="209">SUM(M173:M189)</f>
        <v>0</v>
      </c>
      <c r="N190" s="87">
        <f t="shared" ref="N190" si="210">SUM(N173:N189)</f>
        <v>0</v>
      </c>
      <c r="O190" s="87">
        <f t="shared" ref="O190" si="211">SUM(O173:O189)</f>
        <v>0</v>
      </c>
      <c r="P190" s="87">
        <f t="shared" ref="P190" si="212">SUM(P173:P189)</f>
        <v>0</v>
      </c>
      <c r="Q190" s="87">
        <f t="shared" ref="Q190" si="213">SUM(Q173:Q189)</f>
        <v>0</v>
      </c>
      <c r="R190" s="87">
        <f t="shared" ref="R190" si="214">SUM(R173:R189)</f>
        <v>0</v>
      </c>
      <c r="S190" s="87">
        <f t="shared" ref="S190" si="215">SUM(S173:S189)</f>
        <v>0</v>
      </c>
      <c r="T190" s="87">
        <f t="shared" ref="T190" si="216">SUM(T173:T189)</f>
        <v>0</v>
      </c>
      <c r="U190" s="87">
        <f t="shared" ref="U190" si="217">SUM(U173:U189)</f>
        <v>0</v>
      </c>
      <c r="V190" s="87">
        <f t="shared" ref="V190" si="218">SUM(V173:V189)</f>
        <v>0</v>
      </c>
      <c r="W190" s="87">
        <f t="shared" ref="W190" si="219">SUM(W173:W189)</f>
        <v>0</v>
      </c>
      <c r="X190" s="87">
        <f t="shared" ref="X190" si="220">SUM(X173:X189)</f>
        <v>0</v>
      </c>
      <c r="Y190" s="87">
        <f t="shared" ref="Y190" si="221">SUM(Y173:Y189)</f>
        <v>0</v>
      </c>
      <c r="Z190" s="87">
        <f t="shared" ref="Z190" si="222">SUM(Z173:Z189)</f>
        <v>0</v>
      </c>
      <c r="AA190" s="87">
        <f t="shared" ref="AA190" si="223">SUM(AA173:AA189)</f>
        <v>0</v>
      </c>
      <c r="AB190" s="87">
        <f t="shared" ref="AB190" si="224">SUM(AB173:AB189)</f>
        <v>0</v>
      </c>
      <c r="AC190" s="87">
        <f t="shared" ref="AC190" si="225">SUM(AC173:AC189)</f>
        <v>0</v>
      </c>
      <c r="AD190" s="90"/>
    </row>
    <row r="192" spans="1:30" ht="21" x14ac:dyDescent="0.35">
      <c r="A192" s="96" t="s">
        <v>82</v>
      </c>
      <c r="C192" s="16">
        <v>2022</v>
      </c>
      <c r="I192" s="16">
        <v>2023</v>
      </c>
      <c r="U192" s="16">
        <v>2024</v>
      </c>
      <c r="AB192" s="16">
        <v>2025</v>
      </c>
    </row>
    <row r="193" spans="1:30" x14ac:dyDescent="0.25">
      <c r="A193" s="94"/>
      <c r="B193" s="93" t="s">
        <v>67</v>
      </c>
      <c r="C193" s="93" t="s">
        <v>68</v>
      </c>
      <c r="D193" s="93" t="s">
        <v>69</v>
      </c>
      <c r="E193" s="93" t="s">
        <v>70</v>
      </c>
      <c r="F193" s="93" t="s">
        <v>71</v>
      </c>
      <c r="G193" s="93" t="s">
        <v>72</v>
      </c>
      <c r="H193" s="93" t="s">
        <v>73</v>
      </c>
      <c r="I193" s="93" t="s">
        <v>74</v>
      </c>
      <c r="J193" s="93" t="s">
        <v>75</v>
      </c>
      <c r="K193" s="93" t="s">
        <v>76</v>
      </c>
      <c r="L193" s="93" t="s">
        <v>77</v>
      </c>
      <c r="M193" s="93" t="s">
        <v>78</v>
      </c>
      <c r="N193" s="93" t="s">
        <v>79</v>
      </c>
      <c r="O193" s="93" t="s">
        <v>68</v>
      </c>
      <c r="P193" s="93" t="s">
        <v>69</v>
      </c>
      <c r="Q193" s="93" t="s">
        <v>70</v>
      </c>
      <c r="R193" s="93" t="s">
        <v>71</v>
      </c>
      <c r="S193" s="93" t="s">
        <v>72</v>
      </c>
      <c r="T193" s="93" t="s">
        <v>73</v>
      </c>
      <c r="U193" s="93" t="s">
        <v>74</v>
      </c>
      <c r="V193" s="93" t="s">
        <v>75</v>
      </c>
      <c r="W193" s="93" t="s">
        <v>76</v>
      </c>
      <c r="X193" s="93" t="s">
        <v>77</v>
      </c>
      <c r="Y193" s="93" t="s">
        <v>78</v>
      </c>
      <c r="Z193" s="93" t="s">
        <v>79</v>
      </c>
      <c r="AA193" s="93" t="s">
        <v>68</v>
      </c>
      <c r="AB193" s="93" t="s">
        <v>70</v>
      </c>
      <c r="AC193" s="93" t="s">
        <v>71</v>
      </c>
      <c r="AD193" s="95" t="s">
        <v>80</v>
      </c>
    </row>
    <row r="194" spans="1:30" x14ac:dyDescent="0.25">
      <c r="A194" s="89" t="s">
        <v>13</v>
      </c>
      <c r="B194">
        <f>SUM(B5,B26,B47,B68,B89,B110,B131,B152,B173)</f>
        <v>0</v>
      </c>
      <c r="C194">
        <f t="shared" ref="C194:AC194" si="226">SUM(C5,C26,C47,C68,C89,C110,C131,C152,C173)</f>
        <v>0</v>
      </c>
      <c r="D194">
        <f t="shared" si="226"/>
        <v>0</v>
      </c>
      <c r="E194">
        <f t="shared" si="226"/>
        <v>0</v>
      </c>
      <c r="F194">
        <f t="shared" si="226"/>
        <v>0</v>
      </c>
      <c r="G194">
        <f t="shared" si="226"/>
        <v>0</v>
      </c>
      <c r="H194">
        <f t="shared" si="226"/>
        <v>0</v>
      </c>
      <c r="I194">
        <f t="shared" si="226"/>
        <v>0</v>
      </c>
      <c r="J194">
        <f t="shared" si="226"/>
        <v>0</v>
      </c>
      <c r="K194">
        <f t="shared" si="226"/>
        <v>0</v>
      </c>
      <c r="L194">
        <f t="shared" si="226"/>
        <v>0</v>
      </c>
      <c r="M194">
        <f t="shared" si="226"/>
        <v>0</v>
      </c>
      <c r="N194">
        <f t="shared" si="226"/>
        <v>0</v>
      </c>
      <c r="O194">
        <f t="shared" si="226"/>
        <v>0</v>
      </c>
      <c r="P194">
        <f t="shared" si="226"/>
        <v>0</v>
      </c>
      <c r="Q194">
        <f t="shared" si="226"/>
        <v>0</v>
      </c>
      <c r="R194">
        <f t="shared" si="226"/>
        <v>0</v>
      </c>
      <c r="S194">
        <f t="shared" si="226"/>
        <v>0</v>
      </c>
      <c r="T194">
        <f t="shared" si="226"/>
        <v>0</v>
      </c>
      <c r="U194">
        <f t="shared" si="226"/>
        <v>0</v>
      </c>
      <c r="V194">
        <f t="shared" si="226"/>
        <v>0</v>
      </c>
      <c r="W194">
        <f t="shared" si="226"/>
        <v>0</v>
      </c>
      <c r="X194">
        <f t="shared" si="226"/>
        <v>0</v>
      </c>
      <c r="Y194">
        <f t="shared" si="226"/>
        <v>0</v>
      </c>
      <c r="Z194">
        <f t="shared" si="226"/>
        <v>0</v>
      </c>
      <c r="AA194">
        <f t="shared" si="226"/>
        <v>0</v>
      </c>
      <c r="AB194">
        <f t="shared" si="226"/>
        <v>0</v>
      </c>
      <c r="AC194">
        <f t="shared" si="226"/>
        <v>0</v>
      </c>
      <c r="AD194" s="91">
        <f>SUM(B194:AC194)</f>
        <v>0</v>
      </c>
    </row>
    <row r="195" spans="1:30" x14ac:dyDescent="0.25">
      <c r="A195" s="89" t="s">
        <v>47</v>
      </c>
      <c r="B195">
        <f t="shared" ref="B195:AC195" si="227">SUM(B6,B27,B48,B69,B90,B111,B132,B153,B174)</f>
        <v>0</v>
      </c>
      <c r="C195">
        <f t="shared" si="227"/>
        <v>0</v>
      </c>
      <c r="D195">
        <f t="shared" si="227"/>
        <v>0</v>
      </c>
      <c r="E195">
        <f t="shared" si="227"/>
        <v>0</v>
      </c>
      <c r="F195">
        <f t="shared" si="227"/>
        <v>0</v>
      </c>
      <c r="G195">
        <f t="shared" si="227"/>
        <v>0</v>
      </c>
      <c r="H195">
        <f t="shared" si="227"/>
        <v>0</v>
      </c>
      <c r="I195">
        <f t="shared" si="227"/>
        <v>0</v>
      </c>
      <c r="J195">
        <f t="shared" si="227"/>
        <v>0</v>
      </c>
      <c r="K195">
        <f t="shared" si="227"/>
        <v>0</v>
      </c>
      <c r="L195">
        <f t="shared" si="227"/>
        <v>0</v>
      </c>
      <c r="M195">
        <f t="shared" si="227"/>
        <v>0</v>
      </c>
      <c r="N195">
        <f t="shared" si="227"/>
        <v>0</v>
      </c>
      <c r="O195">
        <f t="shared" si="227"/>
        <v>0</v>
      </c>
      <c r="P195">
        <f t="shared" si="227"/>
        <v>0</v>
      </c>
      <c r="Q195">
        <f t="shared" si="227"/>
        <v>0</v>
      </c>
      <c r="R195">
        <f t="shared" si="227"/>
        <v>0</v>
      </c>
      <c r="S195">
        <f t="shared" si="227"/>
        <v>0</v>
      </c>
      <c r="T195">
        <f t="shared" si="227"/>
        <v>0</v>
      </c>
      <c r="U195">
        <f t="shared" si="227"/>
        <v>0</v>
      </c>
      <c r="V195">
        <f t="shared" si="227"/>
        <v>0</v>
      </c>
      <c r="W195">
        <f t="shared" si="227"/>
        <v>0</v>
      </c>
      <c r="X195">
        <f t="shared" si="227"/>
        <v>0</v>
      </c>
      <c r="Y195">
        <f t="shared" si="227"/>
        <v>0</v>
      </c>
      <c r="Z195">
        <f t="shared" si="227"/>
        <v>0</v>
      </c>
      <c r="AA195">
        <f t="shared" si="227"/>
        <v>0</v>
      </c>
      <c r="AB195">
        <f t="shared" si="227"/>
        <v>0</v>
      </c>
      <c r="AC195">
        <f t="shared" si="227"/>
        <v>0</v>
      </c>
      <c r="AD195" s="91">
        <f t="shared" ref="AD195:AD210" si="228">SUM(B195:AC195)</f>
        <v>0</v>
      </c>
    </row>
    <row r="196" spans="1:30" x14ac:dyDescent="0.25">
      <c r="A196" s="89" t="s">
        <v>48</v>
      </c>
      <c r="B196">
        <f t="shared" ref="B196:AC196" si="229">SUM(B7,B28,B49,B70,B91,B112,B133,B154,B175)</f>
        <v>0</v>
      </c>
      <c r="C196">
        <f t="shared" si="229"/>
        <v>0</v>
      </c>
      <c r="D196">
        <f t="shared" si="229"/>
        <v>0</v>
      </c>
      <c r="E196">
        <f t="shared" si="229"/>
        <v>0</v>
      </c>
      <c r="F196">
        <f t="shared" si="229"/>
        <v>0</v>
      </c>
      <c r="G196">
        <f t="shared" si="229"/>
        <v>0</v>
      </c>
      <c r="H196">
        <f t="shared" si="229"/>
        <v>0</v>
      </c>
      <c r="I196">
        <f t="shared" si="229"/>
        <v>0</v>
      </c>
      <c r="J196">
        <f t="shared" si="229"/>
        <v>0</v>
      </c>
      <c r="K196">
        <f t="shared" si="229"/>
        <v>0</v>
      </c>
      <c r="L196">
        <f t="shared" si="229"/>
        <v>0</v>
      </c>
      <c r="M196">
        <f t="shared" si="229"/>
        <v>0</v>
      </c>
      <c r="N196">
        <f t="shared" si="229"/>
        <v>0</v>
      </c>
      <c r="O196">
        <f t="shared" si="229"/>
        <v>0</v>
      </c>
      <c r="P196">
        <f t="shared" si="229"/>
        <v>0</v>
      </c>
      <c r="Q196">
        <f t="shared" si="229"/>
        <v>0</v>
      </c>
      <c r="R196">
        <f t="shared" si="229"/>
        <v>0</v>
      </c>
      <c r="S196">
        <f t="shared" si="229"/>
        <v>0</v>
      </c>
      <c r="T196">
        <f t="shared" si="229"/>
        <v>0</v>
      </c>
      <c r="U196">
        <f t="shared" si="229"/>
        <v>0</v>
      </c>
      <c r="V196">
        <f t="shared" si="229"/>
        <v>0</v>
      </c>
      <c r="W196">
        <f t="shared" si="229"/>
        <v>0</v>
      </c>
      <c r="X196">
        <f t="shared" si="229"/>
        <v>0</v>
      </c>
      <c r="Y196">
        <f t="shared" si="229"/>
        <v>0</v>
      </c>
      <c r="Z196">
        <f t="shared" si="229"/>
        <v>0</v>
      </c>
      <c r="AA196">
        <f t="shared" si="229"/>
        <v>0</v>
      </c>
      <c r="AB196">
        <f t="shared" si="229"/>
        <v>0</v>
      </c>
      <c r="AC196">
        <f t="shared" si="229"/>
        <v>0</v>
      </c>
      <c r="AD196" s="91">
        <f t="shared" si="228"/>
        <v>0</v>
      </c>
    </row>
    <row r="197" spans="1:30" x14ac:dyDescent="0.25">
      <c r="A197" s="89" t="s">
        <v>14</v>
      </c>
      <c r="B197">
        <f t="shared" ref="B197:AC197" si="230">SUM(B8,B29,B50,B71,B92,B113,B134,B155,B176)</f>
        <v>0</v>
      </c>
      <c r="C197">
        <f t="shared" si="230"/>
        <v>0</v>
      </c>
      <c r="D197">
        <f t="shared" si="230"/>
        <v>0</v>
      </c>
      <c r="E197">
        <f t="shared" si="230"/>
        <v>0</v>
      </c>
      <c r="F197">
        <f t="shared" si="230"/>
        <v>0</v>
      </c>
      <c r="G197">
        <f t="shared" si="230"/>
        <v>0</v>
      </c>
      <c r="H197">
        <f t="shared" si="230"/>
        <v>0</v>
      </c>
      <c r="I197">
        <f t="shared" si="230"/>
        <v>0</v>
      </c>
      <c r="J197">
        <f t="shared" si="230"/>
        <v>0</v>
      </c>
      <c r="K197">
        <f t="shared" si="230"/>
        <v>0</v>
      </c>
      <c r="L197">
        <f t="shared" si="230"/>
        <v>0</v>
      </c>
      <c r="M197">
        <f t="shared" si="230"/>
        <v>0</v>
      </c>
      <c r="N197">
        <f t="shared" si="230"/>
        <v>0</v>
      </c>
      <c r="O197">
        <f t="shared" si="230"/>
        <v>0</v>
      </c>
      <c r="P197">
        <f t="shared" si="230"/>
        <v>0</v>
      </c>
      <c r="Q197">
        <f t="shared" si="230"/>
        <v>0</v>
      </c>
      <c r="R197">
        <f t="shared" si="230"/>
        <v>0</v>
      </c>
      <c r="S197">
        <f t="shared" si="230"/>
        <v>0</v>
      </c>
      <c r="T197">
        <f t="shared" si="230"/>
        <v>0</v>
      </c>
      <c r="U197">
        <f t="shared" si="230"/>
        <v>0</v>
      </c>
      <c r="V197">
        <f t="shared" si="230"/>
        <v>0</v>
      </c>
      <c r="W197">
        <f t="shared" si="230"/>
        <v>0</v>
      </c>
      <c r="X197">
        <f t="shared" si="230"/>
        <v>0</v>
      </c>
      <c r="Y197">
        <f t="shared" si="230"/>
        <v>0</v>
      </c>
      <c r="Z197">
        <f t="shared" si="230"/>
        <v>0</v>
      </c>
      <c r="AA197">
        <f t="shared" si="230"/>
        <v>0</v>
      </c>
      <c r="AB197">
        <f t="shared" si="230"/>
        <v>0</v>
      </c>
      <c r="AC197">
        <f t="shared" si="230"/>
        <v>0</v>
      </c>
      <c r="AD197" s="91">
        <f t="shared" si="228"/>
        <v>0</v>
      </c>
    </row>
    <row r="198" spans="1:30" x14ac:dyDescent="0.25">
      <c r="A198" s="89" t="s">
        <v>15</v>
      </c>
      <c r="B198">
        <f t="shared" ref="B198:AC198" si="231">SUM(B9,B30,B51,B72,B93,B114,B135,B156,B177)</f>
        <v>0</v>
      </c>
      <c r="C198">
        <f t="shared" si="231"/>
        <v>0</v>
      </c>
      <c r="D198">
        <f t="shared" si="231"/>
        <v>0</v>
      </c>
      <c r="E198">
        <f t="shared" si="231"/>
        <v>0</v>
      </c>
      <c r="F198">
        <f t="shared" si="231"/>
        <v>0</v>
      </c>
      <c r="G198">
        <f t="shared" si="231"/>
        <v>0</v>
      </c>
      <c r="H198">
        <f t="shared" si="231"/>
        <v>0</v>
      </c>
      <c r="I198">
        <f t="shared" si="231"/>
        <v>0</v>
      </c>
      <c r="J198">
        <f t="shared" si="231"/>
        <v>0</v>
      </c>
      <c r="K198">
        <f t="shared" si="231"/>
        <v>0</v>
      </c>
      <c r="L198">
        <f t="shared" si="231"/>
        <v>0</v>
      </c>
      <c r="M198">
        <f t="shared" si="231"/>
        <v>0</v>
      </c>
      <c r="N198">
        <f t="shared" si="231"/>
        <v>0</v>
      </c>
      <c r="O198">
        <f t="shared" si="231"/>
        <v>0</v>
      </c>
      <c r="P198">
        <f t="shared" si="231"/>
        <v>0</v>
      </c>
      <c r="Q198">
        <f t="shared" si="231"/>
        <v>0</v>
      </c>
      <c r="R198">
        <f t="shared" si="231"/>
        <v>0</v>
      </c>
      <c r="S198">
        <f t="shared" si="231"/>
        <v>0</v>
      </c>
      <c r="T198">
        <f t="shared" si="231"/>
        <v>0</v>
      </c>
      <c r="U198">
        <f t="shared" si="231"/>
        <v>0</v>
      </c>
      <c r="V198">
        <f t="shared" si="231"/>
        <v>0</v>
      </c>
      <c r="W198">
        <f t="shared" si="231"/>
        <v>0</v>
      </c>
      <c r="X198">
        <f t="shared" si="231"/>
        <v>0</v>
      </c>
      <c r="Y198">
        <f t="shared" si="231"/>
        <v>0</v>
      </c>
      <c r="Z198">
        <f t="shared" si="231"/>
        <v>0</v>
      </c>
      <c r="AA198">
        <f t="shared" si="231"/>
        <v>0</v>
      </c>
      <c r="AB198">
        <f t="shared" si="231"/>
        <v>0</v>
      </c>
      <c r="AC198">
        <f t="shared" si="231"/>
        <v>0</v>
      </c>
      <c r="AD198" s="91">
        <f t="shared" si="228"/>
        <v>0</v>
      </c>
    </row>
    <row r="199" spans="1:30" x14ac:dyDescent="0.25">
      <c r="A199" s="89" t="s">
        <v>49</v>
      </c>
      <c r="B199">
        <f t="shared" ref="B199:AC199" si="232">SUM(B10,B31,B52,B73,B94,B115,B136,B157,B178)</f>
        <v>0</v>
      </c>
      <c r="C199">
        <f t="shared" si="232"/>
        <v>0</v>
      </c>
      <c r="D199">
        <f t="shared" si="232"/>
        <v>0</v>
      </c>
      <c r="E199">
        <f t="shared" si="232"/>
        <v>0</v>
      </c>
      <c r="F199">
        <f t="shared" si="232"/>
        <v>0</v>
      </c>
      <c r="G199">
        <f t="shared" si="232"/>
        <v>0</v>
      </c>
      <c r="H199">
        <f t="shared" si="232"/>
        <v>0</v>
      </c>
      <c r="I199">
        <f t="shared" si="232"/>
        <v>0</v>
      </c>
      <c r="J199">
        <f t="shared" si="232"/>
        <v>0</v>
      </c>
      <c r="K199">
        <f t="shared" si="232"/>
        <v>0</v>
      </c>
      <c r="L199">
        <f t="shared" si="232"/>
        <v>0</v>
      </c>
      <c r="M199">
        <f t="shared" si="232"/>
        <v>0</v>
      </c>
      <c r="N199">
        <f t="shared" si="232"/>
        <v>0</v>
      </c>
      <c r="O199">
        <f t="shared" si="232"/>
        <v>0</v>
      </c>
      <c r="P199">
        <f t="shared" si="232"/>
        <v>0</v>
      </c>
      <c r="Q199">
        <f t="shared" si="232"/>
        <v>0</v>
      </c>
      <c r="R199">
        <f t="shared" si="232"/>
        <v>0</v>
      </c>
      <c r="S199">
        <f t="shared" si="232"/>
        <v>0</v>
      </c>
      <c r="T199">
        <f t="shared" si="232"/>
        <v>0</v>
      </c>
      <c r="U199">
        <f t="shared" si="232"/>
        <v>0</v>
      </c>
      <c r="V199">
        <f t="shared" si="232"/>
        <v>0</v>
      </c>
      <c r="W199">
        <f t="shared" si="232"/>
        <v>0</v>
      </c>
      <c r="X199">
        <f t="shared" si="232"/>
        <v>0</v>
      </c>
      <c r="Y199">
        <f t="shared" si="232"/>
        <v>0</v>
      </c>
      <c r="Z199">
        <f t="shared" si="232"/>
        <v>0</v>
      </c>
      <c r="AA199">
        <f t="shared" si="232"/>
        <v>0</v>
      </c>
      <c r="AB199">
        <f t="shared" si="232"/>
        <v>0</v>
      </c>
      <c r="AC199">
        <f t="shared" si="232"/>
        <v>0</v>
      </c>
      <c r="AD199" s="91">
        <f t="shared" si="228"/>
        <v>0</v>
      </c>
    </row>
    <row r="200" spans="1:30" x14ac:dyDescent="0.25">
      <c r="A200" s="89" t="s">
        <v>50</v>
      </c>
      <c r="B200">
        <f t="shared" ref="B200:AC200" si="233">SUM(B11,B32,B53,B74,B95,B116,B137,B158,B179)</f>
        <v>0</v>
      </c>
      <c r="C200">
        <f t="shared" si="233"/>
        <v>0</v>
      </c>
      <c r="D200">
        <f t="shared" si="233"/>
        <v>0</v>
      </c>
      <c r="E200">
        <f t="shared" si="233"/>
        <v>0</v>
      </c>
      <c r="F200">
        <f t="shared" si="233"/>
        <v>0</v>
      </c>
      <c r="G200">
        <f t="shared" si="233"/>
        <v>0</v>
      </c>
      <c r="H200">
        <f t="shared" si="233"/>
        <v>0</v>
      </c>
      <c r="I200">
        <f t="shared" si="233"/>
        <v>0</v>
      </c>
      <c r="J200">
        <f t="shared" si="233"/>
        <v>0</v>
      </c>
      <c r="K200">
        <f t="shared" si="233"/>
        <v>0</v>
      </c>
      <c r="L200">
        <f t="shared" si="233"/>
        <v>0</v>
      </c>
      <c r="M200">
        <f t="shared" si="233"/>
        <v>0</v>
      </c>
      <c r="N200">
        <f t="shared" si="233"/>
        <v>0</v>
      </c>
      <c r="O200">
        <f t="shared" si="233"/>
        <v>0</v>
      </c>
      <c r="P200">
        <f t="shared" si="233"/>
        <v>0</v>
      </c>
      <c r="Q200">
        <f t="shared" si="233"/>
        <v>0</v>
      </c>
      <c r="R200">
        <f t="shared" si="233"/>
        <v>0</v>
      </c>
      <c r="S200">
        <f t="shared" si="233"/>
        <v>0</v>
      </c>
      <c r="T200">
        <f t="shared" si="233"/>
        <v>0</v>
      </c>
      <c r="U200">
        <f t="shared" si="233"/>
        <v>0</v>
      </c>
      <c r="V200">
        <f t="shared" si="233"/>
        <v>0</v>
      </c>
      <c r="W200">
        <f t="shared" si="233"/>
        <v>0</v>
      </c>
      <c r="X200">
        <f t="shared" si="233"/>
        <v>0</v>
      </c>
      <c r="Y200">
        <f t="shared" si="233"/>
        <v>0</v>
      </c>
      <c r="Z200">
        <f t="shared" si="233"/>
        <v>0</v>
      </c>
      <c r="AA200">
        <f t="shared" si="233"/>
        <v>0</v>
      </c>
      <c r="AB200">
        <f t="shared" si="233"/>
        <v>0</v>
      </c>
      <c r="AC200">
        <f t="shared" si="233"/>
        <v>0</v>
      </c>
      <c r="AD200" s="91">
        <f t="shared" si="228"/>
        <v>0</v>
      </c>
    </row>
    <row r="201" spans="1:30" x14ac:dyDescent="0.25">
      <c r="A201" s="89" t="s">
        <v>51</v>
      </c>
      <c r="B201">
        <f t="shared" ref="B201:AC201" si="234">SUM(B12,B33,B54,B75,B96,B117,B138,B159,B180)</f>
        <v>0</v>
      </c>
      <c r="C201">
        <f t="shared" si="234"/>
        <v>0</v>
      </c>
      <c r="D201">
        <f t="shared" si="234"/>
        <v>0</v>
      </c>
      <c r="E201">
        <f t="shared" si="234"/>
        <v>0</v>
      </c>
      <c r="F201">
        <f t="shared" si="234"/>
        <v>0</v>
      </c>
      <c r="G201">
        <f t="shared" si="234"/>
        <v>0</v>
      </c>
      <c r="H201">
        <f t="shared" si="234"/>
        <v>0</v>
      </c>
      <c r="I201">
        <f t="shared" si="234"/>
        <v>0</v>
      </c>
      <c r="J201">
        <f t="shared" si="234"/>
        <v>0</v>
      </c>
      <c r="K201">
        <f t="shared" si="234"/>
        <v>0</v>
      </c>
      <c r="L201">
        <f t="shared" si="234"/>
        <v>0</v>
      </c>
      <c r="M201">
        <f t="shared" si="234"/>
        <v>0</v>
      </c>
      <c r="N201">
        <f t="shared" si="234"/>
        <v>0</v>
      </c>
      <c r="O201">
        <f t="shared" si="234"/>
        <v>0</v>
      </c>
      <c r="P201">
        <f t="shared" si="234"/>
        <v>0</v>
      </c>
      <c r="Q201">
        <f t="shared" si="234"/>
        <v>0</v>
      </c>
      <c r="R201">
        <f t="shared" si="234"/>
        <v>0</v>
      </c>
      <c r="S201">
        <f t="shared" si="234"/>
        <v>0</v>
      </c>
      <c r="T201">
        <f t="shared" si="234"/>
        <v>0</v>
      </c>
      <c r="U201">
        <f t="shared" si="234"/>
        <v>0</v>
      </c>
      <c r="V201">
        <f t="shared" si="234"/>
        <v>0</v>
      </c>
      <c r="W201">
        <f t="shared" si="234"/>
        <v>0</v>
      </c>
      <c r="X201">
        <f t="shared" si="234"/>
        <v>0</v>
      </c>
      <c r="Y201">
        <f t="shared" si="234"/>
        <v>0</v>
      </c>
      <c r="Z201">
        <f t="shared" si="234"/>
        <v>0</v>
      </c>
      <c r="AA201">
        <f t="shared" si="234"/>
        <v>0</v>
      </c>
      <c r="AB201">
        <f t="shared" si="234"/>
        <v>0</v>
      </c>
      <c r="AC201">
        <f t="shared" si="234"/>
        <v>0</v>
      </c>
      <c r="AD201" s="91">
        <f t="shared" si="228"/>
        <v>0</v>
      </c>
    </row>
    <row r="202" spans="1:30" x14ac:dyDescent="0.25">
      <c r="A202" s="89" t="s">
        <v>52</v>
      </c>
      <c r="B202">
        <f t="shared" ref="B202:AC202" si="235">SUM(B13,B34,B55,B76,B97,B118,B139,B160,B181)</f>
        <v>0</v>
      </c>
      <c r="C202">
        <f t="shared" si="235"/>
        <v>0</v>
      </c>
      <c r="D202">
        <f t="shared" si="235"/>
        <v>0</v>
      </c>
      <c r="E202">
        <f t="shared" si="235"/>
        <v>0</v>
      </c>
      <c r="F202">
        <f t="shared" si="235"/>
        <v>0</v>
      </c>
      <c r="G202">
        <f t="shared" si="235"/>
        <v>0</v>
      </c>
      <c r="H202">
        <f t="shared" si="235"/>
        <v>0</v>
      </c>
      <c r="I202">
        <f t="shared" si="235"/>
        <v>0</v>
      </c>
      <c r="J202">
        <f t="shared" si="235"/>
        <v>0</v>
      </c>
      <c r="K202">
        <f t="shared" si="235"/>
        <v>0</v>
      </c>
      <c r="L202">
        <f t="shared" si="235"/>
        <v>0</v>
      </c>
      <c r="M202">
        <f t="shared" si="235"/>
        <v>0</v>
      </c>
      <c r="N202">
        <f t="shared" si="235"/>
        <v>0</v>
      </c>
      <c r="O202">
        <f t="shared" si="235"/>
        <v>0</v>
      </c>
      <c r="P202">
        <f t="shared" si="235"/>
        <v>0</v>
      </c>
      <c r="Q202">
        <f t="shared" si="235"/>
        <v>0</v>
      </c>
      <c r="R202">
        <f t="shared" si="235"/>
        <v>0</v>
      </c>
      <c r="S202">
        <f t="shared" si="235"/>
        <v>0</v>
      </c>
      <c r="T202">
        <f t="shared" si="235"/>
        <v>0</v>
      </c>
      <c r="U202">
        <f t="shared" si="235"/>
        <v>0</v>
      </c>
      <c r="V202">
        <f t="shared" si="235"/>
        <v>0</v>
      </c>
      <c r="W202">
        <f t="shared" si="235"/>
        <v>0</v>
      </c>
      <c r="X202">
        <f t="shared" si="235"/>
        <v>0</v>
      </c>
      <c r="Y202">
        <f t="shared" si="235"/>
        <v>0</v>
      </c>
      <c r="Z202">
        <f t="shared" si="235"/>
        <v>0</v>
      </c>
      <c r="AA202">
        <f t="shared" si="235"/>
        <v>0</v>
      </c>
      <c r="AB202">
        <f t="shared" si="235"/>
        <v>0</v>
      </c>
      <c r="AC202">
        <f t="shared" si="235"/>
        <v>0</v>
      </c>
      <c r="AD202" s="91">
        <f t="shared" si="228"/>
        <v>0</v>
      </c>
    </row>
    <row r="203" spans="1:30" x14ac:dyDescent="0.25">
      <c r="A203" s="89" t="s">
        <v>53</v>
      </c>
      <c r="B203">
        <f t="shared" ref="B203:AC203" si="236">SUM(B14,B35,B56,B77,B98,B119,B140,B161,B182)</f>
        <v>0</v>
      </c>
      <c r="C203">
        <f t="shared" si="236"/>
        <v>0</v>
      </c>
      <c r="D203">
        <f t="shared" si="236"/>
        <v>0</v>
      </c>
      <c r="E203">
        <f t="shared" si="236"/>
        <v>0</v>
      </c>
      <c r="F203">
        <f t="shared" si="236"/>
        <v>0</v>
      </c>
      <c r="G203">
        <f t="shared" si="236"/>
        <v>0</v>
      </c>
      <c r="H203">
        <f t="shared" si="236"/>
        <v>0</v>
      </c>
      <c r="I203">
        <f t="shared" si="236"/>
        <v>0</v>
      </c>
      <c r="J203">
        <f t="shared" si="236"/>
        <v>0</v>
      </c>
      <c r="K203">
        <f t="shared" si="236"/>
        <v>0</v>
      </c>
      <c r="L203">
        <f t="shared" si="236"/>
        <v>0</v>
      </c>
      <c r="M203">
        <f t="shared" si="236"/>
        <v>0</v>
      </c>
      <c r="N203">
        <f t="shared" si="236"/>
        <v>0</v>
      </c>
      <c r="O203">
        <f t="shared" si="236"/>
        <v>0</v>
      </c>
      <c r="P203">
        <f t="shared" si="236"/>
        <v>0</v>
      </c>
      <c r="Q203">
        <f t="shared" si="236"/>
        <v>0</v>
      </c>
      <c r="R203">
        <f t="shared" si="236"/>
        <v>0</v>
      </c>
      <c r="S203">
        <f t="shared" si="236"/>
        <v>0</v>
      </c>
      <c r="T203">
        <f t="shared" si="236"/>
        <v>0</v>
      </c>
      <c r="U203">
        <f t="shared" si="236"/>
        <v>0</v>
      </c>
      <c r="V203">
        <f t="shared" si="236"/>
        <v>0</v>
      </c>
      <c r="W203">
        <f t="shared" si="236"/>
        <v>0</v>
      </c>
      <c r="X203">
        <f t="shared" si="236"/>
        <v>0</v>
      </c>
      <c r="Y203">
        <f t="shared" si="236"/>
        <v>0</v>
      </c>
      <c r="Z203">
        <f t="shared" si="236"/>
        <v>0</v>
      </c>
      <c r="AA203">
        <f t="shared" si="236"/>
        <v>0</v>
      </c>
      <c r="AB203">
        <f t="shared" si="236"/>
        <v>0</v>
      </c>
      <c r="AC203">
        <f t="shared" si="236"/>
        <v>0</v>
      </c>
      <c r="AD203" s="91">
        <f t="shared" si="228"/>
        <v>0</v>
      </c>
    </row>
    <row r="204" spans="1:30" x14ac:dyDescent="0.25">
      <c r="A204" s="89" t="s">
        <v>16</v>
      </c>
      <c r="B204">
        <f t="shared" ref="B204:AC204" si="237">SUM(B15,B36,B57,B78,B99,B120,B141,B162,B183)</f>
        <v>0</v>
      </c>
      <c r="C204">
        <f t="shared" si="237"/>
        <v>0</v>
      </c>
      <c r="D204">
        <f t="shared" si="237"/>
        <v>0</v>
      </c>
      <c r="E204">
        <f t="shared" si="237"/>
        <v>0</v>
      </c>
      <c r="F204">
        <f t="shared" si="237"/>
        <v>0</v>
      </c>
      <c r="G204">
        <f t="shared" si="237"/>
        <v>0</v>
      </c>
      <c r="H204">
        <f t="shared" si="237"/>
        <v>0</v>
      </c>
      <c r="I204">
        <f t="shared" si="237"/>
        <v>0</v>
      </c>
      <c r="J204">
        <f t="shared" si="237"/>
        <v>0</v>
      </c>
      <c r="K204">
        <f t="shared" si="237"/>
        <v>0</v>
      </c>
      <c r="L204">
        <f t="shared" si="237"/>
        <v>0</v>
      </c>
      <c r="M204">
        <f t="shared" si="237"/>
        <v>0</v>
      </c>
      <c r="N204">
        <f t="shared" si="237"/>
        <v>0</v>
      </c>
      <c r="O204">
        <f t="shared" si="237"/>
        <v>0</v>
      </c>
      <c r="P204">
        <f t="shared" si="237"/>
        <v>0</v>
      </c>
      <c r="Q204">
        <f t="shared" si="237"/>
        <v>0</v>
      </c>
      <c r="R204">
        <f t="shared" si="237"/>
        <v>0</v>
      </c>
      <c r="S204">
        <f t="shared" si="237"/>
        <v>0</v>
      </c>
      <c r="T204">
        <f t="shared" si="237"/>
        <v>0</v>
      </c>
      <c r="U204">
        <f t="shared" si="237"/>
        <v>0</v>
      </c>
      <c r="V204">
        <f t="shared" si="237"/>
        <v>0</v>
      </c>
      <c r="W204">
        <f t="shared" si="237"/>
        <v>0</v>
      </c>
      <c r="X204">
        <f t="shared" si="237"/>
        <v>0</v>
      </c>
      <c r="Y204">
        <f t="shared" si="237"/>
        <v>0</v>
      </c>
      <c r="Z204">
        <f t="shared" si="237"/>
        <v>0</v>
      </c>
      <c r="AA204">
        <f t="shared" si="237"/>
        <v>0</v>
      </c>
      <c r="AB204">
        <f t="shared" si="237"/>
        <v>0</v>
      </c>
      <c r="AC204">
        <f t="shared" si="237"/>
        <v>0</v>
      </c>
      <c r="AD204" s="91">
        <f t="shared" si="228"/>
        <v>0</v>
      </c>
    </row>
    <row r="205" spans="1:30" x14ac:dyDescent="0.25">
      <c r="A205" s="89" t="s">
        <v>34</v>
      </c>
      <c r="B205">
        <f t="shared" ref="B205:AC205" si="238">SUM(B16,B37,B58,B79,B100,B121,B142,B163,B184)</f>
        <v>0</v>
      </c>
      <c r="C205">
        <f t="shared" si="238"/>
        <v>0</v>
      </c>
      <c r="D205">
        <f t="shared" si="238"/>
        <v>0</v>
      </c>
      <c r="E205">
        <f t="shared" si="238"/>
        <v>0</v>
      </c>
      <c r="F205">
        <f t="shared" si="238"/>
        <v>0</v>
      </c>
      <c r="G205">
        <f t="shared" si="238"/>
        <v>0</v>
      </c>
      <c r="H205">
        <f t="shared" si="238"/>
        <v>0</v>
      </c>
      <c r="I205">
        <f t="shared" si="238"/>
        <v>0</v>
      </c>
      <c r="J205">
        <f t="shared" si="238"/>
        <v>0</v>
      </c>
      <c r="K205">
        <f t="shared" si="238"/>
        <v>0</v>
      </c>
      <c r="L205">
        <f t="shared" si="238"/>
        <v>0</v>
      </c>
      <c r="M205">
        <f t="shared" si="238"/>
        <v>0</v>
      </c>
      <c r="N205">
        <f t="shared" si="238"/>
        <v>0</v>
      </c>
      <c r="O205">
        <f t="shared" si="238"/>
        <v>0</v>
      </c>
      <c r="P205">
        <f t="shared" si="238"/>
        <v>0</v>
      </c>
      <c r="Q205">
        <f t="shared" si="238"/>
        <v>0</v>
      </c>
      <c r="R205">
        <f t="shared" si="238"/>
        <v>0</v>
      </c>
      <c r="S205">
        <f t="shared" si="238"/>
        <v>0</v>
      </c>
      <c r="T205">
        <f t="shared" si="238"/>
        <v>0</v>
      </c>
      <c r="U205">
        <f t="shared" si="238"/>
        <v>0</v>
      </c>
      <c r="V205">
        <f t="shared" si="238"/>
        <v>0</v>
      </c>
      <c r="W205">
        <f t="shared" si="238"/>
        <v>0</v>
      </c>
      <c r="X205">
        <f t="shared" si="238"/>
        <v>0</v>
      </c>
      <c r="Y205">
        <f t="shared" si="238"/>
        <v>0</v>
      </c>
      <c r="Z205">
        <f t="shared" si="238"/>
        <v>0</v>
      </c>
      <c r="AA205">
        <f t="shared" si="238"/>
        <v>0</v>
      </c>
      <c r="AB205">
        <f t="shared" si="238"/>
        <v>0</v>
      </c>
      <c r="AC205">
        <f t="shared" si="238"/>
        <v>0</v>
      </c>
      <c r="AD205" s="91">
        <f t="shared" si="228"/>
        <v>0</v>
      </c>
    </row>
    <row r="206" spans="1:30" x14ac:dyDescent="0.25">
      <c r="A206" s="89" t="s">
        <v>54</v>
      </c>
      <c r="B206">
        <f t="shared" ref="B206:AC206" si="239">SUM(B17,B38,B59,B80,B101,B122,B143,B164,B185)</f>
        <v>0</v>
      </c>
      <c r="C206">
        <f t="shared" si="239"/>
        <v>0</v>
      </c>
      <c r="D206">
        <f t="shared" si="239"/>
        <v>0</v>
      </c>
      <c r="E206">
        <f t="shared" si="239"/>
        <v>0</v>
      </c>
      <c r="F206">
        <f t="shared" si="239"/>
        <v>0</v>
      </c>
      <c r="G206">
        <f t="shared" si="239"/>
        <v>0</v>
      </c>
      <c r="H206">
        <f t="shared" si="239"/>
        <v>0</v>
      </c>
      <c r="I206">
        <f t="shared" si="239"/>
        <v>0</v>
      </c>
      <c r="J206">
        <f t="shared" si="239"/>
        <v>0</v>
      </c>
      <c r="K206">
        <f t="shared" si="239"/>
        <v>0</v>
      </c>
      <c r="L206">
        <f t="shared" si="239"/>
        <v>0</v>
      </c>
      <c r="M206">
        <f t="shared" si="239"/>
        <v>0</v>
      </c>
      <c r="N206">
        <f t="shared" si="239"/>
        <v>0</v>
      </c>
      <c r="O206">
        <f t="shared" si="239"/>
        <v>0</v>
      </c>
      <c r="P206">
        <f t="shared" si="239"/>
        <v>0</v>
      </c>
      <c r="Q206">
        <f t="shared" si="239"/>
        <v>0</v>
      </c>
      <c r="R206">
        <f t="shared" si="239"/>
        <v>0</v>
      </c>
      <c r="S206">
        <f t="shared" si="239"/>
        <v>0</v>
      </c>
      <c r="T206">
        <f t="shared" si="239"/>
        <v>0</v>
      </c>
      <c r="U206">
        <f t="shared" si="239"/>
        <v>0</v>
      </c>
      <c r="V206">
        <f t="shared" si="239"/>
        <v>0</v>
      </c>
      <c r="W206">
        <f t="shared" si="239"/>
        <v>0</v>
      </c>
      <c r="X206">
        <f t="shared" si="239"/>
        <v>0</v>
      </c>
      <c r="Y206">
        <f t="shared" si="239"/>
        <v>0</v>
      </c>
      <c r="Z206">
        <f t="shared" si="239"/>
        <v>0</v>
      </c>
      <c r="AA206">
        <f t="shared" si="239"/>
        <v>0</v>
      </c>
      <c r="AB206">
        <f t="shared" si="239"/>
        <v>0</v>
      </c>
      <c r="AC206">
        <f t="shared" si="239"/>
        <v>0</v>
      </c>
      <c r="AD206" s="91">
        <f t="shared" si="228"/>
        <v>0</v>
      </c>
    </row>
    <row r="207" spans="1:30" x14ac:dyDescent="0.25">
      <c r="A207" s="89" t="s">
        <v>17</v>
      </c>
      <c r="B207">
        <f t="shared" ref="B207:AC207" si="240">SUM(B18,B39,B60,B81,B102,B123,B144,B165,B186)</f>
        <v>0</v>
      </c>
      <c r="C207">
        <f t="shared" si="240"/>
        <v>0</v>
      </c>
      <c r="D207">
        <f t="shared" si="240"/>
        <v>0</v>
      </c>
      <c r="E207">
        <f t="shared" si="240"/>
        <v>0</v>
      </c>
      <c r="F207">
        <f t="shared" si="240"/>
        <v>0</v>
      </c>
      <c r="G207">
        <f t="shared" si="240"/>
        <v>0</v>
      </c>
      <c r="H207">
        <f t="shared" si="240"/>
        <v>0</v>
      </c>
      <c r="I207">
        <f t="shared" si="240"/>
        <v>0</v>
      </c>
      <c r="J207">
        <f t="shared" si="240"/>
        <v>0</v>
      </c>
      <c r="K207">
        <f t="shared" si="240"/>
        <v>0</v>
      </c>
      <c r="L207">
        <f t="shared" si="240"/>
        <v>0</v>
      </c>
      <c r="M207">
        <f t="shared" si="240"/>
        <v>0</v>
      </c>
      <c r="N207">
        <f t="shared" si="240"/>
        <v>0</v>
      </c>
      <c r="O207">
        <f t="shared" si="240"/>
        <v>0</v>
      </c>
      <c r="P207">
        <f t="shared" si="240"/>
        <v>0</v>
      </c>
      <c r="Q207">
        <f t="shared" si="240"/>
        <v>0</v>
      </c>
      <c r="R207">
        <f t="shared" si="240"/>
        <v>0</v>
      </c>
      <c r="S207">
        <f t="shared" si="240"/>
        <v>0</v>
      </c>
      <c r="T207">
        <f t="shared" si="240"/>
        <v>0</v>
      </c>
      <c r="U207">
        <f t="shared" si="240"/>
        <v>0</v>
      </c>
      <c r="V207">
        <f t="shared" si="240"/>
        <v>0</v>
      </c>
      <c r="W207">
        <f t="shared" si="240"/>
        <v>0</v>
      </c>
      <c r="X207">
        <f t="shared" si="240"/>
        <v>0</v>
      </c>
      <c r="Y207">
        <f t="shared" si="240"/>
        <v>0</v>
      </c>
      <c r="Z207">
        <f t="shared" si="240"/>
        <v>0</v>
      </c>
      <c r="AA207">
        <f t="shared" si="240"/>
        <v>0</v>
      </c>
      <c r="AB207">
        <f t="shared" si="240"/>
        <v>0</v>
      </c>
      <c r="AC207">
        <f t="shared" si="240"/>
        <v>0</v>
      </c>
      <c r="AD207" s="91">
        <f t="shared" si="228"/>
        <v>0</v>
      </c>
    </row>
    <row r="208" spans="1:30" x14ac:dyDescent="0.25">
      <c r="A208" s="89" t="s">
        <v>18</v>
      </c>
      <c r="B208">
        <f t="shared" ref="B208:AC208" si="241">SUM(B19,B40,B61,B82,B103,B124,B145,B166,B187)</f>
        <v>0</v>
      </c>
      <c r="C208">
        <f t="shared" si="241"/>
        <v>0</v>
      </c>
      <c r="D208">
        <f t="shared" si="241"/>
        <v>0</v>
      </c>
      <c r="E208">
        <f t="shared" si="241"/>
        <v>0</v>
      </c>
      <c r="F208">
        <f t="shared" si="241"/>
        <v>0</v>
      </c>
      <c r="G208">
        <f t="shared" si="241"/>
        <v>0</v>
      </c>
      <c r="H208">
        <f t="shared" si="241"/>
        <v>0</v>
      </c>
      <c r="I208">
        <f t="shared" si="241"/>
        <v>0</v>
      </c>
      <c r="J208">
        <f t="shared" si="241"/>
        <v>0</v>
      </c>
      <c r="K208">
        <f t="shared" si="241"/>
        <v>0</v>
      </c>
      <c r="L208">
        <f t="shared" si="241"/>
        <v>0</v>
      </c>
      <c r="M208">
        <f t="shared" si="241"/>
        <v>0</v>
      </c>
      <c r="N208">
        <f t="shared" si="241"/>
        <v>0</v>
      </c>
      <c r="O208">
        <f t="shared" si="241"/>
        <v>0</v>
      </c>
      <c r="P208">
        <f t="shared" si="241"/>
        <v>0</v>
      </c>
      <c r="Q208">
        <f t="shared" si="241"/>
        <v>0</v>
      </c>
      <c r="R208">
        <f t="shared" si="241"/>
        <v>0</v>
      </c>
      <c r="S208">
        <f t="shared" si="241"/>
        <v>0</v>
      </c>
      <c r="T208">
        <f t="shared" si="241"/>
        <v>0</v>
      </c>
      <c r="U208">
        <f t="shared" si="241"/>
        <v>0</v>
      </c>
      <c r="V208">
        <f t="shared" si="241"/>
        <v>0</v>
      </c>
      <c r="W208">
        <f t="shared" si="241"/>
        <v>0</v>
      </c>
      <c r="X208">
        <f t="shared" si="241"/>
        <v>0</v>
      </c>
      <c r="Y208">
        <f t="shared" si="241"/>
        <v>0</v>
      </c>
      <c r="Z208">
        <f t="shared" si="241"/>
        <v>0</v>
      </c>
      <c r="AA208">
        <f t="shared" si="241"/>
        <v>0</v>
      </c>
      <c r="AB208">
        <f t="shared" si="241"/>
        <v>0</v>
      </c>
      <c r="AC208">
        <f t="shared" si="241"/>
        <v>0</v>
      </c>
      <c r="AD208" s="91">
        <f t="shared" si="228"/>
        <v>0</v>
      </c>
    </row>
    <row r="209" spans="1:30" x14ac:dyDescent="0.25">
      <c r="A209" s="89" t="s">
        <v>55</v>
      </c>
      <c r="B209">
        <f t="shared" ref="B209:AC209" si="242">SUM(B20,B41,B62,B83,B104,B125,B146,B167,B188)</f>
        <v>0</v>
      </c>
      <c r="C209">
        <f t="shared" si="242"/>
        <v>0</v>
      </c>
      <c r="D209">
        <f t="shared" si="242"/>
        <v>0</v>
      </c>
      <c r="E209">
        <f t="shared" si="242"/>
        <v>0</v>
      </c>
      <c r="F209">
        <f t="shared" si="242"/>
        <v>0</v>
      </c>
      <c r="G209">
        <f t="shared" si="242"/>
        <v>0</v>
      </c>
      <c r="H209">
        <f t="shared" si="242"/>
        <v>0</v>
      </c>
      <c r="I209">
        <f t="shared" si="242"/>
        <v>0</v>
      </c>
      <c r="J209">
        <f t="shared" si="242"/>
        <v>0</v>
      </c>
      <c r="K209">
        <f t="shared" si="242"/>
        <v>0</v>
      </c>
      <c r="L209">
        <f t="shared" si="242"/>
        <v>0</v>
      </c>
      <c r="M209">
        <f t="shared" si="242"/>
        <v>0</v>
      </c>
      <c r="N209">
        <f t="shared" si="242"/>
        <v>0</v>
      </c>
      <c r="O209">
        <f t="shared" si="242"/>
        <v>0</v>
      </c>
      <c r="P209">
        <f t="shared" si="242"/>
        <v>0</v>
      </c>
      <c r="Q209">
        <f t="shared" si="242"/>
        <v>0</v>
      </c>
      <c r="R209">
        <f t="shared" si="242"/>
        <v>0</v>
      </c>
      <c r="S209">
        <f t="shared" si="242"/>
        <v>0</v>
      </c>
      <c r="T209">
        <f t="shared" si="242"/>
        <v>0</v>
      </c>
      <c r="U209">
        <f t="shared" si="242"/>
        <v>0</v>
      </c>
      <c r="V209">
        <f t="shared" si="242"/>
        <v>0</v>
      </c>
      <c r="W209">
        <f t="shared" si="242"/>
        <v>0</v>
      </c>
      <c r="X209">
        <f t="shared" si="242"/>
        <v>0</v>
      </c>
      <c r="Y209">
        <f t="shared" si="242"/>
        <v>0</v>
      </c>
      <c r="Z209">
        <f t="shared" si="242"/>
        <v>0</v>
      </c>
      <c r="AA209">
        <f t="shared" si="242"/>
        <v>0</v>
      </c>
      <c r="AB209">
        <f t="shared" si="242"/>
        <v>0</v>
      </c>
      <c r="AC209">
        <f t="shared" si="242"/>
        <v>0</v>
      </c>
      <c r="AD209" s="91">
        <f t="shared" si="228"/>
        <v>0</v>
      </c>
    </row>
    <row r="210" spans="1:30" x14ac:dyDescent="0.25">
      <c r="A210" s="89" t="s">
        <v>56</v>
      </c>
      <c r="B210">
        <f t="shared" ref="B210:AC210" si="243">SUM(B21,B42,B63,B84,B105,B126,B147,B168,B189)</f>
        <v>0</v>
      </c>
      <c r="C210">
        <f t="shared" si="243"/>
        <v>0</v>
      </c>
      <c r="D210">
        <f t="shared" si="243"/>
        <v>0</v>
      </c>
      <c r="E210">
        <f t="shared" si="243"/>
        <v>0</v>
      </c>
      <c r="F210">
        <f t="shared" si="243"/>
        <v>0</v>
      </c>
      <c r="G210">
        <f t="shared" si="243"/>
        <v>0</v>
      </c>
      <c r="H210">
        <f t="shared" si="243"/>
        <v>0</v>
      </c>
      <c r="I210">
        <f t="shared" si="243"/>
        <v>0</v>
      </c>
      <c r="J210">
        <f t="shared" si="243"/>
        <v>0</v>
      </c>
      <c r="K210">
        <f t="shared" si="243"/>
        <v>0</v>
      </c>
      <c r="L210">
        <f t="shared" si="243"/>
        <v>0</v>
      </c>
      <c r="M210">
        <f t="shared" si="243"/>
        <v>0</v>
      </c>
      <c r="N210">
        <f t="shared" si="243"/>
        <v>0</v>
      </c>
      <c r="O210">
        <f t="shared" si="243"/>
        <v>0</v>
      </c>
      <c r="P210">
        <f t="shared" si="243"/>
        <v>0</v>
      </c>
      <c r="Q210">
        <f t="shared" si="243"/>
        <v>0</v>
      </c>
      <c r="R210">
        <f t="shared" si="243"/>
        <v>0</v>
      </c>
      <c r="S210">
        <f t="shared" si="243"/>
        <v>0</v>
      </c>
      <c r="T210">
        <f t="shared" si="243"/>
        <v>0</v>
      </c>
      <c r="U210">
        <f t="shared" si="243"/>
        <v>0</v>
      </c>
      <c r="V210">
        <f t="shared" si="243"/>
        <v>0</v>
      </c>
      <c r="W210">
        <f t="shared" si="243"/>
        <v>0</v>
      </c>
      <c r="X210">
        <f t="shared" si="243"/>
        <v>0</v>
      </c>
      <c r="Y210">
        <f t="shared" si="243"/>
        <v>0</v>
      </c>
      <c r="Z210">
        <f t="shared" si="243"/>
        <v>0</v>
      </c>
      <c r="AA210">
        <f t="shared" si="243"/>
        <v>0</v>
      </c>
      <c r="AB210">
        <f t="shared" si="243"/>
        <v>0</v>
      </c>
      <c r="AC210">
        <f t="shared" si="243"/>
        <v>0</v>
      </c>
      <c r="AD210" s="91">
        <f t="shared" si="228"/>
        <v>0</v>
      </c>
    </row>
    <row r="211" spans="1:30" x14ac:dyDescent="0.25">
      <c r="A211" s="88" t="s">
        <v>81</v>
      </c>
      <c r="B211" s="87">
        <f>SUM(B194:B210)</f>
        <v>0</v>
      </c>
      <c r="C211" s="87">
        <f t="shared" ref="C211:AC211" si="244">SUM(C194:C210)</f>
        <v>0</v>
      </c>
      <c r="D211" s="87">
        <f t="shared" si="244"/>
        <v>0</v>
      </c>
      <c r="E211" s="87">
        <f t="shared" si="244"/>
        <v>0</v>
      </c>
      <c r="F211" s="87">
        <f t="shared" si="244"/>
        <v>0</v>
      </c>
      <c r="G211" s="87">
        <f t="shared" si="244"/>
        <v>0</v>
      </c>
      <c r="H211" s="87">
        <f t="shared" si="244"/>
        <v>0</v>
      </c>
      <c r="I211" s="87">
        <f t="shared" si="244"/>
        <v>0</v>
      </c>
      <c r="J211" s="87">
        <f t="shared" si="244"/>
        <v>0</v>
      </c>
      <c r="K211" s="87">
        <f t="shared" si="244"/>
        <v>0</v>
      </c>
      <c r="L211" s="87">
        <f t="shared" si="244"/>
        <v>0</v>
      </c>
      <c r="M211" s="87">
        <f t="shared" si="244"/>
        <v>0</v>
      </c>
      <c r="N211" s="87">
        <f t="shared" si="244"/>
        <v>0</v>
      </c>
      <c r="O211" s="87">
        <f t="shared" si="244"/>
        <v>0</v>
      </c>
      <c r="P211" s="87">
        <f t="shared" si="244"/>
        <v>0</v>
      </c>
      <c r="Q211" s="87">
        <f t="shared" si="244"/>
        <v>0</v>
      </c>
      <c r="R211" s="87">
        <f t="shared" si="244"/>
        <v>0</v>
      </c>
      <c r="S211" s="87">
        <f t="shared" si="244"/>
        <v>0</v>
      </c>
      <c r="T211" s="87">
        <f t="shared" si="244"/>
        <v>0</v>
      </c>
      <c r="U211" s="87">
        <f t="shared" si="244"/>
        <v>0</v>
      </c>
      <c r="V211" s="87">
        <f t="shared" si="244"/>
        <v>0</v>
      </c>
      <c r="W211" s="87">
        <f t="shared" si="244"/>
        <v>0</v>
      </c>
      <c r="X211" s="87">
        <f t="shared" si="244"/>
        <v>0</v>
      </c>
      <c r="Y211" s="87">
        <f t="shared" si="244"/>
        <v>0</v>
      </c>
      <c r="Z211" s="87">
        <f t="shared" si="244"/>
        <v>0</v>
      </c>
      <c r="AA211" s="87">
        <f t="shared" si="244"/>
        <v>0</v>
      </c>
      <c r="AB211" s="87">
        <f t="shared" si="244"/>
        <v>0</v>
      </c>
      <c r="AC211" s="87">
        <f t="shared" si="244"/>
        <v>0</v>
      </c>
      <c r="AD211" s="90"/>
    </row>
  </sheetData>
  <sheetProtection algorithmName="SHA-512" hashValue="a8b7+3eublpmbLMlg1juNtaCVzGsVSrU33Z0Pghfd2wEQ56Jvi0tkauXhuiaC2DegbC6OHhyJm8kjV/dJ0We9g==" saltValue="vUkNqJ4q4L4h2+XY9qML6A==" spinCount="100000" sheet="1" objects="1" scenarios="1"/>
  <conditionalFormatting sqref="B5:AD22">
    <cfRule type="cellIs" dxfId="20" priority="10" operator="greaterThan">
      <formula>0</formula>
    </cfRule>
  </conditionalFormatting>
  <conditionalFormatting sqref="B26:AD43">
    <cfRule type="cellIs" dxfId="19" priority="9" operator="greaterThan">
      <formula>0</formula>
    </cfRule>
  </conditionalFormatting>
  <conditionalFormatting sqref="B47:AD64">
    <cfRule type="cellIs" dxfId="18" priority="8" operator="greaterThan">
      <formula>0</formula>
    </cfRule>
  </conditionalFormatting>
  <conditionalFormatting sqref="B68:AD85">
    <cfRule type="cellIs" dxfId="17" priority="7" operator="greaterThan">
      <formula>0</formula>
    </cfRule>
  </conditionalFormatting>
  <conditionalFormatting sqref="B89:AD106">
    <cfRule type="cellIs" dxfId="16" priority="6" operator="greaterThan">
      <formula>0</formula>
    </cfRule>
  </conditionalFormatting>
  <conditionalFormatting sqref="B110:AD127">
    <cfRule type="cellIs" dxfId="15" priority="5" operator="greaterThan">
      <formula>0</formula>
    </cfRule>
  </conditionalFormatting>
  <conditionalFormatting sqref="B131:AD148">
    <cfRule type="cellIs" dxfId="14" priority="4" operator="greaterThan">
      <formula>0</formula>
    </cfRule>
  </conditionalFormatting>
  <conditionalFormatting sqref="B152:AD169">
    <cfRule type="cellIs" dxfId="13" priority="3" operator="greaterThan">
      <formula>0</formula>
    </cfRule>
  </conditionalFormatting>
  <conditionalFormatting sqref="B173:AD190">
    <cfRule type="cellIs" dxfId="12" priority="2" operator="greaterThan">
      <formula>0</formula>
    </cfRule>
  </conditionalFormatting>
  <conditionalFormatting sqref="B194:AD211">
    <cfRule type="cellIs" dxfId="11" priority="1" operator="greater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BABAF-F038-4192-8F57-3EEEED373A83}">
  <sheetPr codeName="Sheet4"/>
  <dimension ref="A1:M1000"/>
  <sheetViews>
    <sheetView zoomScale="90" zoomScaleNormal="90" workbookViewId="0">
      <selection activeCell="G2" sqref="G2"/>
    </sheetView>
  </sheetViews>
  <sheetFormatPr defaultColWidth="22.140625" defaultRowHeight="15" x14ac:dyDescent="0.25"/>
  <cols>
    <col min="1" max="1" width="18.85546875" style="39" customWidth="1"/>
    <col min="2" max="2" width="17.85546875" style="39" bestFit="1" customWidth="1"/>
    <col min="3" max="3" width="17.85546875" style="39" customWidth="1"/>
    <col min="4" max="4" width="8.7109375" style="39" customWidth="1"/>
    <col min="5" max="5" width="28" style="39" customWidth="1"/>
    <col min="6" max="6" width="30.42578125" style="39" customWidth="1"/>
    <col min="7" max="7" width="22.85546875" style="39" customWidth="1"/>
    <col min="8" max="8" width="39.42578125" style="39" customWidth="1"/>
    <col min="9" max="9" width="29.42578125" style="39" customWidth="1"/>
    <col min="10" max="10" width="29.42578125" style="77" customWidth="1"/>
    <col min="11" max="11" width="22.140625" style="39"/>
    <col min="12" max="12" width="11.42578125" style="101" hidden="1" customWidth="1"/>
    <col min="13" max="13" width="8.5703125" style="101" hidden="1" customWidth="1"/>
    <col min="14" max="16384" width="22.140625" style="39"/>
  </cols>
  <sheetData>
    <row r="1" spans="1:13" s="128" customFormat="1" ht="15.75" customHeight="1" x14ac:dyDescent="0.25">
      <c r="A1" s="125" t="s">
        <v>83</v>
      </c>
      <c r="B1" s="83" t="s">
        <v>84</v>
      </c>
      <c r="C1" s="83" t="s">
        <v>85</v>
      </c>
      <c r="D1" s="83" t="s">
        <v>86</v>
      </c>
      <c r="E1" s="82" t="s">
        <v>190</v>
      </c>
      <c r="F1" s="82" t="s">
        <v>189</v>
      </c>
      <c r="G1" s="82" t="s">
        <v>5</v>
      </c>
      <c r="H1" s="83" t="s">
        <v>87</v>
      </c>
      <c r="I1" s="122" t="s">
        <v>88</v>
      </c>
      <c r="J1" s="131" t="s">
        <v>89</v>
      </c>
      <c r="K1" s="124" t="s">
        <v>90</v>
      </c>
      <c r="L1" s="124" t="s">
        <v>91</v>
      </c>
      <c r="M1" s="124" t="s">
        <v>92</v>
      </c>
    </row>
    <row r="2" spans="1:13" x14ac:dyDescent="0.25">
      <c r="A2" s="18"/>
      <c r="B2" s="19"/>
      <c r="C2" s="19"/>
      <c r="D2" s="19"/>
      <c r="E2" s="19"/>
      <c r="F2" s="19"/>
      <c r="G2" s="19"/>
      <c r="H2" s="19"/>
      <c r="I2" s="20"/>
      <c r="J2" s="74"/>
      <c r="K2" s="19"/>
      <c r="L2" s="100">
        <f>YEAR(ACT[[#This Row],[Staff Start Date]])</f>
        <v>1900</v>
      </c>
      <c r="M2" s="100" t="str">
        <f>TEXT(ACT[[#This Row],[Staff Start Date]], "mmm")</f>
        <v>Jan</v>
      </c>
    </row>
    <row r="3" spans="1:13" x14ac:dyDescent="0.25">
      <c r="A3" s="18"/>
      <c r="B3" s="19"/>
      <c r="C3" s="19"/>
      <c r="D3" s="19"/>
      <c r="E3" s="19"/>
      <c r="F3" s="19"/>
      <c r="G3" s="19"/>
      <c r="H3" s="19"/>
      <c r="I3" s="20"/>
      <c r="J3" s="75"/>
      <c r="K3" s="19"/>
      <c r="L3" s="100">
        <f>YEAR(ACT[[#This Row],[Staff Start Date]])</f>
        <v>1900</v>
      </c>
      <c r="M3" s="100" t="str">
        <f>TEXT(ACT[[#This Row],[Staff Start Date]], "mmm")</f>
        <v>Jan</v>
      </c>
    </row>
    <row r="4" spans="1:13" x14ac:dyDescent="0.25">
      <c r="A4" s="18"/>
      <c r="B4" s="19"/>
      <c r="C4" s="19"/>
      <c r="D4" s="19"/>
      <c r="E4" s="19"/>
      <c r="F4" s="19"/>
      <c r="G4" s="19"/>
      <c r="H4" s="19"/>
      <c r="I4" s="20"/>
      <c r="J4" s="75"/>
      <c r="K4" s="19"/>
      <c r="L4" s="100">
        <f>YEAR(ACT[[#This Row],[Staff Start Date]])</f>
        <v>1900</v>
      </c>
      <c r="M4" s="100" t="str">
        <f>TEXT(ACT[[#This Row],[Staff Start Date]], "mmm")</f>
        <v>Jan</v>
      </c>
    </row>
    <row r="5" spans="1:13" x14ac:dyDescent="0.25">
      <c r="A5" s="18"/>
      <c r="B5" s="19"/>
      <c r="C5" s="19"/>
      <c r="D5" s="19"/>
      <c r="E5" s="19"/>
      <c r="F5" s="19"/>
      <c r="G5" s="19"/>
      <c r="H5" s="19"/>
      <c r="I5" s="20"/>
      <c r="J5" s="75"/>
      <c r="K5" s="19"/>
      <c r="L5" s="100">
        <f>YEAR(ACT[[#This Row],[Staff Start Date]])</f>
        <v>1900</v>
      </c>
      <c r="M5" s="100" t="str">
        <f>TEXT(ACT[[#This Row],[Staff Start Date]], "mmm")</f>
        <v>Jan</v>
      </c>
    </row>
    <row r="6" spans="1:13" x14ac:dyDescent="0.25">
      <c r="A6" s="18"/>
      <c r="B6" s="19"/>
      <c r="C6" s="19"/>
      <c r="D6" s="19"/>
      <c r="E6" s="19"/>
      <c r="F6" s="19"/>
      <c r="G6" s="19"/>
      <c r="H6" s="19"/>
      <c r="I6" s="20"/>
      <c r="J6" s="75"/>
      <c r="K6" s="19"/>
      <c r="L6" s="100">
        <f>YEAR(ACT[[#This Row],[Staff Start Date]])</f>
        <v>1900</v>
      </c>
      <c r="M6" s="100" t="str">
        <f>TEXT(ACT[[#This Row],[Staff Start Date]], "mmm")</f>
        <v>Jan</v>
      </c>
    </row>
    <row r="7" spans="1:13" x14ac:dyDescent="0.25">
      <c r="A7" s="18"/>
      <c r="B7" s="19"/>
      <c r="C7" s="19"/>
      <c r="D7" s="19"/>
      <c r="E7" s="19"/>
      <c r="F7" s="19"/>
      <c r="G7" s="19"/>
      <c r="H7" s="19"/>
      <c r="I7" s="20"/>
      <c r="J7" s="75"/>
      <c r="K7" s="19"/>
      <c r="L7" s="100">
        <f>YEAR(ACT[[#This Row],[Staff Start Date]])</f>
        <v>1900</v>
      </c>
      <c r="M7" s="100" t="str">
        <f>TEXT(ACT[[#This Row],[Staff Start Date]], "mmm")</f>
        <v>Jan</v>
      </c>
    </row>
    <row r="8" spans="1:13" x14ac:dyDescent="0.25">
      <c r="A8" s="18"/>
      <c r="B8" s="19"/>
      <c r="C8" s="19"/>
      <c r="D8" s="19"/>
      <c r="E8" s="19"/>
      <c r="F8" s="19"/>
      <c r="G8" s="19"/>
      <c r="H8" s="19"/>
      <c r="I8" s="20"/>
      <c r="J8" s="75"/>
      <c r="K8" s="19"/>
      <c r="L8" s="100">
        <f>YEAR(ACT[[#This Row],[Staff Start Date]])</f>
        <v>1900</v>
      </c>
      <c r="M8" s="100" t="str">
        <f>TEXT(ACT[[#This Row],[Staff Start Date]], "mmm")</f>
        <v>Jan</v>
      </c>
    </row>
    <row r="9" spans="1:13" x14ac:dyDescent="0.25">
      <c r="A9" s="18"/>
      <c r="B9" s="19"/>
      <c r="C9" s="19"/>
      <c r="D9" s="19"/>
      <c r="E9" s="19"/>
      <c r="F9" s="19"/>
      <c r="G9" s="19"/>
      <c r="H9" s="19"/>
      <c r="I9" s="20"/>
      <c r="J9" s="75"/>
      <c r="K9" s="19"/>
      <c r="L9" s="100">
        <f>YEAR(ACT[[#This Row],[Staff Start Date]])</f>
        <v>1900</v>
      </c>
      <c r="M9" s="100" t="str">
        <f>TEXT(ACT[[#This Row],[Staff Start Date]], "mmm")</f>
        <v>Jan</v>
      </c>
    </row>
    <row r="10" spans="1:13" x14ac:dyDescent="0.25">
      <c r="A10" s="18"/>
      <c r="B10" s="19"/>
      <c r="C10" s="19"/>
      <c r="D10" s="19"/>
      <c r="E10" s="19"/>
      <c r="F10" s="19"/>
      <c r="G10" s="19"/>
      <c r="H10" s="19"/>
      <c r="I10" s="20"/>
      <c r="J10" s="75"/>
      <c r="K10" s="19"/>
      <c r="L10" s="100">
        <f>YEAR(ACT[[#This Row],[Staff Start Date]])</f>
        <v>1900</v>
      </c>
      <c r="M10" s="100" t="str">
        <f>TEXT(ACT[[#This Row],[Staff Start Date]], "mmm")</f>
        <v>Jan</v>
      </c>
    </row>
    <row r="11" spans="1:13" x14ac:dyDescent="0.25">
      <c r="A11" s="18"/>
      <c r="B11" s="19"/>
      <c r="C11" s="19"/>
      <c r="D11" s="19"/>
      <c r="E11" s="19"/>
      <c r="F11" s="19"/>
      <c r="G11" s="19"/>
      <c r="H11" s="19"/>
      <c r="I11" s="20"/>
      <c r="J11" s="75"/>
      <c r="K11" s="19"/>
      <c r="L11" s="100">
        <f>YEAR(ACT[[#This Row],[Staff Start Date]])</f>
        <v>1900</v>
      </c>
      <c r="M11" s="100" t="str">
        <f>TEXT(ACT[[#This Row],[Staff Start Date]], "mmm")</f>
        <v>Jan</v>
      </c>
    </row>
    <row r="12" spans="1:13" x14ac:dyDescent="0.25">
      <c r="A12" s="18"/>
      <c r="B12" s="19"/>
      <c r="C12" s="19"/>
      <c r="D12" s="19"/>
      <c r="E12" s="19"/>
      <c r="F12" s="19"/>
      <c r="G12" s="19"/>
      <c r="H12" s="19"/>
      <c r="I12" s="20"/>
      <c r="J12" s="75"/>
      <c r="K12" s="19"/>
      <c r="L12" s="100">
        <f>YEAR(ACT[[#This Row],[Staff Start Date]])</f>
        <v>1900</v>
      </c>
      <c r="M12" s="100" t="str">
        <f>TEXT(ACT[[#This Row],[Staff Start Date]], "mmm")</f>
        <v>Jan</v>
      </c>
    </row>
    <row r="13" spans="1:13" x14ac:dyDescent="0.25">
      <c r="A13" s="18"/>
      <c r="B13" s="19"/>
      <c r="C13" s="19"/>
      <c r="D13" s="19"/>
      <c r="E13" s="19"/>
      <c r="F13" s="19"/>
      <c r="G13" s="19"/>
      <c r="H13" s="19"/>
      <c r="I13" s="20"/>
      <c r="J13" s="75"/>
      <c r="K13" s="19"/>
      <c r="L13" s="100">
        <f>YEAR(ACT[[#This Row],[Staff Start Date]])</f>
        <v>1900</v>
      </c>
      <c r="M13" s="100" t="str">
        <f>TEXT(ACT[[#This Row],[Staff Start Date]], "mmm")</f>
        <v>Jan</v>
      </c>
    </row>
    <row r="14" spans="1:13" x14ac:dyDescent="0.25">
      <c r="A14" s="18"/>
      <c r="B14" s="19"/>
      <c r="C14" s="19"/>
      <c r="D14" s="19"/>
      <c r="E14" s="19"/>
      <c r="F14" s="19"/>
      <c r="G14" s="19"/>
      <c r="H14" s="19"/>
      <c r="I14" s="20"/>
      <c r="J14" s="75"/>
      <c r="K14" s="19"/>
      <c r="L14" s="100">
        <f>YEAR(ACT[[#This Row],[Staff Start Date]])</f>
        <v>1900</v>
      </c>
      <c r="M14" s="100" t="str">
        <f>TEXT(ACT[[#This Row],[Staff Start Date]], "mmm")</f>
        <v>Jan</v>
      </c>
    </row>
    <row r="15" spans="1:13" x14ac:dyDescent="0.25">
      <c r="A15" s="18"/>
      <c r="B15" s="19"/>
      <c r="C15" s="19"/>
      <c r="D15" s="19"/>
      <c r="E15" s="19"/>
      <c r="F15" s="19"/>
      <c r="G15" s="19"/>
      <c r="H15" s="19"/>
      <c r="I15" s="20"/>
      <c r="J15" s="75"/>
      <c r="K15" s="19"/>
      <c r="L15" s="100">
        <f>YEAR(ACT[[#This Row],[Staff Start Date]])</f>
        <v>1900</v>
      </c>
      <c r="M15" s="100" t="str">
        <f>TEXT(ACT[[#This Row],[Staff Start Date]], "mmm")</f>
        <v>Jan</v>
      </c>
    </row>
    <row r="16" spans="1:13" x14ac:dyDescent="0.25">
      <c r="A16" s="18"/>
      <c r="B16" s="19"/>
      <c r="C16" s="19"/>
      <c r="D16" s="19"/>
      <c r="E16" s="19"/>
      <c r="F16" s="19"/>
      <c r="G16" s="19"/>
      <c r="H16" s="19"/>
      <c r="I16" s="20"/>
      <c r="J16" s="75"/>
      <c r="K16" s="19"/>
      <c r="L16" s="100">
        <f>YEAR(ACT[[#This Row],[Staff Start Date]])</f>
        <v>1900</v>
      </c>
      <c r="M16" s="100" t="str">
        <f>TEXT(ACT[[#This Row],[Staff Start Date]], "mmm")</f>
        <v>Jan</v>
      </c>
    </row>
    <row r="17" spans="1:13" x14ac:dyDescent="0.25">
      <c r="A17" s="18"/>
      <c r="B17" s="19"/>
      <c r="C17" s="19"/>
      <c r="D17" s="19"/>
      <c r="E17" s="19"/>
      <c r="F17" s="19"/>
      <c r="G17" s="19"/>
      <c r="H17" s="19"/>
      <c r="I17" s="20"/>
      <c r="J17" s="75"/>
      <c r="K17" s="19"/>
      <c r="L17" s="100">
        <f>YEAR(ACT[[#This Row],[Staff Start Date]])</f>
        <v>1900</v>
      </c>
      <c r="M17" s="100" t="str">
        <f>TEXT(ACT[[#This Row],[Staff Start Date]], "mmm")</f>
        <v>Jan</v>
      </c>
    </row>
    <row r="18" spans="1:13" x14ac:dyDescent="0.25">
      <c r="A18" s="18"/>
      <c r="B18" s="19"/>
      <c r="C18" s="19"/>
      <c r="D18" s="19"/>
      <c r="E18" s="19"/>
      <c r="F18" s="19"/>
      <c r="G18" s="19"/>
      <c r="H18" s="19"/>
      <c r="I18" s="20"/>
      <c r="J18" s="75"/>
      <c r="K18" s="19"/>
      <c r="L18" s="100">
        <f>YEAR(ACT[[#This Row],[Staff Start Date]])</f>
        <v>1900</v>
      </c>
      <c r="M18" s="100" t="str">
        <f>TEXT(ACT[[#This Row],[Staff Start Date]], "mmm")</f>
        <v>Jan</v>
      </c>
    </row>
    <row r="19" spans="1:13" x14ac:dyDescent="0.25">
      <c r="A19" s="18"/>
      <c r="B19" s="19"/>
      <c r="C19" s="19"/>
      <c r="D19" s="19"/>
      <c r="E19" s="19"/>
      <c r="F19" s="19"/>
      <c r="G19" s="19"/>
      <c r="H19" s="19"/>
      <c r="I19" s="20"/>
      <c r="J19" s="75"/>
      <c r="K19" s="19"/>
      <c r="L19" s="100">
        <f>YEAR(ACT[[#This Row],[Staff Start Date]])</f>
        <v>1900</v>
      </c>
      <c r="M19" s="100" t="str">
        <f>TEXT(ACT[[#This Row],[Staff Start Date]], "mmm")</f>
        <v>Jan</v>
      </c>
    </row>
    <row r="20" spans="1:13" x14ac:dyDescent="0.25">
      <c r="A20" s="18"/>
      <c r="B20" s="19"/>
      <c r="C20" s="19"/>
      <c r="D20" s="19"/>
      <c r="E20" s="19"/>
      <c r="F20" s="19"/>
      <c r="G20" s="19"/>
      <c r="H20" s="19"/>
      <c r="I20" s="20"/>
      <c r="J20" s="75"/>
      <c r="K20" s="19"/>
      <c r="L20" s="100">
        <f>YEAR(ACT[[#This Row],[Staff Start Date]])</f>
        <v>1900</v>
      </c>
      <c r="M20" s="100" t="str">
        <f>TEXT(ACT[[#This Row],[Staff Start Date]], "mmm")</f>
        <v>Jan</v>
      </c>
    </row>
    <row r="21" spans="1:13" x14ac:dyDescent="0.25">
      <c r="A21" s="18"/>
      <c r="B21" s="19"/>
      <c r="C21" s="19"/>
      <c r="D21" s="19"/>
      <c r="E21" s="19"/>
      <c r="F21" s="19"/>
      <c r="G21" s="19"/>
      <c r="H21" s="19"/>
      <c r="I21" s="20"/>
      <c r="J21" s="75"/>
      <c r="K21" s="19"/>
      <c r="L21" s="100">
        <f>YEAR(ACT[[#This Row],[Staff Start Date]])</f>
        <v>1900</v>
      </c>
      <c r="M21" s="100" t="str">
        <f>TEXT(ACT[[#This Row],[Staff Start Date]], "mmm")</f>
        <v>Jan</v>
      </c>
    </row>
    <row r="22" spans="1:13" x14ac:dyDescent="0.25">
      <c r="A22" s="18"/>
      <c r="B22" s="19"/>
      <c r="C22" s="19"/>
      <c r="D22" s="19"/>
      <c r="E22" s="19"/>
      <c r="F22" s="19"/>
      <c r="G22" s="19"/>
      <c r="H22" s="19"/>
      <c r="I22" s="20"/>
      <c r="J22" s="75"/>
      <c r="K22" s="19"/>
      <c r="L22" s="100">
        <f>YEAR(ACT[[#This Row],[Staff Start Date]])</f>
        <v>1900</v>
      </c>
      <c r="M22" s="100" t="str">
        <f>TEXT(ACT[[#This Row],[Staff Start Date]], "mmm")</f>
        <v>Jan</v>
      </c>
    </row>
    <row r="23" spans="1:13" x14ac:dyDescent="0.25">
      <c r="A23" s="18"/>
      <c r="B23" s="19"/>
      <c r="C23" s="19"/>
      <c r="D23" s="19"/>
      <c r="E23" s="19"/>
      <c r="F23" s="19"/>
      <c r="G23" s="19"/>
      <c r="H23" s="19"/>
      <c r="I23" s="20"/>
      <c r="J23" s="75"/>
      <c r="K23" s="19"/>
      <c r="L23" s="100">
        <f>YEAR(ACT[[#This Row],[Staff Start Date]])</f>
        <v>1900</v>
      </c>
      <c r="M23" s="100" t="str">
        <f>TEXT(ACT[[#This Row],[Staff Start Date]], "mmm")</f>
        <v>Jan</v>
      </c>
    </row>
    <row r="24" spans="1:13" x14ac:dyDescent="0.25">
      <c r="A24" s="18"/>
      <c r="B24" s="19"/>
      <c r="C24" s="19"/>
      <c r="D24" s="19"/>
      <c r="E24" s="19"/>
      <c r="F24" s="19"/>
      <c r="G24" s="19"/>
      <c r="H24" s="19"/>
      <c r="I24" s="20"/>
      <c r="J24" s="75"/>
      <c r="K24" s="19"/>
      <c r="L24" s="100">
        <f>YEAR(ACT[[#This Row],[Staff Start Date]])</f>
        <v>1900</v>
      </c>
      <c r="M24" s="100" t="str">
        <f>TEXT(ACT[[#This Row],[Staff Start Date]], "mmm")</f>
        <v>Jan</v>
      </c>
    </row>
    <row r="25" spans="1:13" x14ac:dyDescent="0.25">
      <c r="A25" s="18"/>
      <c r="B25" s="19"/>
      <c r="C25" s="19"/>
      <c r="D25" s="19"/>
      <c r="E25" s="19"/>
      <c r="F25" s="19"/>
      <c r="G25" s="19"/>
      <c r="H25" s="19"/>
      <c r="I25" s="20"/>
      <c r="J25" s="75"/>
      <c r="K25" s="19"/>
      <c r="L25" s="100">
        <f>YEAR(ACT[[#This Row],[Staff Start Date]])</f>
        <v>1900</v>
      </c>
      <c r="M25" s="100" t="str">
        <f>TEXT(ACT[[#This Row],[Staff Start Date]], "mmm")</f>
        <v>Jan</v>
      </c>
    </row>
    <row r="26" spans="1:13" x14ac:dyDescent="0.25">
      <c r="A26" s="18"/>
      <c r="B26" s="19"/>
      <c r="C26" s="19"/>
      <c r="D26" s="19"/>
      <c r="E26" s="19"/>
      <c r="F26" s="19"/>
      <c r="G26" s="19"/>
      <c r="H26" s="19"/>
      <c r="I26" s="20"/>
      <c r="J26" s="75"/>
      <c r="K26" s="19"/>
      <c r="L26" s="100">
        <f>YEAR(ACT[[#This Row],[Staff Start Date]])</f>
        <v>1900</v>
      </c>
      <c r="M26" s="100" t="str">
        <f>TEXT(ACT[[#This Row],[Staff Start Date]], "mmm")</f>
        <v>Jan</v>
      </c>
    </row>
    <row r="27" spans="1:13" x14ac:dyDescent="0.25">
      <c r="A27" s="18"/>
      <c r="B27" s="19"/>
      <c r="C27" s="19"/>
      <c r="D27" s="19"/>
      <c r="E27" s="19"/>
      <c r="F27" s="19"/>
      <c r="G27" s="19"/>
      <c r="H27" s="19"/>
      <c r="I27" s="20"/>
      <c r="J27" s="75"/>
      <c r="K27" s="19"/>
      <c r="L27" s="100">
        <f>YEAR(ACT[[#This Row],[Staff Start Date]])</f>
        <v>1900</v>
      </c>
      <c r="M27" s="100" t="str">
        <f>TEXT(ACT[[#This Row],[Staff Start Date]], "mmm")</f>
        <v>Jan</v>
      </c>
    </row>
    <row r="28" spans="1:13" x14ac:dyDescent="0.25">
      <c r="A28" s="18"/>
      <c r="B28" s="19"/>
      <c r="C28" s="19"/>
      <c r="D28" s="19"/>
      <c r="E28" s="19"/>
      <c r="F28" s="19"/>
      <c r="G28" s="19"/>
      <c r="H28" s="19"/>
      <c r="I28" s="20"/>
      <c r="J28" s="75"/>
      <c r="K28" s="19"/>
      <c r="L28" s="100">
        <f>YEAR(ACT[[#This Row],[Staff Start Date]])</f>
        <v>1900</v>
      </c>
      <c r="M28" s="100" t="str">
        <f>TEXT(ACT[[#This Row],[Staff Start Date]], "mmm")</f>
        <v>Jan</v>
      </c>
    </row>
    <row r="29" spans="1:13" x14ac:dyDescent="0.25">
      <c r="A29" s="18"/>
      <c r="B29" s="19"/>
      <c r="C29" s="19"/>
      <c r="D29" s="19"/>
      <c r="E29" s="19"/>
      <c r="F29" s="19"/>
      <c r="G29" s="19"/>
      <c r="H29" s="19"/>
      <c r="I29" s="20"/>
      <c r="J29" s="75"/>
      <c r="K29" s="19"/>
      <c r="L29" s="100">
        <f>YEAR(ACT[[#This Row],[Staff Start Date]])</f>
        <v>1900</v>
      </c>
      <c r="M29" s="100" t="str">
        <f>TEXT(ACT[[#This Row],[Staff Start Date]], "mmm")</f>
        <v>Jan</v>
      </c>
    </row>
    <row r="30" spans="1:13" x14ac:dyDescent="0.25">
      <c r="A30" s="18"/>
      <c r="B30" s="19"/>
      <c r="C30" s="19"/>
      <c r="D30" s="19"/>
      <c r="E30" s="19"/>
      <c r="F30" s="19"/>
      <c r="G30" s="19"/>
      <c r="H30" s="19"/>
      <c r="I30" s="20"/>
      <c r="J30" s="75"/>
      <c r="K30" s="19"/>
      <c r="L30" s="100">
        <f>YEAR(ACT[[#This Row],[Staff Start Date]])</f>
        <v>1900</v>
      </c>
      <c r="M30" s="100" t="str">
        <f>TEXT(ACT[[#This Row],[Staff Start Date]], "mmm")</f>
        <v>Jan</v>
      </c>
    </row>
    <row r="31" spans="1:13" x14ac:dyDescent="0.25">
      <c r="A31" s="18"/>
      <c r="B31" s="19"/>
      <c r="C31" s="19"/>
      <c r="D31" s="19"/>
      <c r="E31" s="19"/>
      <c r="F31" s="19"/>
      <c r="G31" s="19"/>
      <c r="H31" s="19"/>
      <c r="I31" s="20"/>
      <c r="J31" s="75"/>
      <c r="K31" s="19"/>
      <c r="L31" s="100">
        <f>YEAR(ACT[[#This Row],[Staff Start Date]])</f>
        <v>1900</v>
      </c>
      <c r="M31" s="100" t="str">
        <f>TEXT(ACT[[#This Row],[Staff Start Date]], "mmm")</f>
        <v>Jan</v>
      </c>
    </row>
    <row r="32" spans="1:13" x14ac:dyDescent="0.25">
      <c r="A32" s="18"/>
      <c r="B32" s="19"/>
      <c r="C32" s="19"/>
      <c r="D32" s="19"/>
      <c r="E32" s="19"/>
      <c r="F32" s="19"/>
      <c r="G32" s="19"/>
      <c r="H32" s="19"/>
      <c r="I32" s="20"/>
      <c r="J32" s="75"/>
      <c r="K32" s="19"/>
      <c r="L32" s="100">
        <f>YEAR(ACT[[#This Row],[Staff Start Date]])</f>
        <v>1900</v>
      </c>
      <c r="M32" s="100" t="str">
        <f>TEXT(ACT[[#This Row],[Staff Start Date]], "mmm")</f>
        <v>Jan</v>
      </c>
    </row>
    <row r="33" spans="1:13" x14ac:dyDescent="0.25">
      <c r="A33" s="18"/>
      <c r="B33" s="19"/>
      <c r="C33" s="19"/>
      <c r="D33" s="19"/>
      <c r="E33" s="19"/>
      <c r="F33" s="19"/>
      <c r="G33" s="19"/>
      <c r="H33" s="19"/>
      <c r="I33" s="20"/>
      <c r="J33" s="75"/>
      <c r="K33" s="19"/>
      <c r="L33" s="100">
        <f>YEAR(ACT[[#This Row],[Staff Start Date]])</f>
        <v>1900</v>
      </c>
      <c r="M33" s="100" t="str">
        <f>TEXT(ACT[[#This Row],[Staff Start Date]], "mmm")</f>
        <v>Jan</v>
      </c>
    </row>
    <row r="34" spans="1:13" x14ac:dyDescent="0.25">
      <c r="A34" s="18"/>
      <c r="B34" s="19"/>
      <c r="C34" s="19"/>
      <c r="D34" s="19"/>
      <c r="E34" s="19"/>
      <c r="F34" s="19"/>
      <c r="G34" s="19"/>
      <c r="H34" s="19"/>
      <c r="I34" s="20"/>
      <c r="J34" s="75"/>
      <c r="K34" s="19"/>
      <c r="L34" s="100">
        <f>YEAR(ACT[[#This Row],[Staff Start Date]])</f>
        <v>1900</v>
      </c>
      <c r="M34" s="100" t="str">
        <f>TEXT(ACT[[#This Row],[Staff Start Date]], "mmm")</f>
        <v>Jan</v>
      </c>
    </row>
    <row r="35" spans="1:13" x14ac:dyDescent="0.25">
      <c r="A35" s="18"/>
      <c r="B35" s="19"/>
      <c r="C35" s="19"/>
      <c r="D35" s="19"/>
      <c r="E35" s="19"/>
      <c r="F35" s="19"/>
      <c r="G35" s="19"/>
      <c r="H35" s="19"/>
      <c r="I35" s="20"/>
      <c r="J35" s="75"/>
      <c r="K35" s="19"/>
      <c r="L35" s="100">
        <f>YEAR(ACT[[#This Row],[Staff Start Date]])</f>
        <v>1900</v>
      </c>
      <c r="M35" s="100" t="str">
        <f>TEXT(ACT[[#This Row],[Staff Start Date]], "mmm")</f>
        <v>Jan</v>
      </c>
    </row>
    <row r="36" spans="1:13" x14ac:dyDescent="0.25">
      <c r="A36" s="18"/>
      <c r="B36" s="19"/>
      <c r="C36" s="19"/>
      <c r="D36" s="19"/>
      <c r="E36" s="19"/>
      <c r="F36" s="19"/>
      <c r="G36" s="19"/>
      <c r="H36" s="19"/>
      <c r="I36" s="20"/>
      <c r="J36" s="75"/>
      <c r="K36" s="19"/>
      <c r="L36" s="100">
        <f>YEAR(ACT[[#This Row],[Staff Start Date]])</f>
        <v>1900</v>
      </c>
      <c r="M36" s="100" t="str">
        <f>TEXT(ACT[[#This Row],[Staff Start Date]], "mmm")</f>
        <v>Jan</v>
      </c>
    </row>
    <row r="37" spans="1:13" x14ac:dyDescent="0.25">
      <c r="A37" s="21"/>
      <c r="B37" s="22"/>
      <c r="C37" s="22"/>
      <c r="D37" s="22"/>
      <c r="E37" s="22"/>
      <c r="F37" s="22"/>
      <c r="G37" s="22"/>
      <c r="H37" s="22"/>
      <c r="I37" s="23"/>
      <c r="J37" s="76"/>
      <c r="K37" s="19"/>
      <c r="L37" s="100">
        <f>YEAR(ACT[[#This Row],[Staff Start Date]])</f>
        <v>1900</v>
      </c>
      <c r="M37" s="100" t="str">
        <f>TEXT(ACT[[#This Row],[Staff Start Date]], "mmm")</f>
        <v>Jan</v>
      </c>
    </row>
    <row r="38" spans="1:13" x14ac:dyDescent="0.25">
      <c r="A38" s="18"/>
      <c r="B38" s="19"/>
      <c r="C38" s="19"/>
      <c r="D38" s="19"/>
      <c r="E38" s="19"/>
      <c r="F38" s="19"/>
      <c r="G38" s="19"/>
      <c r="H38" s="19"/>
      <c r="I38" s="20"/>
      <c r="J38" s="75"/>
      <c r="K38" s="19"/>
      <c r="L38" s="100">
        <f>YEAR(ACT[[#This Row],[Staff Start Date]])</f>
        <v>1900</v>
      </c>
      <c r="M38" s="100" t="str">
        <f>TEXT(ACT[[#This Row],[Staff Start Date]], "mmm")</f>
        <v>Jan</v>
      </c>
    </row>
    <row r="39" spans="1:13" x14ac:dyDescent="0.25">
      <c r="A39" s="18"/>
      <c r="B39" s="19"/>
      <c r="C39" s="19"/>
      <c r="D39" s="19"/>
      <c r="E39" s="19"/>
      <c r="F39" s="19"/>
      <c r="G39" s="19"/>
      <c r="H39" s="19"/>
      <c r="I39" s="20"/>
      <c r="J39" s="75"/>
      <c r="K39" s="19"/>
      <c r="L39" s="100">
        <f>YEAR(ACT[[#This Row],[Staff Start Date]])</f>
        <v>1900</v>
      </c>
      <c r="M39" s="100" t="str">
        <f>TEXT(ACT[[#This Row],[Staff Start Date]], "mmm")</f>
        <v>Jan</v>
      </c>
    </row>
    <row r="40" spans="1:13" x14ac:dyDescent="0.25">
      <c r="A40" s="18"/>
      <c r="B40" s="19"/>
      <c r="C40" s="19"/>
      <c r="D40" s="19"/>
      <c r="E40" s="19"/>
      <c r="F40" s="19"/>
      <c r="G40" s="19"/>
      <c r="H40" s="19"/>
      <c r="I40" s="20"/>
      <c r="J40" s="75"/>
      <c r="K40" s="19"/>
      <c r="L40" s="100">
        <f>YEAR(ACT[[#This Row],[Staff Start Date]])</f>
        <v>1900</v>
      </c>
      <c r="M40" s="100" t="str">
        <f>TEXT(ACT[[#This Row],[Staff Start Date]], "mmm")</f>
        <v>Jan</v>
      </c>
    </row>
    <row r="41" spans="1:13" x14ac:dyDescent="0.25">
      <c r="A41" s="18"/>
      <c r="B41" s="19"/>
      <c r="C41" s="19"/>
      <c r="D41" s="19"/>
      <c r="E41" s="19"/>
      <c r="F41" s="19"/>
      <c r="G41" s="19"/>
      <c r="H41" s="19"/>
      <c r="I41" s="20"/>
      <c r="J41" s="75"/>
      <c r="K41" s="19"/>
      <c r="L41" s="100">
        <f>YEAR(ACT[[#This Row],[Staff Start Date]])</f>
        <v>1900</v>
      </c>
      <c r="M41" s="100" t="str">
        <f>TEXT(ACT[[#This Row],[Staff Start Date]], "mmm")</f>
        <v>Jan</v>
      </c>
    </row>
    <row r="42" spans="1:13" x14ac:dyDescent="0.25">
      <c r="A42" s="18"/>
      <c r="B42" s="19"/>
      <c r="C42" s="19"/>
      <c r="D42" s="19"/>
      <c r="E42" s="19"/>
      <c r="F42" s="19"/>
      <c r="G42" s="19"/>
      <c r="H42" s="19"/>
      <c r="I42" s="20"/>
      <c r="J42" s="75"/>
      <c r="K42" s="19"/>
      <c r="L42" s="100">
        <f>YEAR(ACT[[#This Row],[Staff Start Date]])</f>
        <v>1900</v>
      </c>
      <c r="M42" s="100" t="str">
        <f>TEXT(ACT[[#This Row],[Staff Start Date]], "mmm")</f>
        <v>Jan</v>
      </c>
    </row>
    <row r="43" spans="1:13" x14ac:dyDescent="0.25">
      <c r="A43" s="18"/>
      <c r="B43" s="19"/>
      <c r="C43" s="19"/>
      <c r="D43" s="19"/>
      <c r="E43" s="19"/>
      <c r="F43" s="19"/>
      <c r="G43" s="19"/>
      <c r="H43" s="19"/>
      <c r="I43" s="20"/>
      <c r="J43" s="75"/>
      <c r="K43" s="19"/>
      <c r="L43" s="100">
        <f>YEAR(ACT[[#This Row],[Staff Start Date]])</f>
        <v>1900</v>
      </c>
      <c r="M43" s="100" t="str">
        <f>TEXT(ACT[[#This Row],[Staff Start Date]], "mmm")</f>
        <v>Jan</v>
      </c>
    </row>
    <row r="44" spans="1:13" x14ac:dyDescent="0.25">
      <c r="A44" s="18"/>
      <c r="B44" s="19"/>
      <c r="C44" s="19"/>
      <c r="D44" s="19"/>
      <c r="E44" s="19"/>
      <c r="F44" s="19"/>
      <c r="G44" s="19"/>
      <c r="H44" s="19"/>
      <c r="I44" s="20"/>
      <c r="J44" s="75"/>
      <c r="K44" s="19"/>
      <c r="L44" s="100">
        <f>YEAR(ACT[[#This Row],[Staff Start Date]])</f>
        <v>1900</v>
      </c>
      <c r="M44" s="100" t="str">
        <f>TEXT(ACT[[#This Row],[Staff Start Date]], "mmm")</f>
        <v>Jan</v>
      </c>
    </row>
    <row r="45" spans="1:13" x14ac:dyDescent="0.25">
      <c r="A45" s="18"/>
      <c r="B45" s="19"/>
      <c r="C45" s="19"/>
      <c r="D45" s="19"/>
      <c r="E45" s="19"/>
      <c r="F45" s="19"/>
      <c r="G45" s="19"/>
      <c r="H45" s="19"/>
      <c r="I45" s="20"/>
      <c r="J45" s="75"/>
      <c r="K45" s="19"/>
      <c r="L45" s="100">
        <f>YEAR(ACT[[#This Row],[Staff Start Date]])</f>
        <v>1900</v>
      </c>
      <c r="M45" s="100" t="str">
        <f>TEXT(ACT[[#This Row],[Staff Start Date]], "mmm")</f>
        <v>Jan</v>
      </c>
    </row>
    <row r="46" spans="1:13" x14ac:dyDescent="0.25">
      <c r="A46" s="18"/>
      <c r="B46" s="19"/>
      <c r="C46" s="19"/>
      <c r="D46" s="19"/>
      <c r="E46" s="19"/>
      <c r="F46" s="19"/>
      <c r="G46" s="19"/>
      <c r="H46" s="19"/>
      <c r="I46" s="20"/>
      <c r="J46" s="75"/>
      <c r="K46" s="19"/>
      <c r="L46" s="100">
        <f>YEAR(ACT[[#This Row],[Staff Start Date]])</f>
        <v>1900</v>
      </c>
      <c r="M46" s="100" t="str">
        <f>TEXT(ACT[[#This Row],[Staff Start Date]], "mmm")</f>
        <v>Jan</v>
      </c>
    </row>
    <row r="47" spans="1:13" x14ac:dyDescent="0.25">
      <c r="A47" s="18"/>
      <c r="B47" s="19"/>
      <c r="C47" s="19"/>
      <c r="D47" s="19"/>
      <c r="E47" s="19"/>
      <c r="F47" s="19"/>
      <c r="G47" s="19"/>
      <c r="H47" s="19"/>
      <c r="I47" s="20"/>
      <c r="J47" s="75"/>
      <c r="K47" s="19"/>
      <c r="L47" s="100">
        <f>YEAR(ACT[[#This Row],[Staff Start Date]])</f>
        <v>1900</v>
      </c>
      <c r="M47" s="100" t="str">
        <f>TEXT(ACT[[#This Row],[Staff Start Date]], "mmm")</f>
        <v>Jan</v>
      </c>
    </row>
    <row r="48" spans="1:13" x14ac:dyDescent="0.25">
      <c r="A48" s="18"/>
      <c r="B48" s="19"/>
      <c r="C48" s="19"/>
      <c r="D48" s="19"/>
      <c r="E48" s="19"/>
      <c r="F48" s="19"/>
      <c r="G48" s="19"/>
      <c r="H48" s="19"/>
      <c r="I48" s="20"/>
      <c r="J48" s="75"/>
      <c r="K48" s="19"/>
      <c r="L48" s="100">
        <f>YEAR(ACT[[#This Row],[Staff Start Date]])</f>
        <v>1900</v>
      </c>
      <c r="M48" s="100" t="str">
        <f>TEXT(ACT[[#This Row],[Staff Start Date]], "mmm")</f>
        <v>Jan</v>
      </c>
    </row>
    <row r="49" spans="1:13" x14ac:dyDescent="0.25">
      <c r="A49" s="18"/>
      <c r="B49" s="19"/>
      <c r="C49" s="19"/>
      <c r="D49" s="19"/>
      <c r="E49" s="19"/>
      <c r="F49" s="19"/>
      <c r="G49" s="19"/>
      <c r="H49" s="19"/>
      <c r="I49" s="20"/>
      <c r="J49" s="75"/>
      <c r="K49" s="19"/>
      <c r="L49" s="100">
        <f>YEAR(ACT[[#This Row],[Staff Start Date]])</f>
        <v>1900</v>
      </c>
      <c r="M49" s="100" t="str">
        <f>TEXT(ACT[[#This Row],[Staff Start Date]], "mmm")</f>
        <v>Jan</v>
      </c>
    </row>
    <row r="50" spans="1:13" x14ac:dyDescent="0.25">
      <c r="A50" s="18"/>
      <c r="B50" s="19"/>
      <c r="C50" s="19"/>
      <c r="D50" s="19"/>
      <c r="E50" s="19"/>
      <c r="F50" s="19"/>
      <c r="G50" s="19"/>
      <c r="H50" s="19"/>
      <c r="I50" s="20"/>
      <c r="J50" s="75"/>
      <c r="K50" s="19"/>
      <c r="L50" s="100">
        <f>YEAR(ACT[[#This Row],[Staff Start Date]])</f>
        <v>1900</v>
      </c>
      <c r="M50" s="100" t="str">
        <f>TEXT(ACT[[#This Row],[Staff Start Date]], "mmm")</f>
        <v>Jan</v>
      </c>
    </row>
    <row r="51" spans="1:13" x14ac:dyDescent="0.25">
      <c r="A51" s="18"/>
      <c r="B51" s="19"/>
      <c r="C51" s="19"/>
      <c r="D51" s="19"/>
      <c r="E51" s="19"/>
      <c r="F51" s="19"/>
      <c r="G51" s="19"/>
      <c r="H51" s="19"/>
      <c r="I51" s="20"/>
      <c r="J51" s="75"/>
      <c r="K51" s="19"/>
      <c r="L51" s="100">
        <f>YEAR(ACT[[#This Row],[Staff Start Date]])</f>
        <v>1900</v>
      </c>
      <c r="M51" s="100" t="str">
        <f>TEXT(ACT[[#This Row],[Staff Start Date]], "mmm")</f>
        <v>Jan</v>
      </c>
    </row>
    <row r="52" spans="1:13" x14ac:dyDescent="0.25">
      <c r="A52" s="18"/>
      <c r="B52" s="19"/>
      <c r="C52" s="19"/>
      <c r="D52" s="19"/>
      <c r="E52" s="19"/>
      <c r="F52" s="19"/>
      <c r="G52" s="19"/>
      <c r="H52" s="19"/>
      <c r="I52" s="20"/>
      <c r="J52" s="75"/>
      <c r="K52" s="19"/>
      <c r="L52" s="100">
        <f>YEAR(ACT[[#This Row],[Staff Start Date]])</f>
        <v>1900</v>
      </c>
      <c r="M52" s="100" t="str">
        <f>TEXT(ACT[[#This Row],[Staff Start Date]], "mmm")</f>
        <v>Jan</v>
      </c>
    </row>
    <row r="53" spans="1:13" x14ac:dyDescent="0.25">
      <c r="A53" s="18"/>
      <c r="B53" s="19"/>
      <c r="C53" s="19"/>
      <c r="D53" s="19"/>
      <c r="E53" s="19"/>
      <c r="F53" s="19"/>
      <c r="G53" s="19"/>
      <c r="H53" s="19"/>
      <c r="I53" s="20"/>
      <c r="J53" s="75"/>
      <c r="K53" s="19"/>
      <c r="L53" s="100">
        <f>YEAR(ACT[[#This Row],[Staff Start Date]])</f>
        <v>1900</v>
      </c>
      <c r="M53" s="100" t="str">
        <f>TEXT(ACT[[#This Row],[Staff Start Date]], "mmm")</f>
        <v>Jan</v>
      </c>
    </row>
    <row r="54" spans="1:13" x14ac:dyDescent="0.25">
      <c r="A54" s="18"/>
      <c r="B54" s="19"/>
      <c r="C54" s="19"/>
      <c r="D54" s="19"/>
      <c r="E54" s="19"/>
      <c r="F54" s="19"/>
      <c r="G54" s="19"/>
      <c r="H54" s="19"/>
      <c r="I54" s="20"/>
      <c r="J54" s="75"/>
      <c r="K54" s="19"/>
      <c r="L54" s="100">
        <f>YEAR(ACT[[#This Row],[Staff Start Date]])</f>
        <v>1900</v>
      </c>
      <c r="M54" s="100" t="str">
        <f>TEXT(ACT[[#This Row],[Staff Start Date]], "mmm")</f>
        <v>Jan</v>
      </c>
    </row>
    <row r="55" spans="1:13" x14ac:dyDescent="0.25">
      <c r="A55" s="18"/>
      <c r="B55" s="19"/>
      <c r="C55" s="19"/>
      <c r="D55" s="19"/>
      <c r="E55" s="19"/>
      <c r="F55" s="19"/>
      <c r="G55" s="19"/>
      <c r="H55" s="19"/>
      <c r="I55" s="20"/>
      <c r="J55" s="75"/>
      <c r="K55" s="19"/>
      <c r="L55" s="100">
        <f>YEAR(ACT[[#This Row],[Staff Start Date]])</f>
        <v>1900</v>
      </c>
      <c r="M55" s="100" t="str">
        <f>TEXT(ACT[[#This Row],[Staff Start Date]], "mmm")</f>
        <v>Jan</v>
      </c>
    </row>
    <row r="56" spans="1:13" x14ac:dyDescent="0.25">
      <c r="A56" s="18"/>
      <c r="B56" s="19"/>
      <c r="C56" s="19"/>
      <c r="D56" s="19"/>
      <c r="E56" s="19"/>
      <c r="F56" s="19"/>
      <c r="G56" s="19"/>
      <c r="H56" s="19"/>
      <c r="I56" s="20"/>
      <c r="J56" s="75"/>
      <c r="K56" s="19"/>
      <c r="L56" s="100">
        <f>YEAR(ACT[[#This Row],[Staff Start Date]])</f>
        <v>1900</v>
      </c>
      <c r="M56" s="100" t="str">
        <f>TEXT(ACT[[#This Row],[Staff Start Date]], "mmm")</f>
        <v>Jan</v>
      </c>
    </row>
    <row r="57" spans="1:13" x14ac:dyDescent="0.25">
      <c r="A57" s="18"/>
      <c r="B57" s="19"/>
      <c r="C57" s="19"/>
      <c r="D57" s="19"/>
      <c r="E57" s="19"/>
      <c r="F57" s="19"/>
      <c r="G57" s="19"/>
      <c r="H57" s="19"/>
      <c r="I57" s="20"/>
      <c r="J57" s="75"/>
      <c r="K57" s="19"/>
      <c r="L57" s="100">
        <f>YEAR(ACT[[#This Row],[Staff Start Date]])</f>
        <v>1900</v>
      </c>
      <c r="M57" s="100" t="str">
        <f>TEXT(ACT[[#This Row],[Staff Start Date]], "mmm")</f>
        <v>Jan</v>
      </c>
    </row>
    <row r="58" spans="1:13" x14ac:dyDescent="0.25">
      <c r="A58" s="18"/>
      <c r="B58" s="19"/>
      <c r="C58" s="19"/>
      <c r="D58" s="19"/>
      <c r="E58" s="19"/>
      <c r="F58" s="19"/>
      <c r="G58" s="19"/>
      <c r="H58" s="19"/>
      <c r="I58" s="20"/>
      <c r="J58" s="75"/>
      <c r="K58" s="19"/>
      <c r="L58" s="100">
        <f>YEAR(ACT[[#This Row],[Staff Start Date]])</f>
        <v>1900</v>
      </c>
      <c r="M58" s="100" t="str">
        <f>TEXT(ACT[[#This Row],[Staff Start Date]], "mmm")</f>
        <v>Jan</v>
      </c>
    </row>
    <row r="59" spans="1:13" x14ac:dyDescent="0.25">
      <c r="A59" s="18"/>
      <c r="B59" s="19"/>
      <c r="C59" s="19"/>
      <c r="D59" s="19"/>
      <c r="E59" s="19"/>
      <c r="F59" s="19"/>
      <c r="G59" s="19"/>
      <c r="H59" s="19"/>
      <c r="I59" s="20"/>
      <c r="J59" s="75"/>
      <c r="K59" s="19"/>
      <c r="L59" s="100">
        <f>YEAR(ACT[[#This Row],[Staff Start Date]])</f>
        <v>1900</v>
      </c>
      <c r="M59" s="100" t="str">
        <f>TEXT(ACT[[#This Row],[Staff Start Date]], "mmm")</f>
        <v>Jan</v>
      </c>
    </row>
    <row r="60" spans="1:13" x14ac:dyDescent="0.25">
      <c r="A60" s="18"/>
      <c r="B60" s="19"/>
      <c r="C60" s="19"/>
      <c r="D60" s="19"/>
      <c r="E60" s="19"/>
      <c r="F60" s="19"/>
      <c r="G60" s="19"/>
      <c r="H60" s="19"/>
      <c r="I60" s="20"/>
      <c r="J60" s="75"/>
      <c r="K60" s="19"/>
      <c r="L60" s="100">
        <f>YEAR(ACT[[#This Row],[Staff Start Date]])</f>
        <v>1900</v>
      </c>
      <c r="M60" s="100" t="str">
        <f>TEXT(ACT[[#This Row],[Staff Start Date]], "mmm")</f>
        <v>Jan</v>
      </c>
    </row>
    <row r="61" spans="1:13" x14ac:dyDescent="0.25">
      <c r="A61" s="18"/>
      <c r="B61" s="19"/>
      <c r="C61" s="19"/>
      <c r="D61" s="19"/>
      <c r="E61" s="19"/>
      <c r="F61" s="19"/>
      <c r="G61" s="19"/>
      <c r="H61" s="19"/>
      <c r="I61" s="20"/>
      <c r="J61" s="75"/>
      <c r="K61" s="19"/>
      <c r="L61" s="100">
        <f>YEAR(ACT[[#This Row],[Staff Start Date]])</f>
        <v>1900</v>
      </c>
      <c r="M61" s="100" t="str">
        <f>TEXT(ACT[[#This Row],[Staff Start Date]], "mmm")</f>
        <v>Jan</v>
      </c>
    </row>
    <row r="62" spans="1:13" x14ac:dyDescent="0.25">
      <c r="A62" s="18"/>
      <c r="B62" s="19"/>
      <c r="C62" s="19"/>
      <c r="D62" s="19"/>
      <c r="E62" s="19"/>
      <c r="F62" s="19"/>
      <c r="G62" s="19"/>
      <c r="H62" s="19"/>
      <c r="I62" s="20"/>
      <c r="J62" s="75"/>
      <c r="K62" s="19"/>
      <c r="L62" s="100">
        <f>YEAR(ACT[[#This Row],[Staff Start Date]])</f>
        <v>1900</v>
      </c>
      <c r="M62" s="100" t="str">
        <f>TEXT(ACT[[#This Row],[Staff Start Date]], "mmm")</f>
        <v>Jan</v>
      </c>
    </row>
    <row r="63" spans="1:13" x14ac:dyDescent="0.25">
      <c r="A63" s="18"/>
      <c r="B63" s="19"/>
      <c r="C63" s="19"/>
      <c r="D63" s="19"/>
      <c r="E63" s="19"/>
      <c r="F63" s="19"/>
      <c r="G63" s="19"/>
      <c r="H63" s="19"/>
      <c r="I63" s="20"/>
      <c r="J63" s="75"/>
      <c r="K63" s="19"/>
      <c r="L63" s="100">
        <f>YEAR(ACT[[#This Row],[Staff Start Date]])</f>
        <v>1900</v>
      </c>
      <c r="M63" s="100" t="str">
        <f>TEXT(ACT[[#This Row],[Staff Start Date]], "mmm")</f>
        <v>Jan</v>
      </c>
    </row>
    <row r="64" spans="1:13" x14ac:dyDescent="0.25">
      <c r="A64" s="18"/>
      <c r="B64" s="19"/>
      <c r="C64" s="19"/>
      <c r="D64" s="19"/>
      <c r="E64" s="19"/>
      <c r="F64" s="19"/>
      <c r="G64" s="19"/>
      <c r="H64" s="19"/>
      <c r="I64" s="20"/>
      <c r="J64" s="75"/>
      <c r="K64" s="19"/>
      <c r="L64" s="100">
        <f>YEAR(ACT[[#This Row],[Staff Start Date]])</f>
        <v>1900</v>
      </c>
      <c r="M64" s="100" t="str">
        <f>TEXT(ACT[[#This Row],[Staff Start Date]], "mmm")</f>
        <v>Jan</v>
      </c>
    </row>
    <row r="65" spans="1:13" x14ac:dyDescent="0.25">
      <c r="A65" s="18"/>
      <c r="B65" s="19"/>
      <c r="C65" s="19"/>
      <c r="D65" s="19"/>
      <c r="E65" s="19"/>
      <c r="F65" s="19"/>
      <c r="G65" s="19"/>
      <c r="H65" s="19"/>
      <c r="I65" s="20"/>
      <c r="J65" s="75"/>
      <c r="K65" s="19"/>
      <c r="L65" s="100">
        <f>YEAR(ACT[[#This Row],[Staff Start Date]])</f>
        <v>1900</v>
      </c>
      <c r="M65" s="100" t="str">
        <f>TEXT(ACT[[#This Row],[Staff Start Date]], "mmm")</f>
        <v>Jan</v>
      </c>
    </row>
    <row r="66" spans="1:13" x14ac:dyDescent="0.25">
      <c r="A66" s="18"/>
      <c r="B66" s="19"/>
      <c r="C66" s="19"/>
      <c r="D66" s="19"/>
      <c r="E66" s="19"/>
      <c r="F66" s="19"/>
      <c r="G66" s="19"/>
      <c r="H66" s="19"/>
      <c r="I66" s="20"/>
      <c r="J66" s="75"/>
      <c r="K66" s="19"/>
      <c r="L66" s="100">
        <f>YEAR(ACT[[#This Row],[Staff Start Date]])</f>
        <v>1900</v>
      </c>
      <c r="M66" s="100" t="str">
        <f>TEXT(ACT[[#This Row],[Staff Start Date]], "mmm")</f>
        <v>Jan</v>
      </c>
    </row>
    <row r="67" spans="1:13" x14ac:dyDescent="0.25">
      <c r="A67" s="18"/>
      <c r="B67" s="19"/>
      <c r="C67" s="19"/>
      <c r="D67" s="19"/>
      <c r="E67" s="19"/>
      <c r="F67" s="19"/>
      <c r="G67" s="19"/>
      <c r="H67" s="19"/>
      <c r="I67" s="20"/>
      <c r="J67" s="75"/>
      <c r="K67" s="19"/>
      <c r="L67" s="100">
        <f>YEAR(ACT[[#This Row],[Staff Start Date]])</f>
        <v>1900</v>
      </c>
      <c r="M67" s="100" t="str">
        <f>TEXT(ACT[[#This Row],[Staff Start Date]], "mmm")</f>
        <v>Jan</v>
      </c>
    </row>
    <row r="68" spans="1:13" x14ac:dyDescent="0.25">
      <c r="A68" s="18"/>
      <c r="B68" s="19"/>
      <c r="C68" s="19"/>
      <c r="D68" s="19"/>
      <c r="E68" s="19"/>
      <c r="F68" s="19"/>
      <c r="G68" s="19"/>
      <c r="H68" s="19"/>
      <c r="I68" s="20"/>
      <c r="J68" s="75"/>
      <c r="K68" s="19"/>
      <c r="L68" s="100">
        <f>YEAR(ACT[[#This Row],[Staff Start Date]])</f>
        <v>1900</v>
      </c>
      <c r="M68" s="100" t="str">
        <f>TEXT(ACT[[#This Row],[Staff Start Date]], "mmm")</f>
        <v>Jan</v>
      </c>
    </row>
    <row r="69" spans="1:13" x14ac:dyDescent="0.25">
      <c r="A69" s="18"/>
      <c r="B69" s="19"/>
      <c r="C69" s="19"/>
      <c r="D69" s="19"/>
      <c r="E69" s="19"/>
      <c r="F69" s="19"/>
      <c r="G69" s="19"/>
      <c r="H69" s="19"/>
      <c r="I69" s="20"/>
      <c r="J69" s="75"/>
      <c r="K69" s="19"/>
      <c r="L69" s="100">
        <f>YEAR(ACT[[#This Row],[Staff Start Date]])</f>
        <v>1900</v>
      </c>
      <c r="M69" s="100" t="str">
        <f>TEXT(ACT[[#This Row],[Staff Start Date]], "mmm")</f>
        <v>Jan</v>
      </c>
    </row>
    <row r="70" spans="1:13" x14ac:dyDescent="0.25">
      <c r="A70" s="18"/>
      <c r="B70" s="19"/>
      <c r="C70" s="19"/>
      <c r="D70" s="19"/>
      <c r="E70" s="19"/>
      <c r="F70" s="19"/>
      <c r="G70" s="19"/>
      <c r="H70" s="19"/>
      <c r="I70" s="20"/>
      <c r="J70" s="75"/>
      <c r="K70" s="19"/>
      <c r="L70" s="100">
        <f>YEAR(ACT[[#This Row],[Staff Start Date]])</f>
        <v>1900</v>
      </c>
      <c r="M70" s="100" t="str">
        <f>TEXT(ACT[[#This Row],[Staff Start Date]], "mmm")</f>
        <v>Jan</v>
      </c>
    </row>
    <row r="71" spans="1:13" x14ac:dyDescent="0.25">
      <c r="A71" s="18"/>
      <c r="B71" s="19"/>
      <c r="C71" s="19"/>
      <c r="D71" s="19"/>
      <c r="E71" s="19"/>
      <c r="F71" s="19"/>
      <c r="G71" s="19"/>
      <c r="H71" s="19"/>
      <c r="I71" s="20"/>
      <c r="J71" s="75"/>
      <c r="K71" s="19"/>
      <c r="L71" s="100">
        <f>YEAR(ACT[[#This Row],[Staff Start Date]])</f>
        <v>1900</v>
      </c>
      <c r="M71" s="100" t="str">
        <f>TEXT(ACT[[#This Row],[Staff Start Date]], "mmm")</f>
        <v>Jan</v>
      </c>
    </row>
    <row r="72" spans="1:13" x14ac:dyDescent="0.25">
      <c r="A72" s="18"/>
      <c r="B72" s="19"/>
      <c r="C72" s="19"/>
      <c r="D72" s="19"/>
      <c r="E72" s="19"/>
      <c r="F72" s="19"/>
      <c r="G72" s="19"/>
      <c r="H72" s="19"/>
      <c r="I72" s="20"/>
      <c r="J72" s="75"/>
      <c r="K72" s="19"/>
      <c r="L72" s="100">
        <f>YEAR(ACT[[#This Row],[Staff Start Date]])</f>
        <v>1900</v>
      </c>
      <c r="M72" s="100" t="str">
        <f>TEXT(ACT[[#This Row],[Staff Start Date]], "mmm")</f>
        <v>Jan</v>
      </c>
    </row>
    <row r="73" spans="1:13" x14ac:dyDescent="0.25">
      <c r="A73" s="18"/>
      <c r="B73" s="19"/>
      <c r="C73" s="19"/>
      <c r="D73" s="19"/>
      <c r="E73" s="19"/>
      <c r="F73" s="19"/>
      <c r="G73" s="19"/>
      <c r="H73" s="19"/>
      <c r="I73" s="20"/>
      <c r="J73" s="75"/>
      <c r="K73" s="19"/>
      <c r="L73" s="100">
        <f>YEAR(ACT[[#This Row],[Staff Start Date]])</f>
        <v>1900</v>
      </c>
      <c r="M73" s="100" t="str">
        <f>TEXT(ACT[[#This Row],[Staff Start Date]], "mmm")</f>
        <v>Jan</v>
      </c>
    </row>
    <row r="74" spans="1:13" x14ac:dyDescent="0.25">
      <c r="A74" s="18"/>
      <c r="B74" s="19"/>
      <c r="C74" s="19"/>
      <c r="D74" s="19"/>
      <c r="E74" s="19"/>
      <c r="F74" s="19"/>
      <c r="G74" s="19"/>
      <c r="H74" s="19"/>
      <c r="I74" s="20"/>
      <c r="J74" s="75"/>
      <c r="K74" s="19"/>
      <c r="L74" s="100">
        <f>YEAR(ACT[[#This Row],[Staff Start Date]])</f>
        <v>1900</v>
      </c>
      <c r="M74" s="100" t="str">
        <f>TEXT(ACT[[#This Row],[Staff Start Date]], "mmm")</f>
        <v>Jan</v>
      </c>
    </row>
    <row r="75" spans="1:13" x14ac:dyDescent="0.25">
      <c r="A75" s="18"/>
      <c r="B75" s="19"/>
      <c r="C75" s="19"/>
      <c r="D75" s="19"/>
      <c r="E75" s="19"/>
      <c r="F75" s="19"/>
      <c r="G75" s="19"/>
      <c r="H75" s="19"/>
      <c r="I75" s="20"/>
      <c r="J75" s="75"/>
      <c r="K75" s="19"/>
      <c r="L75" s="100">
        <f>YEAR(ACT[[#This Row],[Staff Start Date]])</f>
        <v>1900</v>
      </c>
      <c r="M75" s="100" t="str">
        <f>TEXT(ACT[[#This Row],[Staff Start Date]], "mmm")</f>
        <v>Jan</v>
      </c>
    </row>
    <row r="76" spans="1:13" x14ac:dyDescent="0.25">
      <c r="A76" s="18"/>
      <c r="B76" s="19"/>
      <c r="C76" s="19"/>
      <c r="D76" s="19"/>
      <c r="E76" s="19"/>
      <c r="F76" s="19"/>
      <c r="G76" s="19"/>
      <c r="H76" s="19"/>
      <c r="I76" s="20"/>
      <c r="J76" s="75"/>
      <c r="K76" s="19"/>
      <c r="L76" s="100">
        <f>YEAR(ACT[[#This Row],[Staff Start Date]])</f>
        <v>1900</v>
      </c>
      <c r="M76" s="100" t="str">
        <f>TEXT(ACT[[#This Row],[Staff Start Date]], "mmm")</f>
        <v>Jan</v>
      </c>
    </row>
    <row r="77" spans="1:13" x14ac:dyDescent="0.25">
      <c r="A77" s="18"/>
      <c r="B77" s="19"/>
      <c r="C77" s="19"/>
      <c r="D77" s="19"/>
      <c r="E77" s="19"/>
      <c r="F77" s="19"/>
      <c r="G77" s="19"/>
      <c r="H77" s="19"/>
      <c r="I77" s="20"/>
      <c r="J77" s="75"/>
      <c r="K77" s="19"/>
      <c r="L77" s="100">
        <f>YEAR(ACT[[#This Row],[Staff Start Date]])</f>
        <v>1900</v>
      </c>
      <c r="M77" s="100" t="str">
        <f>TEXT(ACT[[#This Row],[Staff Start Date]], "mmm")</f>
        <v>Jan</v>
      </c>
    </row>
    <row r="78" spans="1:13" x14ac:dyDescent="0.25">
      <c r="A78" s="18"/>
      <c r="B78" s="19"/>
      <c r="C78" s="19"/>
      <c r="D78" s="19"/>
      <c r="E78" s="19"/>
      <c r="F78" s="19"/>
      <c r="G78" s="19"/>
      <c r="H78" s="19"/>
      <c r="I78" s="20"/>
      <c r="J78" s="75"/>
      <c r="K78" s="19"/>
      <c r="L78" s="100">
        <f>YEAR(ACT[[#This Row],[Staff Start Date]])</f>
        <v>1900</v>
      </c>
      <c r="M78" s="100" t="str">
        <f>TEXT(ACT[[#This Row],[Staff Start Date]], "mmm")</f>
        <v>Jan</v>
      </c>
    </row>
    <row r="79" spans="1:13" x14ac:dyDescent="0.25">
      <c r="A79" s="18"/>
      <c r="B79" s="19"/>
      <c r="C79" s="19"/>
      <c r="D79" s="19"/>
      <c r="E79" s="19"/>
      <c r="F79" s="19"/>
      <c r="G79" s="19"/>
      <c r="H79" s="19"/>
      <c r="I79" s="20"/>
      <c r="J79" s="75"/>
      <c r="K79" s="19"/>
      <c r="L79" s="100">
        <f>YEAR(ACT[[#This Row],[Staff Start Date]])</f>
        <v>1900</v>
      </c>
      <c r="M79" s="100" t="str">
        <f>TEXT(ACT[[#This Row],[Staff Start Date]], "mmm")</f>
        <v>Jan</v>
      </c>
    </row>
    <row r="80" spans="1:13" x14ac:dyDescent="0.25">
      <c r="A80" s="18"/>
      <c r="B80" s="19"/>
      <c r="C80" s="19"/>
      <c r="D80" s="19"/>
      <c r="E80" s="19"/>
      <c r="F80" s="19"/>
      <c r="G80" s="19"/>
      <c r="H80" s="19"/>
      <c r="I80" s="20"/>
      <c r="J80" s="75"/>
      <c r="K80" s="19"/>
      <c r="L80" s="100">
        <f>YEAR(ACT[[#This Row],[Staff Start Date]])</f>
        <v>1900</v>
      </c>
      <c r="M80" s="100" t="str">
        <f>TEXT(ACT[[#This Row],[Staff Start Date]], "mmm")</f>
        <v>Jan</v>
      </c>
    </row>
    <row r="81" spans="1:13" x14ac:dyDescent="0.25">
      <c r="A81" s="18"/>
      <c r="B81" s="19"/>
      <c r="C81" s="19"/>
      <c r="D81" s="19"/>
      <c r="E81" s="19"/>
      <c r="F81" s="19"/>
      <c r="G81" s="19"/>
      <c r="H81" s="19"/>
      <c r="I81" s="20"/>
      <c r="J81" s="75"/>
      <c r="K81" s="19"/>
      <c r="L81" s="100">
        <f>YEAR(ACT[[#This Row],[Staff Start Date]])</f>
        <v>1900</v>
      </c>
      <c r="M81" s="100" t="str">
        <f>TEXT(ACT[[#This Row],[Staff Start Date]], "mmm")</f>
        <v>Jan</v>
      </c>
    </row>
    <row r="82" spans="1:13" x14ac:dyDescent="0.25">
      <c r="A82" s="18"/>
      <c r="B82" s="19"/>
      <c r="C82" s="19"/>
      <c r="D82" s="19"/>
      <c r="E82" s="19"/>
      <c r="F82" s="19"/>
      <c r="G82" s="19"/>
      <c r="H82" s="19"/>
      <c r="I82" s="20"/>
      <c r="J82" s="75"/>
      <c r="K82" s="19"/>
      <c r="L82" s="100">
        <f>YEAR(ACT[[#This Row],[Staff Start Date]])</f>
        <v>1900</v>
      </c>
      <c r="M82" s="100" t="str">
        <f>TEXT(ACT[[#This Row],[Staff Start Date]], "mmm")</f>
        <v>Jan</v>
      </c>
    </row>
    <row r="83" spans="1:13" x14ac:dyDescent="0.25">
      <c r="A83" s="18"/>
      <c r="B83" s="19"/>
      <c r="C83" s="19"/>
      <c r="D83" s="19"/>
      <c r="E83" s="19"/>
      <c r="F83" s="19"/>
      <c r="G83" s="19"/>
      <c r="H83" s="19"/>
      <c r="I83" s="20"/>
      <c r="J83" s="75"/>
      <c r="K83" s="19"/>
      <c r="L83" s="100">
        <f>YEAR(ACT[[#This Row],[Staff Start Date]])</f>
        <v>1900</v>
      </c>
      <c r="M83" s="100" t="str">
        <f>TEXT(ACT[[#This Row],[Staff Start Date]], "mmm")</f>
        <v>Jan</v>
      </c>
    </row>
    <row r="84" spans="1:13" x14ac:dyDescent="0.25">
      <c r="A84" s="18"/>
      <c r="B84" s="19"/>
      <c r="C84" s="19"/>
      <c r="D84" s="19"/>
      <c r="E84" s="19"/>
      <c r="F84" s="19"/>
      <c r="G84" s="19"/>
      <c r="H84" s="19"/>
      <c r="I84" s="20"/>
      <c r="J84" s="75"/>
      <c r="K84" s="19"/>
      <c r="L84" s="100">
        <f>YEAR(ACT[[#This Row],[Staff Start Date]])</f>
        <v>1900</v>
      </c>
      <c r="M84" s="100" t="str">
        <f>TEXT(ACT[[#This Row],[Staff Start Date]], "mmm")</f>
        <v>Jan</v>
      </c>
    </row>
    <row r="85" spans="1:13" x14ac:dyDescent="0.25">
      <c r="A85" s="18"/>
      <c r="B85" s="19"/>
      <c r="C85" s="19"/>
      <c r="D85" s="19"/>
      <c r="E85" s="19"/>
      <c r="F85" s="19"/>
      <c r="G85" s="19"/>
      <c r="H85" s="19"/>
      <c r="I85" s="20"/>
      <c r="J85" s="75"/>
      <c r="K85" s="19"/>
      <c r="L85" s="100">
        <f>YEAR(ACT[[#This Row],[Staff Start Date]])</f>
        <v>1900</v>
      </c>
      <c r="M85" s="100" t="str">
        <f>TEXT(ACT[[#This Row],[Staff Start Date]], "mmm")</f>
        <v>Jan</v>
      </c>
    </row>
    <row r="86" spans="1:13" x14ac:dyDescent="0.25">
      <c r="A86" s="18"/>
      <c r="B86" s="19"/>
      <c r="C86" s="19"/>
      <c r="D86" s="19"/>
      <c r="E86" s="19"/>
      <c r="F86" s="19"/>
      <c r="G86" s="19"/>
      <c r="H86" s="19"/>
      <c r="I86" s="20"/>
      <c r="J86" s="75"/>
      <c r="K86" s="19"/>
      <c r="L86" s="100">
        <f>YEAR(ACT[[#This Row],[Staff Start Date]])</f>
        <v>1900</v>
      </c>
      <c r="M86" s="100" t="str">
        <f>TEXT(ACT[[#This Row],[Staff Start Date]], "mmm")</f>
        <v>Jan</v>
      </c>
    </row>
    <row r="87" spans="1:13" x14ac:dyDescent="0.25">
      <c r="A87" s="18"/>
      <c r="B87" s="19"/>
      <c r="C87" s="19"/>
      <c r="D87" s="19"/>
      <c r="E87" s="19"/>
      <c r="F87" s="19"/>
      <c r="G87" s="19"/>
      <c r="H87" s="19"/>
      <c r="I87" s="20"/>
      <c r="J87" s="75"/>
      <c r="K87" s="19"/>
      <c r="L87" s="100">
        <f>YEAR(ACT[[#This Row],[Staff Start Date]])</f>
        <v>1900</v>
      </c>
      <c r="M87" s="100" t="str">
        <f>TEXT(ACT[[#This Row],[Staff Start Date]], "mmm")</f>
        <v>Jan</v>
      </c>
    </row>
    <row r="88" spans="1:13" x14ac:dyDescent="0.25">
      <c r="A88" s="18"/>
      <c r="B88" s="19"/>
      <c r="C88" s="19"/>
      <c r="D88" s="19"/>
      <c r="E88" s="19"/>
      <c r="F88" s="19"/>
      <c r="G88" s="19"/>
      <c r="H88" s="19"/>
      <c r="I88" s="20"/>
      <c r="J88" s="75"/>
      <c r="K88" s="19"/>
      <c r="L88" s="100">
        <f>YEAR(ACT[[#This Row],[Staff Start Date]])</f>
        <v>1900</v>
      </c>
      <c r="M88" s="100" t="str">
        <f>TEXT(ACT[[#This Row],[Staff Start Date]], "mmm")</f>
        <v>Jan</v>
      </c>
    </row>
    <row r="89" spans="1:13" x14ac:dyDescent="0.25">
      <c r="A89" s="18"/>
      <c r="B89" s="19"/>
      <c r="C89" s="19"/>
      <c r="D89" s="19"/>
      <c r="E89" s="19"/>
      <c r="F89" s="19"/>
      <c r="G89" s="19"/>
      <c r="H89" s="19"/>
      <c r="I89" s="20"/>
      <c r="J89" s="75"/>
      <c r="K89" s="19"/>
      <c r="L89" s="100">
        <f>YEAR(ACT[[#This Row],[Staff Start Date]])</f>
        <v>1900</v>
      </c>
      <c r="M89" s="100" t="str">
        <f>TEXT(ACT[[#This Row],[Staff Start Date]], "mmm")</f>
        <v>Jan</v>
      </c>
    </row>
    <row r="90" spans="1:13" x14ac:dyDescent="0.25">
      <c r="A90" s="18"/>
      <c r="B90" s="19"/>
      <c r="C90" s="19"/>
      <c r="D90" s="19"/>
      <c r="E90" s="19"/>
      <c r="F90" s="19"/>
      <c r="G90" s="19"/>
      <c r="H90" s="19"/>
      <c r="I90" s="20"/>
      <c r="J90" s="75"/>
      <c r="K90" s="19"/>
      <c r="L90" s="100">
        <f>YEAR(ACT[[#This Row],[Staff Start Date]])</f>
        <v>1900</v>
      </c>
      <c r="M90" s="100" t="str">
        <f>TEXT(ACT[[#This Row],[Staff Start Date]], "mmm")</f>
        <v>Jan</v>
      </c>
    </row>
    <row r="91" spans="1:13" x14ac:dyDescent="0.25">
      <c r="A91" s="18"/>
      <c r="B91" s="19"/>
      <c r="C91" s="19"/>
      <c r="D91" s="19"/>
      <c r="E91" s="19"/>
      <c r="F91" s="19"/>
      <c r="G91" s="19"/>
      <c r="H91" s="19"/>
      <c r="I91" s="20"/>
      <c r="J91" s="75"/>
      <c r="K91" s="19"/>
      <c r="L91" s="100">
        <f>YEAR(ACT[[#This Row],[Staff Start Date]])</f>
        <v>1900</v>
      </c>
      <c r="M91" s="100" t="str">
        <f>TEXT(ACT[[#This Row],[Staff Start Date]], "mmm")</f>
        <v>Jan</v>
      </c>
    </row>
    <row r="92" spans="1:13" x14ac:dyDescent="0.25">
      <c r="A92" s="18"/>
      <c r="B92" s="19"/>
      <c r="C92" s="19"/>
      <c r="D92" s="19"/>
      <c r="E92" s="19"/>
      <c r="F92" s="19"/>
      <c r="G92" s="19"/>
      <c r="H92" s="19"/>
      <c r="I92" s="20"/>
      <c r="J92" s="75"/>
      <c r="K92" s="19"/>
      <c r="L92" s="100">
        <f>YEAR(ACT[[#This Row],[Staff Start Date]])</f>
        <v>1900</v>
      </c>
      <c r="M92" s="100" t="str">
        <f>TEXT(ACT[[#This Row],[Staff Start Date]], "mmm")</f>
        <v>Jan</v>
      </c>
    </row>
    <row r="93" spans="1:13" x14ac:dyDescent="0.25">
      <c r="A93" s="18"/>
      <c r="B93" s="19"/>
      <c r="C93" s="19"/>
      <c r="D93" s="19"/>
      <c r="E93" s="19"/>
      <c r="F93" s="19"/>
      <c r="G93" s="19"/>
      <c r="H93" s="19"/>
      <c r="I93" s="20"/>
      <c r="J93" s="75"/>
      <c r="K93" s="19"/>
      <c r="L93" s="100">
        <f>YEAR(ACT[[#This Row],[Staff Start Date]])</f>
        <v>1900</v>
      </c>
      <c r="M93" s="100" t="str">
        <f>TEXT(ACT[[#This Row],[Staff Start Date]], "mmm")</f>
        <v>Jan</v>
      </c>
    </row>
    <row r="94" spans="1:13" x14ac:dyDescent="0.25">
      <c r="A94" s="18"/>
      <c r="B94" s="19"/>
      <c r="C94" s="19"/>
      <c r="D94" s="19"/>
      <c r="E94" s="19"/>
      <c r="F94" s="19"/>
      <c r="G94" s="19"/>
      <c r="H94" s="19"/>
      <c r="I94" s="20"/>
      <c r="J94" s="75"/>
      <c r="K94" s="19"/>
      <c r="L94" s="100">
        <f>YEAR(ACT[[#This Row],[Staff Start Date]])</f>
        <v>1900</v>
      </c>
      <c r="M94" s="100" t="str">
        <f>TEXT(ACT[[#This Row],[Staff Start Date]], "mmm")</f>
        <v>Jan</v>
      </c>
    </row>
    <row r="95" spans="1:13" x14ac:dyDescent="0.25">
      <c r="A95" s="18"/>
      <c r="B95" s="19"/>
      <c r="C95" s="19"/>
      <c r="D95" s="19"/>
      <c r="E95" s="19"/>
      <c r="F95" s="19"/>
      <c r="G95" s="19"/>
      <c r="H95" s="19"/>
      <c r="I95" s="20"/>
      <c r="J95" s="75"/>
      <c r="K95" s="19"/>
      <c r="L95" s="100">
        <f>YEAR(ACT[[#This Row],[Staff Start Date]])</f>
        <v>1900</v>
      </c>
      <c r="M95" s="100" t="str">
        <f>TEXT(ACT[[#This Row],[Staff Start Date]], "mmm")</f>
        <v>Jan</v>
      </c>
    </row>
    <row r="96" spans="1:13" x14ac:dyDescent="0.25">
      <c r="A96" s="18"/>
      <c r="B96" s="19"/>
      <c r="C96" s="19"/>
      <c r="D96" s="19"/>
      <c r="E96" s="19"/>
      <c r="F96" s="19"/>
      <c r="G96" s="19"/>
      <c r="H96" s="19"/>
      <c r="I96" s="20"/>
      <c r="J96" s="75"/>
      <c r="K96" s="19"/>
      <c r="L96" s="100">
        <f>YEAR(ACT[[#This Row],[Staff Start Date]])</f>
        <v>1900</v>
      </c>
      <c r="M96" s="100" t="str">
        <f>TEXT(ACT[[#This Row],[Staff Start Date]], "mmm")</f>
        <v>Jan</v>
      </c>
    </row>
    <row r="97" spans="1:13" x14ac:dyDescent="0.25">
      <c r="A97" s="18"/>
      <c r="B97" s="19"/>
      <c r="C97" s="19"/>
      <c r="D97" s="19"/>
      <c r="E97" s="19"/>
      <c r="F97" s="19"/>
      <c r="G97" s="19"/>
      <c r="H97" s="19"/>
      <c r="I97" s="20"/>
      <c r="J97" s="75"/>
      <c r="K97" s="19"/>
      <c r="L97" s="100">
        <f>YEAR(ACT[[#This Row],[Staff Start Date]])</f>
        <v>1900</v>
      </c>
      <c r="M97" s="100" t="str">
        <f>TEXT(ACT[[#This Row],[Staff Start Date]], "mmm")</f>
        <v>Jan</v>
      </c>
    </row>
    <row r="98" spans="1:13" x14ac:dyDescent="0.25">
      <c r="A98" s="18"/>
      <c r="B98" s="19"/>
      <c r="C98" s="19"/>
      <c r="D98" s="19"/>
      <c r="E98" s="19"/>
      <c r="F98" s="19"/>
      <c r="G98" s="19"/>
      <c r="H98" s="19"/>
      <c r="I98" s="20"/>
      <c r="J98" s="75"/>
      <c r="K98" s="19"/>
      <c r="L98" s="100">
        <f>YEAR(ACT[[#This Row],[Staff Start Date]])</f>
        <v>1900</v>
      </c>
      <c r="M98" s="100" t="str">
        <f>TEXT(ACT[[#This Row],[Staff Start Date]], "mmm")</f>
        <v>Jan</v>
      </c>
    </row>
    <row r="99" spans="1:13" x14ac:dyDescent="0.25">
      <c r="A99" s="18"/>
      <c r="B99" s="19"/>
      <c r="C99" s="19"/>
      <c r="D99" s="19"/>
      <c r="E99" s="19"/>
      <c r="F99" s="19"/>
      <c r="G99" s="19"/>
      <c r="H99" s="19"/>
      <c r="I99" s="20"/>
      <c r="J99" s="75"/>
      <c r="K99" s="19"/>
      <c r="L99" s="100">
        <f>YEAR(ACT[[#This Row],[Staff Start Date]])</f>
        <v>1900</v>
      </c>
      <c r="M99" s="100" t="str">
        <f>TEXT(ACT[[#This Row],[Staff Start Date]], "mmm")</f>
        <v>Jan</v>
      </c>
    </row>
    <row r="100" spans="1:13" x14ac:dyDescent="0.25">
      <c r="A100" s="21"/>
      <c r="B100" s="22"/>
      <c r="C100" s="22"/>
      <c r="D100" s="22"/>
      <c r="E100" s="22"/>
      <c r="F100" s="22"/>
      <c r="G100" s="22"/>
      <c r="H100" s="22"/>
      <c r="I100" s="23"/>
      <c r="J100" s="76"/>
      <c r="K100" s="19"/>
      <c r="L100" s="100">
        <f>YEAR(ACT[[#This Row],[Staff Start Date]])</f>
        <v>1900</v>
      </c>
      <c r="M100" s="100" t="str">
        <f>TEXT(ACT[[#This Row],[Staff Start Date]], "mmm")</f>
        <v>Jan</v>
      </c>
    </row>
    <row r="101" spans="1:13" x14ac:dyDescent="0.25">
      <c r="A101" s="18"/>
      <c r="B101" s="19"/>
      <c r="C101" s="19"/>
      <c r="D101" s="19"/>
      <c r="E101" s="19"/>
      <c r="F101" s="19"/>
      <c r="G101" s="19"/>
      <c r="H101" s="19"/>
      <c r="I101" s="20"/>
      <c r="J101" s="75"/>
      <c r="K101" s="19"/>
      <c r="L101" s="100">
        <f>YEAR(ACT[[#This Row],[Staff Start Date]])</f>
        <v>1900</v>
      </c>
      <c r="M101" s="100" t="str">
        <f>TEXT(ACT[[#This Row],[Staff Start Date]], "mmm")</f>
        <v>Jan</v>
      </c>
    </row>
    <row r="102" spans="1:13" x14ac:dyDescent="0.25">
      <c r="A102" s="18"/>
      <c r="B102" s="19"/>
      <c r="C102" s="19"/>
      <c r="D102" s="19"/>
      <c r="E102" s="19"/>
      <c r="F102" s="19"/>
      <c r="G102" s="19"/>
      <c r="H102" s="19"/>
      <c r="I102" s="20"/>
      <c r="J102" s="75"/>
      <c r="K102" s="19"/>
      <c r="L102" s="100">
        <f>YEAR(ACT[[#This Row],[Staff Start Date]])</f>
        <v>1900</v>
      </c>
      <c r="M102" s="100" t="str">
        <f>TEXT(ACT[[#This Row],[Staff Start Date]], "mmm")</f>
        <v>Jan</v>
      </c>
    </row>
    <row r="103" spans="1:13" x14ac:dyDescent="0.25">
      <c r="A103" s="18"/>
      <c r="B103" s="19"/>
      <c r="C103" s="19"/>
      <c r="D103" s="19"/>
      <c r="E103" s="19"/>
      <c r="F103" s="19"/>
      <c r="G103" s="19"/>
      <c r="H103" s="19"/>
      <c r="I103" s="20"/>
      <c r="J103" s="75"/>
      <c r="K103" s="19"/>
      <c r="L103" s="100">
        <f>YEAR(ACT[[#This Row],[Staff Start Date]])</f>
        <v>1900</v>
      </c>
      <c r="M103" s="100" t="str">
        <f>TEXT(ACT[[#This Row],[Staff Start Date]], "mmm")</f>
        <v>Jan</v>
      </c>
    </row>
    <row r="104" spans="1:13" x14ac:dyDescent="0.25">
      <c r="A104" s="18"/>
      <c r="B104" s="19"/>
      <c r="C104" s="19"/>
      <c r="D104" s="19"/>
      <c r="E104" s="19"/>
      <c r="F104" s="19"/>
      <c r="G104" s="19"/>
      <c r="H104" s="19"/>
      <c r="I104" s="20"/>
      <c r="J104" s="75"/>
      <c r="K104" s="19"/>
      <c r="L104" s="100">
        <f>YEAR(ACT[[#This Row],[Staff Start Date]])</f>
        <v>1900</v>
      </c>
      <c r="M104" s="100" t="str">
        <f>TEXT(ACT[[#This Row],[Staff Start Date]], "mmm")</f>
        <v>Jan</v>
      </c>
    </row>
    <row r="105" spans="1:13" x14ac:dyDescent="0.25">
      <c r="A105" s="18"/>
      <c r="B105" s="19"/>
      <c r="C105" s="19"/>
      <c r="D105" s="19"/>
      <c r="E105" s="19"/>
      <c r="F105" s="19"/>
      <c r="G105" s="19"/>
      <c r="H105" s="19"/>
      <c r="I105" s="20"/>
      <c r="J105" s="75"/>
      <c r="K105" s="19"/>
      <c r="L105" s="100">
        <f>YEAR(ACT[[#This Row],[Staff Start Date]])</f>
        <v>1900</v>
      </c>
      <c r="M105" s="100" t="str">
        <f>TEXT(ACT[[#This Row],[Staff Start Date]], "mmm")</f>
        <v>Jan</v>
      </c>
    </row>
    <row r="106" spans="1:13" x14ac:dyDescent="0.25">
      <c r="A106" s="18"/>
      <c r="B106" s="19"/>
      <c r="C106" s="19"/>
      <c r="D106" s="19"/>
      <c r="E106" s="19"/>
      <c r="F106" s="19"/>
      <c r="G106" s="19"/>
      <c r="H106" s="19"/>
      <c r="I106" s="20"/>
      <c r="J106" s="75"/>
      <c r="K106" s="19"/>
      <c r="L106" s="100">
        <f>YEAR(ACT[[#This Row],[Staff Start Date]])</f>
        <v>1900</v>
      </c>
      <c r="M106" s="100" t="str">
        <f>TEXT(ACT[[#This Row],[Staff Start Date]], "mmm")</f>
        <v>Jan</v>
      </c>
    </row>
    <row r="107" spans="1:13" x14ac:dyDescent="0.25">
      <c r="A107" s="18"/>
      <c r="B107" s="19"/>
      <c r="C107" s="19"/>
      <c r="D107" s="19"/>
      <c r="E107" s="19"/>
      <c r="F107" s="19"/>
      <c r="G107" s="19"/>
      <c r="H107" s="19"/>
      <c r="I107" s="20"/>
      <c r="J107" s="75"/>
      <c r="K107" s="19"/>
      <c r="L107" s="100">
        <f>YEAR(ACT[[#This Row],[Staff Start Date]])</f>
        <v>1900</v>
      </c>
      <c r="M107" s="100" t="str">
        <f>TEXT(ACT[[#This Row],[Staff Start Date]], "mmm")</f>
        <v>Jan</v>
      </c>
    </row>
    <row r="108" spans="1:13" x14ac:dyDescent="0.25">
      <c r="A108" s="18"/>
      <c r="B108" s="19"/>
      <c r="C108" s="19"/>
      <c r="D108" s="19"/>
      <c r="E108" s="19"/>
      <c r="F108" s="19"/>
      <c r="G108" s="19"/>
      <c r="H108" s="19"/>
      <c r="I108" s="20"/>
      <c r="J108" s="75"/>
      <c r="K108" s="19"/>
      <c r="L108" s="100">
        <f>YEAR(ACT[[#This Row],[Staff Start Date]])</f>
        <v>1900</v>
      </c>
      <c r="M108" s="100" t="str">
        <f>TEXT(ACT[[#This Row],[Staff Start Date]], "mmm")</f>
        <v>Jan</v>
      </c>
    </row>
    <row r="109" spans="1:13" x14ac:dyDescent="0.25">
      <c r="A109" s="18"/>
      <c r="B109" s="19"/>
      <c r="C109" s="19"/>
      <c r="D109" s="19"/>
      <c r="E109" s="19"/>
      <c r="F109" s="19"/>
      <c r="G109" s="19"/>
      <c r="H109" s="19"/>
      <c r="I109" s="20"/>
      <c r="J109" s="75"/>
      <c r="K109" s="19"/>
      <c r="L109" s="100">
        <f>YEAR(ACT[[#This Row],[Staff Start Date]])</f>
        <v>1900</v>
      </c>
      <c r="M109" s="100" t="str">
        <f>TEXT(ACT[[#This Row],[Staff Start Date]], "mmm")</f>
        <v>Jan</v>
      </c>
    </row>
    <row r="110" spans="1:13" x14ac:dyDescent="0.25">
      <c r="A110" s="18"/>
      <c r="B110" s="19"/>
      <c r="C110" s="19"/>
      <c r="D110" s="19"/>
      <c r="E110" s="19"/>
      <c r="F110" s="19"/>
      <c r="G110" s="19"/>
      <c r="H110" s="19"/>
      <c r="I110" s="20"/>
      <c r="J110" s="75"/>
      <c r="K110" s="19"/>
      <c r="L110" s="100">
        <f>YEAR(ACT[[#This Row],[Staff Start Date]])</f>
        <v>1900</v>
      </c>
      <c r="M110" s="100" t="str">
        <f>TEXT(ACT[[#This Row],[Staff Start Date]], "mmm")</f>
        <v>Jan</v>
      </c>
    </row>
    <row r="111" spans="1:13" x14ac:dyDescent="0.25">
      <c r="A111" s="18"/>
      <c r="B111" s="19"/>
      <c r="C111" s="19"/>
      <c r="D111" s="19"/>
      <c r="E111" s="19"/>
      <c r="F111" s="19"/>
      <c r="G111" s="19"/>
      <c r="H111" s="19"/>
      <c r="I111" s="20"/>
      <c r="J111" s="75"/>
      <c r="K111" s="19"/>
      <c r="L111" s="100">
        <f>YEAR(ACT[[#This Row],[Staff Start Date]])</f>
        <v>1900</v>
      </c>
      <c r="M111" s="100" t="str">
        <f>TEXT(ACT[[#This Row],[Staff Start Date]], "mmm")</f>
        <v>Jan</v>
      </c>
    </row>
    <row r="112" spans="1:13" x14ac:dyDescent="0.25">
      <c r="A112" s="18"/>
      <c r="B112" s="19"/>
      <c r="C112" s="19"/>
      <c r="D112" s="19"/>
      <c r="E112" s="19"/>
      <c r="F112" s="19"/>
      <c r="G112" s="19"/>
      <c r="H112" s="19"/>
      <c r="I112" s="20"/>
      <c r="J112" s="75"/>
      <c r="K112" s="19"/>
      <c r="L112" s="100">
        <f>YEAR(ACT[[#This Row],[Staff Start Date]])</f>
        <v>1900</v>
      </c>
      <c r="M112" s="100" t="str">
        <f>TEXT(ACT[[#This Row],[Staff Start Date]], "mmm")</f>
        <v>Jan</v>
      </c>
    </row>
    <row r="113" spans="1:13" x14ac:dyDescent="0.25">
      <c r="A113" s="18"/>
      <c r="B113" s="19"/>
      <c r="C113" s="19"/>
      <c r="D113" s="19"/>
      <c r="E113" s="19"/>
      <c r="F113" s="19"/>
      <c r="G113" s="19"/>
      <c r="H113" s="19"/>
      <c r="I113" s="20"/>
      <c r="J113" s="75"/>
      <c r="K113" s="19"/>
      <c r="L113" s="100">
        <f>YEAR(ACT[[#This Row],[Staff Start Date]])</f>
        <v>1900</v>
      </c>
      <c r="M113" s="100" t="str">
        <f>TEXT(ACT[[#This Row],[Staff Start Date]], "mmm")</f>
        <v>Jan</v>
      </c>
    </row>
    <row r="114" spans="1:13" x14ac:dyDescent="0.25">
      <c r="A114" s="18"/>
      <c r="B114" s="19"/>
      <c r="C114" s="19"/>
      <c r="D114" s="19"/>
      <c r="E114" s="19"/>
      <c r="F114" s="19"/>
      <c r="G114" s="19"/>
      <c r="H114" s="19"/>
      <c r="I114" s="20"/>
      <c r="J114" s="75"/>
      <c r="K114" s="19"/>
      <c r="L114" s="100">
        <f>YEAR(ACT[[#This Row],[Staff Start Date]])</f>
        <v>1900</v>
      </c>
      <c r="M114" s="100" t="str">
        <f>TEXT(ACT[[#This Row],[Staff Start Date]], "mmm")</f>
        <v>Jan</v>
      </c>
    </row>
    <row r="115" spans="1:13" x14ac:dyDescent="0.25">
      <c r="A115" s="18"/>
      <c r="B115" s="19"/>
      <c r="C115" s="19"/>
      <c r="D115" s="19"/>
      <c r="E115" s="19"/>
      <c r="F115" s="19"/>
      <c r="G115" s="19"/>
      <c r="H115" s="19"/>
      <c r="I115" s="20"/>
      <c r="J115" s="75"/>
      <c r="K115" s="19"/>
      <c r="L115" s="100">
        <f>YEAR(ACT[[#This Row],[Staff Start Date]])</f>
        <v>1900</v>
      </c>
      <c r="M115" s="100" t="str">
        <f>TEXT(ACT[[#This Row],[Staff Start Date]], "mmm")</f>
        <v>Jan</v>
      </c>
    </row>
    <row r="116" spans="1:13" x14ac:dyDescent="0.25">
      <c r="A116" s="18"/>
      <c r="B116" s="19"/>
      <c r="C116" s="19"/>
      <c r="D116" s="19"/>
      <c r="E116" s="19"/>
      <c r="F116" s="19"/>
      <c r="G116" s="19"/>
      <c r="H116" s="19"/>
      <c r="I116" s="20"/>
      <c r="J116" s="75"/>
      <c r="K116" s="19"/>
      <c r="L116" s="100">
        <f>YEAR(ACT[[#This Row],[Staff Start Date]])</f>
        <v>1900</v>
      </c>
      <c r="M116" s="100" t="str">
        <f>TEXT(ACT[[#This Row],[Staff Start Date]], "mmm")</f>
        <v>Jan</v>
      </c>
    </row>
    <row r="117" spans="1:13" x14ac:dyDescent="0.25">
      <c r="A117" s="18"/>
      <c r="B117" s="19"/>
      <c r="C117" s="19"/>
      <c r="D117" s="19"/>
      <c r="E117" s="19"/>
      <c r="F117" s="19"/>
      <c r="G117" s="19"/>
      <c r="H117" s="19"/>
      <c r="I117" s="20"/>
      <c r="J117" s="75"/>
      <c r="K117" s="19"/>
      <c r="L117" s="100">
        <f>YEAR(ACT[[#This Row],[Staff Start Date]])</f>
        <v>1900</v>
      </c>
      <c r="M117" s="100" t="str">
        <f>TEXT(ACT[[#This Row],[Staff Start Date]], "mmm")</f>
        <v>Jan</v>
      </c>
    </row>
    <row r="118" spans="1:13" x14ac:dyDescent="0.25">
      <c r="A118" s="18"/>
      <c r="B118" s="19"/>
      <c r="C118" s="19"/>
      <c r="D118" s="19"/>
      <c r="E118" s="19"/>
      <c r="F118" s="19"/>
      <c r="G118" s="19"/>
      <c r="H118" s="19"/>
      <c r="I118" s="20"/>
      <c r="J118" s="75"/>
      <c r="K118" s="19"/>
      <c r="L118" s="100">
        <f>YEAR(ACT[[#This Row],[Staff Start Date]])</f>
        <v>1900</v>
      </c>
      <c r="M118" s="100" t="str">
        <f>TEXT(ACT[[#This Row],[Staff Start Date]], "mmm")</f>
        <v>Jan</v>
      </c>
    </row>
    <row r="119" spans="1:13" x14ac:dyDescent="0.25">
      <c r="A119" s="18"/>
      <c r="B119" s="19"/>
      <c r="C119" s="19"/>
      <c r="D119" s="19"/>
      <c r="E119" s="19"/>
      <c r="F119" s="19"/>
      <c r="G119" s="19"/>
      <c r="H119" s="19"/>
      <c r="I119" s="20"/>
      <c r="J119" s="75"/>
      <c r="K119" s="19"/>
      <c r="L119" s="100">
        <f>YEAR(ACT[[#This Row],[Staff Start Date]])</f>
        <v>1900</v>
      </c>
      <c r="M119" s="100" t="str">
        <f>TEXT(ACT[[#This Row],[Staff Start Date]], "mmm")</f>
        <v>Jan</v>
      </c>
    </row>
    <row r="120" spans="1:13" x14ac:dyDescent="0.25">
      <c r="A120" s="18"/>
      <c r="B120" s="19"/>
      <c r="C120" s="19"/>
      <c r="D120" s="19"/>
      <c r="E120" s="19"/>
      <c r="F120" s="19"/>
      <c r="G120" s="19"/>
      <c r="H120" s="19"/>
      <c r="I120" s="20"/>
      <c r="J120" s="75"/>
      <c r="K120" s="19"/>
      <c r="L120" s="100">
        <f>YEAR(ACT[[#This Row],[Staff Start Date]])</f>
        <v>1900</v>
      </c>
      <c r="M120" s="100" t="str">
        <f>TEXT(ACT[[#This Row],[Staff Start Date]], "mmm")</f>
        <v>Jan</v>
      </c>
    </row>
    <row r="121" spans="1:13" x14ac:dyDescent="0.25">
      <c r="A121" s="18"/>
      <c r="B121" s="19"/>
      <c r="C121" s="19"/>
      <c r="D121" s="19"/>
      <c r="E121" s="19"/>
      <c r="F121" s="19"/>
      <c r="G121" s="19"/>
      <c r="H121" s="19"/>
      <c r="I121" s="20"/>
      <c r="J121" s="75"/>
      <c r="K121" s="19"/>
      <c r="L121" s="100">
        <f>YEAR(ACT[[#This Row],[Staff Start Date]])</f>
        <v>1900</v>
      </c>
      <c r="M121" s="100" t="str">
        <f>TEXT(ACT[[#This Row],[Staff Start Date]], "mmm")</f>
        <v>Jan</v>
      </c>
    </row>
    <row r="122" spans="1:13" x14ac:dyDescent="0.25">
      <c r="A122" s="18"/>
      <c r="B122" s="19"/>
      <c r="C122" s="19"/>
      <c r="D122" s="19"/>
      <c r="E122" s="19"/>
      <c r="F122" s="19"/>
      <c r="G122" s="19"/>
      <c r="H122" s="19"/>
      <c r="I122" s="20"/>
      <c r="J122" s="75"/>
      <c r="K122" s="19"/>
      <c r="L122" s="100">
        <f>YEAR(ACT[[#This Row],[Staff Start Date]])</f>
        <v>1900</v>
      </c>
      <c r="M122" s="100" t="str">
        <f>TEXT(ACT[[#This Row],[Staff Start Date]], "mmm")</f>
        <v>Jan</v>
      </c>
    </row>
    <row r="123" spans="1:13" x14ac:dyDescent="0.25">
      <c r="A123" s="18"/>
      <c r="B123" s="19"/>
      <c r="C123" s="19"/>
      <c r="D123" s="19"/>
      <c r="E123" s="19"/>
      <c r="F123" s="19"/>
      <c r="G123" s="19"/>
      <c r="H123" s="19"/>
      <c r="I123" s="20"/>
      <c r="J123" s="75"/>
      <c r="K123" s="19"/>
      <c r="L123" s="100">
        <f>YEAR(ACT[[#This Row],[Staff Start Date]])</f>
        <v>1900</v>
      </c>
      <c r="M123" s="100" t="str">
        <f>TEXT(ACT[[#This Row],[Staff Start Date]], "mmm")</f>
        <v>Jan</v>
      </c>
    </row>
    <row r="124" spans="1:13" x14ac:dyDescent="0.25">
      <c r="A124" s="18"/>
      <c r="B124" s="19"/>
      <c r="C124" s="19"/>
      <c r="D124" s="19"/>
      <c r="E124" s="19"/>
      <c r="F124" s="19"/>
      <c r="G124" s="19"/>
      <c r="H124" s="19"/>
      <c r="I124" s="20"/>
      <c r="J124" s="75"/>
      <c r="K124" s="19"/>
      <c r="L124" s="100">
        <f>YEAR(ACT[[#This Row],[Staff Start Date]])</f>
        <v>1900</v>
      </c>
      <c r="M124" s="100" t="str">
        <f>TEXT(ACT[[#This Row],[Staff Start Date]], "mmm")</f>
        <v>Jan</v>
      </c>
    </row>
    <row r="125" spans="1:13" x14ac:dyDescent="0.25">
      <c r="A125" s="18"/>
      <c r="B125" s="19"/>
      <c r="C125" s="19"/>
      <c r="D125" s="19"/>
      <c r="E125" s="19"/>
      <c r="F125" s="19"/>
      <c r="G125" s="19"/>
      <c r="H125" s="19"/>
      <c r="I125" s="20"/>
      <c r="J125" s="75"/>
      <c r="K125" s="19"/>
      <c r="L125" s="100">
        <f>YEAR(ACT[[#This Row],[Staff Start Date]])</f>
        <v>1900</v>
      </c>
      <c r="M125" s="100" t="str">
        <f>TEXT(ACT[[#This Row],[Staff Start Date]], "mmm")</f>
        <v>Jan</v>
      </c>
    </row>
    <row r="126" spans="1:13" x14ac:dyDescent="0.25">
      <c r="A126" s="18"/>
      <c r="B126" s="19"/>
      <c r="C126" s="19"/>
      <c r="D126" s="19"/>
      <c r="E126" s="19"/>
      <c r="F126" s="19"/>
      <c r="G126" s="19"/>
      <c r="H126" s="19"/>
      <c r="I126" s="20"/>
      <c r="J126" s="75"/>
      <c r="K126" s="19"/>
      <c r="L126" s="100">
        <f>YEAR(ACT[[#This Row],[Staff Start Date]])</f>
        <v>1900</v>
      </c>
      <c r="M126" s="100" t="str">
        <f>TEXT(ACT[[#This Row],[Staff Start Date]], "mmm")</f>
        <v>Jan</v>
      </c>
    </row>
    <row r="127" spans="1:13" x14ac:dyDescent="0.25">
      <c r="A127" s="18"/>
      <c r="B127" s="19"/>
      <c r="C127" s="19"/>
      <c r="D127" s="19"/>
      <c r="E127" s="19"/>
      <c r="F127" s="19"/>
      <c r="G127" s="19"/>
      <c r="H127" s="19"/>
      <c r="I127" s="20"/>
      <c r="J127" s="75"/>
      <c r="K127" s="19"/>
      <c r="L127" s="100">
        <f>YEAR(ACT[[#This Row],[Staff Start Date]])</f>
        <v>1900</v>
      </c>
      <c r="M127" s="100" t="str">
        <f>TEXT(ACT[[#This Row],[Staff Start Date]], "mmm")</f>
        <v>Jan</v>
      </c>
    </row>
    <row r="128" spans="1:13" x14ac:dyDescent="0.25">
      <c r="A128" s="18"/>
      <c r="B128" s="19"/>
      <c r="C128" s="19"/>
      <c r="D128" s="19"/>
      <c r="E128" s="19"/>
      <c r="F128" s="19"/>
      <c r="G128" s="19"/>
      <c r="H128" s="19"/>
      <c r="I128" s="20"/>
      <c r="J128" s="75"/>
      <c r="K128" s="19"/>
      <c r="L128" s="100">
        <f>YEAR(ACT[[#This Row],[Staff Start Date]])</f>
        <v>1900</v>
      </c>
      <c r="M128" s="100" t="str">
        <f>TEXT(ACT[[#This Row],[Staff Start Date]], "mmm")</f>
        <v>Jan</v>
      </c>
    </row>
    <row r="129" spans="1:13" x14ac:dyDescent="0.25">
      <c r="A129" s="18"/>
      <c r="B129" s="19"/>
      <c r="C129" s="19"/>
      <c r="D129" s="19"/>
      <c r="E129" s="19"/>
      <c r="F129" s="19"/>
      <c r="G129" s="19"/>
      <c r="H129" s="19"/>
      <c r="I129" s="20"/>
      <c r="J129" s="75"/>
      <c r="K129" s="19"/>
      <c r="L129" s="100">
        <f>YEAR(ACT[[#This Row],[Staff Start Date]])</f>
        <v>1900</v>
      </c>
      <c r="M129" s="100" t="str">
        <f>TEXT(ACT[[#This Row],[Staff Start Date]], "mmm")</f>
        <v>Jan</v>
      </c>
    </row>
    <row r="130" spans="1:13" x14ac:dyDescent="0.25">
      <c r="A130" s="18"/>
      <c r="B130" s="19"/>
      <c r="C130" s="19"/>
      <c r="D130" s="19"/>
      <c r="E130" s="19"/>
      <c r="F130" s="19"/>
      <c r="G130" s="19"/>
      <c r="H130" s="19"/>
      <c r="I130" s="20"/>
      <c r="J130" s="75"/>
      <c r="K130" s="19"/>
      <c r="L130" s="100">
        <f>YEAR(ACT[[#This Row],[Staff Start Date]])</f>
        <v>1900</v>
      </c>
      <c r="M130" s="100" t="str">
        <f>TEXT(ACT[[#This Row],[Staff Start Date]], "mmm")</f>
        <v>Jan</v>
      </c>
    </row>
    <row r="131" spans="1:13" x14ac:dyDescent="0.25">
      <c r="A131" s="18"/>
      <c r="B131" s="19"/>
      <c r="C131" s="19"/>
      <c r="D131" s="19"/>
      <c r="E131" s="19"/>
      <c r="F131" s="19"/>
      <c r="G131" s="19"/>
      <c r="H131" s="19"/>
      <c r="I131" s="20"/>
      <c r="J131" s="75"/>
      <c r="K131" s="19"/>
      <c r="L131" s="100">
        <f>YEAR(ACT[[#This Row],[Staff Start Date]])</f>
        <v>1900</v>
      </c>
      <c r="M131" s="100" t="str">
        <f>TEXT(ACT[[#This Row],[Staff Start Date]], "mmm")</f>
        <v>Jan</v>
      </c>
    </row>
    <row r="132" spans="1:13" x14ac:dyDescent="0.25">
      <c r="A132" s="18"/>
      <c r="B132" s="19"/>
      <c r="C132" s="19"/>
      <c r="D132" s="19"/>
      <c r="E132" s="19"/>
      <c r="F132" s="19"/>
      <c r="G132" s="19"/>
      <c r="H132" s="19"/>
      <c r="I132" s="20"/>
      <c r="J132" s="75"/>
      <c r="K132" s="19"/>
      <c r="L132" s="100">
        <f>YEAR(ACT[[#This Row],[Staff Start Date]])</f>
        <v>1900</v>
      </c>
      <c r="M132" s="100" t="str">
        <f>TEXT(ACT[[#This Row],[Staff Start Date]], "mmm")</f>
        <v>Jan</v>
      </c>
    </row>
    <row r="133" spans="1:13" x14ac:dyDescent="0.25">
      <c r="A133" s="18"/>
      <c r="B133" s="19"/>
      <c r="C133" s="19"/>
      <c r="D133" s="19"/>
      <c r="E133" s="19"/>
      <c r="F133" s="19"/>
      <c r="G133" s="19"/>
      <c r="H133" s="19"/>
      <c r="I133" s="20"/>
      <c r="J133" s="75"/>
      <c r="K133" s="19"/>
      <c r="L133" s="100">
        <f>YEAR(ACT[[#This Row],[Staff Start Date]])</f>
        <v>1900</v>
      </c>
      <c r="M133" s="100" t="str">
        <f>TEXT(ACT[[#This Row],[Staff Start Date]], "mmm")</f>
        <v>Jan</v>
      </c>
    </row>
    <row r="134" spans="1:13" x14ac:dyDescent="0.25">
      <c r="A134" s="18"/>
      <c r="B134" s="19"/>
      <c r="C134" s="19"/>
      <c r="D134" s="19"/>
      <c r="E134" s="19"/>
      <c r="F134" s="19"/>
      <c r="G134" s="19"/>
      <c r="H134" s="19"/>
      <c r="I134" s="20"/>
      <c r="J134" s="75"/>
      <c r="K134" s="19"/>
      <c r="L134" s="100">
        <f>YEAR(ACT[[#This Row],[Staff Start Date]])</f>
        <v>1900</v>
      </c>
      <c r="M134" s="100" t="str">
        <f>TEXT(ACT[[#This Row],[Staff Start Date]], "mmm")</f>
        <v>Jan</v>
      </c>
    </row>
    <row r="135" spans="1:13" x14ac:dyDescent="0.25">
      <c r="A135" s="18"/>
      <c r="B135" s="19"/>
      <c r="C135" s="19"/>
      <c r="D135" s="19"/>
      <c r="E135" s="19"/>
      <c r="F135" s="19"/>
      <c r="G135" s="19"/>
      <c r="H135" s="19"/>
      <c r="I135" s="20"/>
      <c r="J135" s="75"/>
      <c r="K135" s="19"/>
      <c r="L135" s="100">
        <f>YEAR(ACT[[#This Row],[Staff Start Date]])</f>
        <v>1900</v>
      </c>
      <c r="M135" s="100" t="str">
        <f>TEXT(ACT[[#This Row],[Staff Start Date]], "mmm")</f>
        <v>Jan</v>
      </c>
    </row>
    <row r="136" spans="1:13" x14ac:dyDescent="0.25">
      <c r="A136" s="18"/>
      <c r="B136" s="19"/>
      <c r="C136" s="19"/>
      <c r="D136" s="19"/>
      <c r="E136" s="19"/>
      <c r="F136" s="19"/>
      <c r="G136" s="19"/>
      <c r="H136" s="19"/>
      <c r="I136" s="20"/>
      <c r="J136" s="75"/>
      <c r="K136" s="19"/>
      <c r="L136" s="100">
        <f>YEAR(ACT[[#This Row],[Staff Start Date]])</f>
        <v>1900</v>
      </c>
      <c r="M136" s="100" t="str">
        <f>TEXT(ACT[[#This Row],[Staff Start Date]], "mmm")</f>
        <v>Jan</v>
      </c>
    </row>
    <row r="137" spans="1:13" x14ac:dyDescent="0.25">
      <c r="A137" s="18"/>
      <c r="B137" s="19"/>
      <c r="C137" s="19"/>
      <c r="D137" s="19"/>
      <c r="E137" s="19"/>
      <c r="F137" s="19"/>
      <c r="G137" s="19"/>
      <c r="H137" s="19"/>
      <c r="I137" s="20"/>
      <c r="J137" s="75"/>
      <c r="K137" s="19"/>
      <c r="L137" s="100">
        <f>YEAR(ACT[[#This Row],[Staff Start Date]])</f>
        <v>1900</v>
      </c>
      <c r="M137" s="100" t="str">
        <f>TEXT(ACT[[#This Row],[Staff Start Date]], "mmm")</f>
        <v>Jan</v>
      </c>
    </row>
    <row r="138" spans="1:13" x14ac:dyDescent="0.25">
      <c r="A138" s="18"/>
      <c r="B138" s="19"/>
      <c r="C138" s="19"/>
      <c r="D138" s="19"/>
      <c r="E138" s="19"/>
      <c r="F138" s="19"/>
      <c r="G138" s="19"/>
      <c r="H138" s="19"/>
      <c r="I138" s="20"/>
      <c r="J138" s="75"/>
      <c r="K138" s="19"/>
      <c r="L138" s="100">
        <f>YEAR(ACT[[#This Row],[Staff Start Date]])</f>
        <v>1900</v>
      </c>
      <c r="M138" s="100" t="str">
        <f>TEXT(ACT[[#This Row],[Staff Start Date]], "mmm")</f>
        <v>Jan</v>
      </c>
    </row>
    <row r="139" spans="1:13" x14ac:dyDescent="0.25">
      <c r="A139" s="18"/>
      <c r="B139" s="19"/>
      <c r="C139" s="19"/>
      <c r="D139" s="19"/>
      <c r="E139" s="19"/>
      <c r="F139" s="19"/>
      <c r="G139" s="19"/>
      <c r="H139" s="19"/>
      <c r="I139" s="20"/>
      <c r="J139" s="75"/>
      <c r="K139" s="19"/>
      <c r="L139" s="100">
        <f>YEAR(ACT[[#This Row],[Staff Start Date]])</f>
        <v>1900</v>
      </c>
      <c r="M139" s="100" t="str">
        <f>TEXT(ACT[[#This Row],[Staff Start Date]], "mmm")</f>
        <v>Jan</v>
      </c>
    </row>
    <row r="140" spans="1:13" x14ac:dyDescent="0.25">
      <c r="A140" s="18"/>
      <c r="B140" s="19"/>
      <c r="C140" s="19"/>
      <c r="D140" s="19"/>
      <c r="E140" s="19"/>
      <c r="F140" s="19"/>
      <c r="G140" s="19"/>
      <c r="H140" s="19"/>
      <c r="I140" s="20"/>
      <c r="J140" s="75"/>
      <c r="K140" s="19"/>
      <c r="L140" s="100">
        <f>YEAR(ACT[[#This Row],[Staff Start Date]])</f>
        <v>1900</v>
      </c>
      <c r="M140" s="100" t="str">
        <f>TEXT(ACT[[#This Row],[Staff Start Date]], "mmm")</f>
        <v>Jan</v>
      </c>
    </row>
    <row r="141" spans="1:13" x14ac:dyDescent="0.25">
      <c r="A141" s="18"/>
      <c r="B141" s="19"/>
      <c r="C141" s="19"/>
      <c r="D141" s="19"/>
      <c r="E141" s="19"/>
      <c r="F141" s="19"/>
      <c r="G141" s="19"/>
      <c r="H141" s="19"/>
      <c r="I141" s="20"/>
      <c r="J141" s="75"/>
      <c r="K141" s="19"/>
      <c r="L141" s="100">
        <f>YEAR(ACT[[#This Row],[Staff Start Date]])</f>
        <v>1900</v>
      </c>
      <c r="M141" s="100" t="str">
        <f>TEXT(ACT[[#This Row],[Staff Start Date]], "mmm")</f>
        <v>Jan</v>
      </c>
    </row>
    <row r="142" spans="1:13" x14ac:dyDescent="0.25">
      <c r="A142" s="18"/>
      <c r="B142" s="19"/>
      <c r="C142" s="19"/>
      <c r="D142" s="19"/>
      <c r="E142" s="19"/>
      <c r="F142" s="19"/>
      <c r="G142" s="19"/>
      <c r="H142" s="19"/>
      <c r="I142" s="20"/>
      <c r="J142" s="75"/>
      <c r="K142" s="19"/>
      <c r="L142" s="100">
        <f>YEAR(ACT[[#This Row],[Staff Start Date]])</f>
        <v>1900</v>
      </c>
      <c r="M142" s="100" t="str">
        <f>TEXT(ACT[[#This Row],[Staff Start Date]], "mmm")</f>
        <v>Jan</v>
      </c>
    </row>
    <row r="143" spans="1:13" x14ac:dyDescent="0.25">
      <c r="A143" s="18"/>
      <c r="B143" s="19"/>
      <c r="C143" s="19"/>
      <c r="D143" s="19"/>
      <c r="E143" s="19"/>
      <c r="F143" s="19"/>
      <c r="G143" s="19"/>
      <c r="H143" s="19"/>
      <c r="I143" s="20"/>
      <c r="J143" s="75"/>
      <c r="K143" s="19"/>
      <c r="L143" s="100">
        <f>YEAR(ACT[[#This Row],[Staff Start Date]])</f>
        <v>1900</v>
      </c>
      <c r="M143" s="100" t="str">
        <f>TEXT(ACT[[#This Row],[Staff Start Date]], "mmm")</f>
        <v>Jan</v>
      </c>
    </row>
    <row r="144" spans="1:13" x14ac:dyDescent="0.25">
      <c r="A144" s="18"/>
      <c r="B144" s="19"/>
      <c r="C144" s="19"/>
      <c r="D144" s="19"/>
      <c r="E144" s="19"/>
      <c r="F144" s="19"/>
      <c r="G144" s="19"/>
      <c r="H144" s="19"/>
      <c r="I144" s="20"/>
      <c r="J144" s="75"/>
      <c r="K144" s="19"/>
      <c r="L144" s="100">
        <f>YEAR(ACT[[#This Row],[Staff Start Date]])</f>
        <v>1900</v>
      </c>
      <c r="M144" s="100" t="str">
        <f>TEXT(ACT[[#This Row],[Staff Start Date]], "mmm")</f>
        <v>Jan</v>
      </c>
    </row>
    <row r="145" spans="1:13" x14ac:dyDescent="0.25">
      <c r="A145" s="18"/>
      <c r="B145" s="19"/>
      <c r="C145" s="19"/>
      <c r="D145" s="19"/>
      <c r="E145" s="19"/>
      <c r="F145" s="19"/>
      <c r="G145" s="19"/>
      <c r="H145" s="19"/>
      <c r="I145" s="20"/>
      <c r="J145" s="75"/>
      <c r="K145" s="19"/>
      <c r="L145" s="100">
        <f>YEAR(ACT[[#This Row],[Staff Start Date]])</f>
        <v>1900</v>
      </c>
      <c r="M145" s="100" t="str">
        <f>TEXT(ACT[[#This Row],[Staff Start Date]], "mmm")</f>
        <v>Jan</v>
      </c>
    </row>
    <row r="146" spans="1:13" x14ac:dyDescent="0.25">
      <c r="A146" s="18"/>
      <c r="B146" s="19"/>
      <c r="C146" s="19"/>
      <c r="D146" s="19"/>
      <c r="E146" s="19"/>
      <c r="F146" s="19"/>
      <c r="G146" s="19"/>
      <c r="H146" s="19"/>
      <c r="I146" s="20"/>
      <c r="J146" s="75"/>
      <c r="K146" s="19"/>
      <c r="L146" s="100">
        <f>YEAR(ACT[[#This Row],[Staff Start Date]])</f>
        <v>1900</v>
      </c>
      <c r="M146" s="100" t="str">
        <f>TEXT(ACT[[#This Row],[Staff Start Date]], "mmm")</f>
        <v>Jan</v>
      </c>
    </row>
    <row r="147" spans="1:13" x14ac:dyDescent="0.25">
      <c r="A147" s="18"/>
      <c r="B147" s="19"/>
      <c r="C147" s="19"/>
      <c r="D147" s="19"/>
      <c r="E147" s="19"/>
      <c r="F147" s="19"/>
      <c r="G147" s="19"/>
      <c r="H147" s="19"/>
      <c r="I147" s="20"/>
      <c r="J147" s="75"/>
      <c r="K147" s="19"/>
      <c r="L147" s="100">
        <f>YEAR(ACT[[#This Row],[Staff Start Date]])</f>
        <v>1900</v>
      </c>
      <c r="M147" s="100" t="str">
        <f>TEXT(ACT[[#This Row],[Staff Start Date]], "mmm")</f>
        <v>Jan</v>
      </c>
    </row>
    <row r="148" spans="1:13" x14ac:dyDescent="0.25">
      <c r="A148" s="18"/>
      <c r="B148" s="19"/>
      <c r="C148" s="19"/>
      <c r="D148" s="19"/>
      <c r="E148" s="19"/>
      <c r="F148" s="19"/>
      <c r="G148" s="19"/>
      <c r="H148" s="19"/>
      <c r="I148" s="20"/>
      <c r="J148" s="75"/>
      <c r="K148" s="19"/>
      <c r="L148" s="100">
        <f>YEAR(ACT[[#This Row],[Staff Start Date]])</f>
        <v>1900</v>
      </c>
      <c r="M148" s="100" t="str">
        <f>TEXT(ACT[[#This Row],[Staff Start Date]], "mmm")</f>
        <v>Jan</v>
      </c>
    </row>
    <row r="149" spans="1:13" x14ac:dyDescent="0.25">
      <c r="A149" s="18"/>
      <c r="B149" s="19"/>
      <c r="C149" s="19"/>
      <c r="D149" s="19"/>
      <c r="E149" s="19"/>
      <c r="F149" s="19"/>
      <c r="G149" s="19"/>
      <c r="H149" s="19"/>
      <c r="I149" s="20"/>
      <c r="J149" s="75"/>
      <c r="K149" s="19"/>
      <c r="L149" s="100">
        <f>YEAR(ACT[[#This Row],[Staff Start Date]])</f>
        <v>1900</v>
      </c>
      <c r="M149" s="100" t="str">
        <f>TEXT(ACT[[#This Row],[Staff Start Date]], "mmm")</f>
        <v>Jan</v>
      </c>
    </row>
    <row r="150" spans="1:13" x14ac:dyDescent="0.25">
      <c r="A150" s="18"/>
      <c r="B150" s="19"/>
      <c r="C150" s="19"/>
      <c r="D150" s="19"/>
      <c r="E150" s="19"/>
      <c r="F150" s="19"/>
      <c r="G150" s="19"/>
      <c r="H150" s="19"/>
      <c r="I150" s="20"/>
      <c r="J150" s="75"/>
      <c r="K150" s="19"/>
      <c r="L150" s="100">
        <f>YEAR(ACT[[#This Row],[Staff Start Date]])</f>
        <v>1900</v>
      </c>
      <c r="M150" s="100" t="str">
        <f>TEXT(ACT[[#This Row],[Staff Start Date]], "mmm")</f>
        <v>Jan</v>
      </c>
    </row>
    <row r="151" spans="1:13" x14ac:dyDescent="0.25">
      <c r="A151" s="18"/>
      <c r="B151" s="19"/>
      <c r="C151" s="19"/>
      <c r="D151" s="19"/>
      <c r="E151" s="19"/>
      <c r="F151" s="19"/>
      <c r="G151" s="19"/>
      <c r="H151" s="19"/>
      <c r="I151" s="20"/>
      <c r="J151" s="75"/>
      <c r="K151" s="19"/>
      <c r="L151" s="100">
        <f>YEAR(ACT[[#This Row],[Staff Start Date]])</f>
        <v>1900</v>
      </c>
      <c r="M151" s="100" t="str">
        <f>TEXT(ACT[[#This Row],[Staff Start Date]], "mmm")</f>
        <v>Jan</v>
      </c>
    </row>
    <row r="152" spans="1:13" x14ac:dyDescent="0.25">
      <c r="A152" s="18"/>
      <c r="B152" s="19"/>
      <c r="C152" s="19"/>
      <c r="D152" s="19"/>
      <c r="E152" s="19"/>
      <c r="F152" s="19"/>
      <c r="G152" s="19"/>
      <c r="H152" s="19"/>
      <c r="I152" s="20"/>
      <c r="J152" s="75"/>
      <c r="K152" s="19"/>
      <c r="L152" s="100">
        <f>YEAR(ACT[[#This Row],[Staff Start Date]])</f>
        <v>1900</v>
      </c>
      <c r="M152" s="100" t="str">
        <f>TEXT(ACT[[#This Row],[Staff Start Date]], "mmm")</f>
        <v>Jan</v>
      </c>
    </row>
    <row r="153" spans="1:13" x14ac:dyDescent="0.25">
      <c r="A153" s="18"/>
      <c r="B153" s="19"/>
      <c r="C153" s="19"/>
      <c r="D153" s="19"/>
      <c r="E153" s="19"/>
      <c r="F153" s="19"/>
      <c r="G153" s="19"/>
      <c r="H153" s="19"/>
      <c r="I153" s="20"/>
      <c r="J153" s="75"/>
      <c r="K153" s="19"/>
      <c r="L153" s="100">
        <f>YEAR(ACT[[#This Row],[Staff Start Date]])</f>
        <v>1900</v>
      </c>
      <c r="M153" s="100" t="str">
        <f>TEXT(ACT[[#This Row],[Staff Start Date]], "mmm")</f>
        <v>Jan</v>
      </c>
    </row>
    <row r="154" spans="1:13" x14ac:dyDescent="0.25">
      <c r="A154" s="18"/>
      <c r="B154" s="19"/>
      <c r="C154" s="19"/>
      <c r="D154" s="19"/>
      <c r="E154" s="19"/>
      <c r="F154" s="19"/>
      <c r="G154" s="19"/>
      <c r="H154" s="19"/>
      <c r="I154" s="20"/>
      <c r="J154" s="75"/>
      <c r="K154" s="19"/>
      <c r="L154" s="100">
        <f>YEAR(ACT[[#This Row],[Staff Start Date]])</f>
        <v>1900</v>
      </c>
      <c r="M154" s="100" t="str">
        <f>TEXT(ACT[[#This Row],[Staff Start Date]], "mmm")</f>
        <v>Jan</v>
      </c>
    </row>
    <row r="155" spans="1:13" x14ac:dyDescent="0.25">
      <c r="A155" s="18"/>
      <c r="B155" s="19"/>
      <c r="C155" s="19"/>
      <c r="D155" s="19"/>
      <c r="E155" s="19"/>
      <c r="F155" s="19"/>
      <c r="G155" s="19"/>
      <c r="H155" s="19"/>
      <c r="I155" s="20"/>
      <c r="J155" s="75"/>
      <c r="K155" s="19"/>
      <c r="L155" s="100">
        <f>YEAR(ACT[[#This Row],[Staff Start Date]])</f>
        <v>1900</v>
      </c>
      <c r="M155" s="100" t="str">
        <f>TEXT(ACT[[#This Row],[Staff Start Date]], "mmm")</f>
        <v>Jan</v>
      </c>
    </row>
    <row r="156" spans="1:13" x14ac:dyDescent="0.25">
      <c r="A156" s="18"/>
      <c r="B156" s="19"/>
      <c r="C156" s="19"/>
      <c r="D156" s="19"/>
      <c r="E156" s="19"/>
      <c r="F156" s="19"/>
      <c r="G156" s="19"/>
      <c r="H156" s="19"/>
      <c r="I156" s="20"/>
      <c r="J156" s="75"/>
      <c r="K156" s="19"/>
      <c r="L156" s="100">
        <f>YEAR(ACT[[#This Row],[Staff Start Date]])</f>
        <v>1900</v>
      </c>
      <c r="M156" s="100" t="str">
        <f>TEXT(ACT[[#This Row],[Staff Start Date]], "mmm")</f>
        <v>Jan</v>
      </c>
    </row>
    <row r="157" spans="1:13" x14ac:dyDescent="0.25">
      <c r="A157" s="18"/>
      <c r="B157" s="19"/>
      <c r="C157" s="19"/>
      <c r="D157" s="19"/>
      <c r="E157" s="19"/>
      <c r="F157" s="19"/>
      <c r="G157" s="19"/>
      <c r="H157" s="19"/>
      <c r="I157" s="20"/>
      <c r="J157" s="75"/>
      <c r="K157" s="19"/>
      <c r="L157" s="100">
        <f>YEAR(ACT[[#This Row],[Staff Start Date]])</f>
        <v>1900</v>
      </c>
      <c r="M157" s="100" t="str">
        <f>TEXT(ACT[[#This Row],[Staff Start Date]], "mmm")</f>
        <v>Jan</v>
      </c>
    </row>
    <row r="158" spans="1:13" x14ac:dyDescent="0.25">
      <c r="A158" s="18"/>
      <c r="B158" s="19"/>
      <c r="C158" s="19"/>
      <c r="D158" s="19"/>
      <c r="E158" s="19"/>
      <c r="F158" s="19"/>
      <c r="G158" s="19"/>
      <c r="H158" s="19"/>
      <c r="I158" s="20"/>
      <c r="J158" s="75"/>
      <c r="K158" s="19"/>
      <c r="L158" s="100">
        <f>YEAR(ACT[[#This Row],[Staff Start Date]])</f>
        <v>1900</v>
      </c>
      <c r="M158" s="100" t="str">
        <f>TEXT(ACT[[#This Row],[Staff Start Date]], "mmm")</f>
        <v>Jan</v>
      </c>
    </row>
    <row r="159" spans="1:13" x14ac:dyDescent="0.25">
      <c r="A159" s="18"/>
      <c r="B159" s="19"/>
      <c r="C159" s="19"/>
      <c r="D159" s="19"/>
      <c r="E159" s="19"/>
      <c r="F159" s="19"/>
      <c r="G159" s="19"/>
      <c r="H159" s="19"/>
      <c r="I159" s="20"/>
      <c r="J159" s="75"/>
      <c r="K159" s="19"/>
      <c r="L159" s="100">
        <f>YEAR(ACT[[#This Row],[Staff Start Date]])</f>
        <v>1900</v>
      </c>
      <c r="M159" s="100" t="str">
        <f>TEXT(ACT[[#This Row],[Staff Start Date]], "mmm")</f>
        <v>Jan</v>
      </c>
    </row>
    <row r="160" spans="1:13" x14ac:dyDescent="0.25">
      <c r="A160" s="18"/>
      <c r="B160" s="19"/>
      <c r="C160" s="19"/>
      <c r="D160" s="19"/>
      <c r="E160" s="19"/>
      <c r="F160" s="19"/>
      <c r="G160" s="19"/>
      <c r="H160" s="19"/>
      <c r="I160" s="20"/>
      <c r="J160" s="75"/>
      <c r="K160" s="19"/>
      <c r="L160" s="100">
        <f>YEAR(ACT[[#This Row],[Staff Start Date]])</f>
        <v>1900</v>
      </c>
      <c r="M160" s="100" t="str">
        <f>TEXT(ACT[[#This Row],[Staff Start Date]], "mmm")</f>
        <v>Jan</v>
      </c>
    </row>
    <row r="161" spans="1:13" x14ac:dyDescent="0.25">
      <c r="A161" s="18"/>
      <c r="B161" s="19"/>
      <c r="C161" s="19"/>
      <c r="D161" s="19"/>
      <c r="E161" s="19"/>
      <c r="F161" s="19"/>
      <c r="G161" s="19"/>
      <c r="H161" s="19"/>
      <c r="I161" s="20"/>
      <c r="J161" s="75"/>
      <c r="K161" s="19"/>
      <c r="L161" s="100">
        <f>YEAR(ACT[[#This Row],[Staff Start Date]])</f>
        <v>1900</v>
      </c>
      <c r="M161" s="100" t="str">
        <f>TEXT(ACT[[#This Row],[Staff Start Date]], "mmm")</f>
        <v>Jan</v>
      </c>
    </row>
    <row r="162" spans="1:13" x14ac:dyDescent="0.25">
      <c r="A162" s="18"/>
      <c r="B162" s="19"/>
      <c r="C162" s="19"/>
      <c r="D162" s="19"/>
      <c r="E162" s="19"/>
      <c r="F162" s="19"/>
      <c r="G162" s="19"/>
      <c r="H162" s="19"/>
      <c r="I162" s="20"/>
      <c r="J162" s="75"/>
      <c r="K162" s="19"/>
      <c r="L162" s="100">
        <f>YEAR(ACT[[#This Row],[Staff Start Date]])</f>
        <v>1900</v>
      </c>
      <c r="M162" s="100" t="str">
        <f>TEXT(ACT[[#This Row],[Staff Start Date]], "mmm")</f>
        <v>Jan</v>
      </c>
    </row>
    <row r="163" spans="1:13" x14ac:dyDescent="0.25">
      <c r="A163" s="18"/>
      <c r="B163" s="19"/>
      <c r="C163" s="19"/>
      <c r="D163" s="19"/>
      <c r="E163" s="19"/>
      <c r="F163" s="19"/>
      <c r="G163" s="19"/>
      <c r="H163" s="19"/>
      <c r="I163" s="20"/>
      <c r="J163" s="75"/>
      <c r="K163" s="19"/>
      <c r="L163" s="100">
        <f>YEAR(ACT[[#This Row],[Staff Start Date]])</f>
        <v>1900</v>
      </c>
      <c r="M163" s="100" t="str">
        <f>TEXT(ACT[[#This Row],[Staff Start Date]], "mmm")</f>
        <v>Jan</v>
      </c>
    </row>
    <row r="164" spans="1:13" x14ac:dyDescent="0.25">
      <c r="A164" s="18"/>
      <c r="B164" s="19"/>
      <c r="C164" s="19"/>
      <c r="D164" s="19"/>
      <c r="E164" s="19"/>
      <c r="F164" s="19"/>
      <c r="G164" s="19"/>
      <c r="H164" s="19"/>
      <c r="I164" s="20"/>
      <c r="J164" s="75"/>
      <c r="K164" s="19"/>
      <c r="L164" s="100">
        <f>YEAR(ACT[[#This Row],[Staff Start Date]])</f>
        <v>1900</v>
      </c>
      <c r="M164" s="100" t="str">
        <f>TEXT(ACT[[#This Row],[Staff Start Date]], "mmm")</f>
        <v>Jan</v>
      </c>
    </row>
    <row r="165" spans="1:13" x14ac:dyDescent="0.25">
      <c r="A165" s="18"/>
      <c r="B165" s="19"/>
      <c r="C165" s="19"/>
      <c r="D165" s="19"/>
      <c r="E165" s="19"/>
      <c r="F165" s="19"/>
      <c r="G165" s="19"/>
      <c r="H165" s="19"/>
      <c r="I165" s="20"/>
      <c r="J165" s="75"/>
      <c r="K165" s="19"/>
      <c r="L165" s="100">
        <f>YEAR(ACT[[#This Row],[Staff Start Date]])</f>
        <v>1900</v>
      </c>
      <c r="M165" s="100" t="str">
        <f>TEXT(ACT[[#This Row],[Staff Start Date]], "mmm")</f>
        <v>Jan</v>
      </c>
    </row>
    <row r="166" spans="1:13" x14ac:dyDescent="0.25">
      <c r="A166" s="18"/>
      <c r="B166" s="19"/>
      <c r="C166" s="19"/>
      <c r="D166" s="19"/>
      <c r="E166" s="19"/>
      <c r="F166" s="19"/>
      <c r="G166" s="19"/>
      <c r="H166" s="19"/>
      <c r="I166" s="20"/>
      <c r="J166" s="75"/>
      <c r="K166" s="19"/>
      <c r="L166" s="100">
        <f>YEAR(ACT[[#This Row],[Staff Start Date]])</f>
        <v>1900</v>
      </c>
      <c r="M166" s="100" t="str">
        <f>TEXT(ACT[[#This Row],[Staff Start Date]], "mmm")</f>
        <v>Jan</v>
      </c>
    </row>
    <row r="167" spans="1:13" x14ac:dyDescent="0.25">
      <c r="A167" s="18"/>
      <c r="B167" s="19"/>
      <c r="C167" s="19"/>
      <c r="D167" s="19"/>
      <c r="E167" s="19"/>
      <c r="F167" s="19"/>
      <c r="G167" s="19"/>
      <c r="H167" s="19"/>
      <c r="I167" s="20"/>
      <c r="J167" s="75"/>
      <c r="K167" s="19"/>
      <c r="L167" s="100">
        <f>YEAR(ACT[[#This Row],[Staff Start Date]])</f>
        <v>1900</v>
      </c>
      <c r="M167" s="100" t="str">
        <f>TEXT(ACT[[#This Row],[Staff Start Date]], "mmm")</f>
        <v>Jan</v>
      </c>
    </row>
    <row r="168" spans="1:13" x14ac:dyDescent="0.25">
      <c r="A168" s="18"/>
      <c r="B168" s="19"/>
      <c r="C168" s="19"/>
      <c r="D168" s="19"/>
      <c r="E168" s="19"/>
      <c r="F168" s="19"/>
      <c r="G168" s="19"/>
      <c r="H168" s="19"/>
      <c r="I168" s="20"/>
      <c r="J168" s="75"/>
      <c r="K168" s="19"/>
      <c r="L168" s="100">
        <f>YEAR(ACT[[#This Row],[Staff Start Date]])</f>
        <v>1900</v>
      </c>
      <c r="M168" s="100" t="str">
        <f>TEXT(ACT[[#This Row],[Staff Start Date]], "mmm")</f>
        <v>Jan</v>
      </c>
    </row>
    <row r="169" spans="1:13" x14ac:dyDescent="0.25">
      <c r="A169" s="18"/>
      <c r="B169" s="19"/>
      <c r="C169" s="19"/>
      <c r="D169" s="19"/>
      <c r="E169" s="19"/>
      <c r="F169" s="19"/>
      <c r="G169" s="19"/>
      <c r="H169" s="19"/>
      <c r="I169" s="20"/>
      <c r="J169" s="75"/>
      <c r="K169" s="19"/>
      <c r="L169" s="100">
        <f>YEAR(ACT[[#This Row],[Staff Start Date]])</f>
        <v>1900</v>
      </c>
      <c r="M169" s="100" t="str">
        <f>TEXT(ACT[[#This Row],[Staff Start Date]], "mmm")</f>
        <v>Jan</v>
      </c>
    </row>
    <row r="170" spans="1:13" x14ac:dyDescent="0.25">
      <c r="A170" s="18"/>
      <c r="B170" s="19"/>
      <c r="C170" s="19"/>
      <c r="D170" s="19"/>
      <c r="E170" s="19"/>
      <c r="F170" s="19"/>
      <c r="G170" s="19"/>
      <c r="H170" s="19"/>
      <c r="I170" s="20"/>
      <c r="J170" s="75"/>
      <c r="K170" s="19"/>
      <c r="L170" s="100">
        <f>YEAR(ACT[[#This Row],[Staff Start Date]])</f>
        <v>1900</v>
      </c>
      <c r="M170" s="100" t="str">
        <f>TEXT(ACT[[#This Row],[Staff Start Date]], "mmm")</f>
        <v>Jan</v>
      </c>
    </row>
    <row r="171" spans="1:13" x14ac:dyDescent="0.25">
      <c r="A171" s="18"/>
      <c r="B171" s="19"/>
      <c r="C171" s="19"/>
      <c r="D171" s="19"/>
      <c r="E171" s="19"/>
      <c r="F171" s="19"/>
      <c r="G171" s="19"/>
      <c r="H171" s="19"/>
      <c r="I171" s="20"/>
      <c r="J171" s="75"/>
      <c r="K171" s="19"/>
      <c r="L171" s="100">
        <f>YEAR(ACT[[#This Row],[Staff Start Date]])</f>
        <v>1900</v>
      </c>
      <c r="M171" s="100" t="str">
        <f>TEXT(ACT[[#This Row],[Staff Start Date]], "mmm")</f>
        <v>Jan</v>
      </c>
    </row>
    <row r="172" spans="1:13" x14ac:dyDescent="0.25">
      <c r="A172" s="18"/>
      <c r="B172" s="19"/>
      <c r="C172" s="19"/>
      <c r="D172" s="19"/>
      <c r="E172" s="19"/>
      <c r="F172" s="19"/>
      <c r="G172" s="19"/>
      <c r="H172" s="19"/>
      <c r="I172" s="20"/>
      <c r="J172" s="75"/>
      <c r="K172" s="19"/>
      <c r="L172" s="100">
        <f>YEAR(ACT[[#This Row],[Staff Start Date]])</f>
        <v>1900</v>
      </c>
      <c r="M172" s="100" t="str">
        <f>TEXT(ACT[[#This Row],[Staff Start Date]], "mmm")</f>
        <v>Jan</v>
      </c>
    </row>
    <row r="173" spans="1:13" x14ac:dyDescent="0.25">
      <c r="A173" s="18"/>
      <c r="B173" s="19"/>
      <c r="C173" s="19"/>
      <c r="D173" s="19"/>
      <c r="E173" s="19"/>
      <c r="F173" s="19"/>
      <c r="G173" s="19"/>
      <c r="H173" s="19"/>
      <c r="I173" s="20"/>
      <c r="J173" s="75"/>
      <c r="K173" s="19"/>
      <c r="L173" s="100">
        <f>YEAR(ACT[[#This Row],[Staff Start Date]])</f>
        <v>1900</v>
      </c>
      <c r="M173" s="100" t="str">
        <f>TEXT(ACT[[#This Row],[Staff Start Date]], "mmm")</f>
        <v>Jan</v>
      </c>
    </row>
    <row r="174" spans="1:13" x14ac:dyDescent="0.25">
      <c r="A174" s="18"/>
      <c r="B174" s="19"/>
      <c r="C174" s="19"/>
      <c r="D174" s="19"/>
      <c r="E174" s="19"/>
      <c r="F174" s="19"/>
      <c r="G174" s="19"/>
      <c r="H174" s="19"/>
      <c r="I174" s="20"/>
      <c r="J174" s="75"/>
      <c r="K174" s="19"/>
      <c r="L174" s="100">
        <f>YEAR(ACT[[#This Row],[Staff Start Date]])</f>
        <v>1900</v>
      </c>
      <c r="M174" s="100" t="str">
        <f>TEXT(ACT[[#This Row],[Staff Start Date]], "mmm")</f>
        <v>Jan</v>
      </c>
    </row>
    <row r="175" spans="1:13" x14ac:dyDescent="0.25">
      <c r="A175" s="18"/>
      <c r="B175" s="19"/>
      <c r="C175" s="19"/>
      <c r="D175" s="19"/>
      <c r="E175" s="19"/>
      <c r="F175" s="19"/>
      <c r="G175" s="19"/>
      <c r="H175" s="19"/>
      <c r="I175" s="20"/>
      <c r="J175" s="75"/>
      <c r="K175" s="19"/>
      <c r="L175" s="100">
        <f>YEAR(ACT[[#This Row],[Staff Start Date]])</f>
        <v>1900</v>
      </c>
      <c r="M175" s="100" t="str">
        <f>TEXT(ACT[[#This Row],[Staff Start Date]], "mmm")</f>
        <v>Jan</v>
      </c>
    </row>
    <row r="176" spans="1:13" x14ac:dyDescent="0.25">
      <c r="A176" s="18"/>
      <c r="B176" s="19"/>
      <c r="C176" s="19"/>
      <c r="D176" s="19"/>
      <c r="E176" s="19"/>
      <c r="F176" s="19"/>
      <c r="G176" s="19"/>
      <c r="H176" s="19"/>
      <c r="I176" s="20"/>
      <c r="J176" s="75"/>
      <c r="K176" s="19"/>
      <c r="L176" s="100">
        <f>YEAR(ACT[[#This Row],[Staff Start Date]])</f>
        <v>1900</v>
      </c>
      <c r="M176" s="100" t="str">
        <f>TEXT(ACT[[#This Row],[Staff Start Date]], "mmm")</f>
        <v>Jan</v>
      </c>
    </row>
    <row r="177" spans="1:13" x14ac:dyDescent="0.25">
      <c r="A177" s="18"/>
      <c r="B177" s="19"/>
      <c r="C177" s="19"/>
      <c r="D177" s="19"/>
      <c r="E177" s="19"/>
      <c r="F177" s="19"/>
      <c r="G177" s="19"/>
      <c r="H177" s="19"/>
      <c r="I177" s="20"/>
      <c r="J177" s="75"/>
      <c r="K177" s="19"/>
      <c r="L177" s="100">
        <f>YEAR(ACT[[#This Row],[Staff Start Date]])</f>
        <v>1900</v>
      </c>
      <c r="M177" s="100" t="str">
        <f>TEXT(ACT[[#This Row],[Staff Start Date]], "mmm")</f>
        <v>Jan</v>
      </c>
    </row>
    <row r="178" spans="1:13" x14ac:dyDescent="0.25">
      <c r="A178" s="18"/>
      <c r="B178" s="19"/>
      <c r="C178" s="19"/>
      <c r="D178" s="19"/>
      <c r="E178" s="19"/>
      <c r="F178" s="19"/>
      <c r="G178" s="19"/>
      <c r="H178" s="19"/>
      <c r="I178" s="20"/>
      <c r="J178" s="75"/>
      <c r="K178" s="19"/>
      <c r="L178" s="100">
        <f>YEAR(ACT[[#This Row],[Staff Start Date]])</f>
        <v>1900</v>
      </c>
      <c r="M178" s="100" t="str">
        <f>TEXT(ACT[[#This Row],[Staff Start Date]], "mmm")</f>
        <v>Jan</v>
      </c>
    </row>
    <row r="179" spans="1:13" x14ac:dyDescent="0.25">
      <c r="A179" s="18"/>
      <c r="B179" s="19"/>
      <c r="C179" s="19"/>
      <c r="D179" s="19"/>
      <c r="E179" s="19"/>
      <c r="F179" s="19"/>
      <c r="G179" s="19"/>
      <c r="H179" s="19"/>
      <c r="I179" s="20"/>
      <c r="J179" s="75"/>
      <c r="K179" s="19"/>
      <c r="L179" s="100">
        <f>YEAR(ACT[[#This Row],[Staff Start Date]])</f>
        <v>1900</v>
      </c>
      <c r="M179" s="100" t="str">
        <f>TEXT(ACT[[#This Row],[Staff Start Date]], "mmm")</f>
        <v>Jan</v>
      </c>
    </row>
    <row r="180" spans="1:13" x14ac:dyDescent="0.25">
      <c r="A180" s="18"/>
      <c r="B180" s="19"/>
      <c r="C180" s="19"/>
      <c r="D180" s="19"/>
      <c r="E180" s="19"/>
      <c r="F180" s="19"/>
      <c r="G180" s="19"/>
      <c r="H180" s="19"/>
      <c r="I180" s="20"/>
      <c r="J180" s="75"/>
      <c r="K180" s="19"/>
      <c r="L180" s="100">
        <f>YEAR(ACT[[#This Row],[Staff Start Date]])</f>
        <v>1900</v>
      </c>
      <c r="M180" s="100" t="str">
        <f>TEXT(ACT[[#This Row],[Staff Start Date]], "mmm")</f>
        <v>Jan</v>
      </c>
    </row>
    <row r="181" spans="1:13" x14ac:dyDescent="0.25">
      <c r="A181" s="18"/>
      <c r="B181" s="19"/>
      <c r="C181" s="19"/>
      <c r="D181" s="19"/>
      <c r="E181" s="19"/>
      <c r="F181" s="19"/>
      <c r="G181" s="19"/>
      <c r="H181" s="19"/>
      <c r="I181" s="20"/>
      <c r="J181" s="75"/>
      <c r="K181" s="19"/>
      <c r="L181" s="100">
        <f>YEAR(ACT[[#This Row],[Staff Start Date]])</f>
        <v>1900</v>
      </c>
      <c r="M181" s="100" t="str">
        <f>TEXT(ACT[[#This Row],[Staff Start Date]], "mmm")</f>
        <v>Jan</v>
      </c>
    </row>
    <row r="182" spans="1:13" x14ac:dyDescent="0.25">
      <c r="A182" s="18"/>
      <c r="B182" s="19"/>
      <c r="C182" s="19"/>
      <c r="D182" s="19"/>
      <c r="E182" s="19"/>
      <c r="F182" s="19"/>
      <c r="G182" s="19"/>
      <c r="H182" s="19"/>
      <c r="I182" s="20"/>
      <c r="J182" s="75"/>
      <c r="K182" s="19"/>
      <c r="L182" s="100">
        <f>YEAR(ACT[[#This Row],[Staff Start Date]])</f>
        <v>1900</v>
      </c>
      <c r="M182" s="100" t="str">
        <f>TEXT(ACT[[#This Row],[Staff Start Date]], "mmm")</f>
        <v>Jan</v>
      </c>
    </row>
    <row r="183" spans="1:13" x14ac:dyDescent="0.25">
      <c r="A183" s="18"/>
      <c r="B183" s="19"/>
      <c r="C183" s="19"/>
      <c r="D183" s="19"/>
      <c r="E183" s="19"/>
      <c r="F183" s="19"/>
      <c r="G183" s="19"/>
      <c r="H183" s="19"/>
      <c r="I183" s="20"/>
      <c r="J183" s="75"/>
      <c r="K183" s="19"/>
      <c r="L183" s="100">
        <f>YEAR(ACT[[#This Row],[Staff Start Date]])</f>
        <v>1900</v>
      </c>
      <c r="M183" s="100" t="str">
        <f>TEXT(ACT[[#This Row],[Staff Start Date]], "mmm")</f>
        <v>Jan</v>
      </c>
    </row>
    <row r="184" spans="1:13" x14ac:dyDescent="0.25">
      <c r="A184" s="18"/>
      <c r="B184" s="19"/>
      <c r="C184" s="19"/>
      <c r="D184" s="19"/>
      <c r="E184" s="19"/>
      <c r="F184" s="19"/>
      <c r="G184" s="19"/>
      <c r="H184" s="19"/>
      <c r="I184" s="20"/>
      <c r="J184" s="75"/>
      <c r="K184" s="19"/>
      <c r="L184" s="100">
        <f>YEAR(ACT[[#This Row],[Staff Start Date]])</f>
        <v>1900</v>
      </c>
      <c r="M184" s="100" t="str">
        <f>TEXT(ACT[[#This Row],[Staff Start Date]], "mmm")</f>
        <v>Jan</v>
      </c>
    </row>
    <row r="185" spans="1:13" x14ac:dyDescent="0.25">
      <c r="A185" s="18"/>
      <c r="B185" s="19"/>
      <c r="C185" s="19"/>
      <c r="D185" s="19"/>
      <c r="E185" s="19"/>
      <c r="F185" s="19"/>
      <c r="G185" s="19"/>
      <c r="H185" s="19"/>
      <c r="I185" s="20"/>
      <c r="J185" s="75"/>
      <c r="K185" s="19"/>
      <c r="L185" s="100">
        <f>YEAR(ACT[[#This Row],[Staff Start Date]])</f>
        <v>1900</v>
      </c>
      <c r="M185" s="100" t="str">
        <f>TEXT(ACT[[#This Row],[Staff Start Date]], "mmm")</f>
        <v>Jan</v>
      </c>
    </row>
    <row r="186" spans="1:13" x14ac:dyDescent="0.25">
      <c r="A186" s="18"/>
      <c r="B186" s="19"/>
      <c r="C186" s="19"/>
      <c r="D186" s="19"/>
      <c r="E186" s="19"/>
      <c r="F186" s="19"/>
      <c r="G186" s="19"/>
      <c r="H186" s="19"/>
      <c r="I186" s="20"/>
      <c r="J186" s="75"/>
      <c r="K186" s="19"/>
      <c r="L186" s="100">
        <f>YEAR(ACT[[#This Row],[Staff Start Date]])</f>
        <v>1900</v>
      </c>
      <c r="M186" s="100" t="str">
        <f>TEXT(ACT[[#This Row],[Staff Start Date]], "mmm")</f>
        <v>Jan</v>
      </c>
    </row>
    <row r="187" spans="1:13" x14ac:dyDescent="0.25">
      <c r="A187" s="18"/>
      <c r="B187" s="19"/>
      <c r="C187" s="19"/>
      <c r="D187" s="19"/>
      <c r="E187" s="19"/>
      <c r="F187" s="19"/>
      <c r="G187" s="19"/>
      <c r="H187" s="19"/>
      <c r="I187" s="20"/>
      <c r="J187" s="75"/>
      <c r="K187" s="19"/>
      <c r="L187" s="100">
        <f>YEAR(ACT[[#This Row],[Staff Start Date]])</f>
        <v>1900</v>
      </c>
      <c r="M187" s="100" t="str">
        <f>TEXT(ACT[[#This Row],[Staff Start Date]], "mmm")</f>
        <v>Jan</v>
      </c>
    </row>
    <row r="188" spans="1:13" x14ac:dyDescent="0.25">
      <c r="A188" s="18"/>
      <c r="B188" s="19"/>
      <c r="C188" s="19"/>
      <c r="D188" s="19"/>
      <c r="E188" s="19"/>
      <c r="F188" s="19"/>
      <c r="G188" s="19"/>
      <c r="H188" s="19"/>
      <c r="I188" s="20"/>
      <c r="J188" s="75"/>
      <c r="K188" s="19"/>
      <c r="L188" s="100">
        <f>YEAR(ACT[[#This Row],[Staff Start Date]])</f>
        <v>1900</v>
      </c>
      <c r="M188" s="100" t="str">
        <f>TEXT(ACT[[#This Row],[Staff Start Date]], "mmm")</f>
        <v>Jan</v>
      </c>
    </row>
    <row r="189" spans="1:13" x14ac:dyDescent="0.25">
      <c r="A189" s="18"/>
      <c r="B189" s="19"/>
      <c r="C189" s="19"/>
      <c r="D189" s="19"/>
      <c r="E189" s="19"/>
      <c r="F189" s="19"/>
      <c r="G189" s="19"/>
      <c r="H189" s="19"/>
      <c r="I189" s="20"/>
      <c r="J189" s="75"/>
      <c r="K189" s="19"/>
      <c r="L189" s="100">
        <f>YEAR(ACT[[#This Row],[Staff Start Date]])</f>
        <v>1900</v>
      </c>
      <c r="M189" s="100" t="str">
        <f>TEXT(ACT[[#This Row],[Staff Start Date]], "mmm")</f>
        <v>Jan</v>
      </c>
    </row>
    <row r="190" spans="1:13" x14ac:dyDescent="0.25">
      <c r="A190" s="18"/>
      <c r="B190" s="19"/>
      <c r="C190" s="19"/>
      <c r="D190" s="19"/>
      <c r="E190" s="19"/>
      <c r="F190" s="19"/>
      <c r="G190" s="19"/>
      <c r="H190" s="19"/>
      <c r="I190" s="20"/>
      <c r="J190" s="75"/>
      <c r="K190" s="19"/>
      <c r="L190" s="100">
        <f>YEAR(ACT[[#This Row],[Staff Start Date]])</f>
        <v>1900</v>
      </c>
      <c r="M190" s="100" t="str">
        <f>TEXT(ACT[[#This Row],[Staff Start Date]], "mmm")</f>
        <v>Jan</v>
      </c>
    </row>
    <row r="191" spans="1:13" x14ac:dyDescent="0.25">
      <c r="A191" s="18"/>
      <c r="B191" s="19"/>
      <c r="C191" s="19"/>
      <c r="D191" s="19"/>
      <c r="E191" s="19"/>
      <c r="F191" s="19"/>
      <c r="G191" s="19"/>
      <c r="H191" s="19"/>
      <c r="I191" s="20"/>
      <c r="J191" s="75"/>
      <c r="K191" s="19"/>
      <c r="L191" s="100">
        <f>YEAR(ACT[[#This Row],[Staff Start Date]])</f>
        <v>1900</v>
      </c>
      <c r="M191" s="100" t="str">
        <f>TEXT(ACT[[#This Row],[Staff Start Date]], "mmm")</f>
        <v>Jan</v>
      </c>
    </row>
    <row r="192" spans="1:13" x14ac:dyDescent="0.25">
      <c r="A192" s="18"/>
      <c r="B192" s="19"/>
      <c r="C192" s="19"/>
      <c r="D192" s="19"/>
      <c r="E192" s="19"/>
      <c r="F192" s="19"/>
      <c r="G192" s="19"/>
      <c r="H192" s="19"/>
      <c r="I192" s="20"/>
      <c r="J192" s="75"/>
      <c r="K192" s="19"/>
      <c r="L192" s="100">
        <f>YEAR(ACT[[#This Row],[Staff Start Date]])</f>
        <v>1900</v>
      </c>
      <c r="M192" s="100" t="str">
        <f>TEXT(ACT[[#This Row],[Staff Start Date]], "mmm")</f>
        <v>Jan</v>
      </c>
    </row>
    <row r="193" spans="1:13" x14ac:dyDescent="0.25">
      <c r="A193" s="18"/>
      <c r="B193" s="19"/>
      <c r="C193" s="19"/>
      <c r="D193" s="19"/>
      <c r="E193" s="19"/>
      <c r="F193" s="19"/>
      <c r="G193" s="19"/>
      <c r="H193" s="19"/>
      <c r="I193" s="20"/>
      <c r="J193" s="75"/>
      <c r="K193" s="19"/>
      <c r="L193" s="100">
        <f>YEAR(ACT[[#This Row],[Staff Start Date]])</f>
        <v>1900</v>
      </c>
      <c r="M193" s="100" t="str">
        <f>TEXT(ACT[[#This Row],[Staff Start Date]], "mmm")</f>
        <v>Jan</v>
      </c>
    </row>
    <row r="194" spans="1:13" x14ac:dyDescent="0.25">
      <c r="A194" s="18"/>
      <c r="B194" s="19"/>
      <c r="C194" s="19"/>
      <c r="D194" s="19"/>
      <c r="E194" s="19"/>
      <c r="F194" s="19"/>
      <c r="G194" s="19"/>
      <c r="H194" s="19"/>
      <c r="I194" s="20"/>
      <c r="J194" s="75"/>
      <c r="K194" s="19"/>
      <c r="L194" s="100">
        <f>YEAR(ACT[[#This Row],[Staff Start Date]])</f>
        <v>1900</v>
      </c>
      <c r="M194" s="100" t="str">
        <f>TEXT(ACT[[#This Row],[Staff Start Date]], "mmm")</f>
        <v>Jan</v>
      </c>
    </row>
    <row r="195" spans="1:13" x14ac:dyDescent="0.25">
      <c r="A195" s="18"/>
      <c r="B195" s="19"/>
      <c r="C195" s="19"/>
      <c r="D195" s="19"/>
      <c r="E195" s="19"/>
      <c r="F195" s="19"/>
      <c r="G195" s="19"/>
      <c r="H195" s="19"/>
      <c r="I195" s="20"/>
      <c r="J195" s="75"/>
      <c r="K195" s="19"/>
      <c r="L195" s="100">
        <f>YEAR(ACT[[#This Row],[Staff Start Date]])</f>
        <v>1900</v>
      </c>
      <c r="M195" s="100" t="str">
        <f>TEXT(ACT[[#This Row],[Staff Start Date]], "mmm")</f>
        <v>Jan</v>
      </c>
    </row>
    <row r="196" spans="1:13" x14ac:dyDescent="0.25">
      <c r="A196" s="18"/>
      <c r="B196" s="19"/>
      <c r="C196" s="19"/>
      <c r="D196" s="19"/>
      <c r="E196" s="19"/>
      <c r="F196" s="19"/>
      <c r="G196" s="19"/>
      <c r="H196" s="19"/>
      <c r="I196" s="20"/>
      <c r="J196" s="75"/>
      <c r="K196" s="19"/>
      <c r="L196" s="100">
        <f>YEAR(ACT[[#This Row],[Staff Start Date]])</f>
        <v>1900</v>
      </c>
      <c r="M196" s="100" t="str">
        <f>TEXT(ACT[[#This Row],[Staff Start Date]], "mmm")</f>
        <v>Jan</v>
      </c>
    </row>
    <row r="197" spans="1:13" x14ac:dyDescent="0.25">
      <c r="A197" s="18"/>
      <c r="B197" s="19"/>
      <c r="C197" s="19"/>
      <c r="D197" s="19"/>
      <c r="E197" s="19"/>
      <c r="F197" s="19"/>
      <c r="G197" s="19"/>
      <c r="H197" s="19"/>
      <c r="I197" s="20"/>
      <c r="J197" s="75"/>
      <c r="K197" s="19"/>
      <c r="L197" s="100">
        <f>YEAR(ACT[[#This Row],[Staff Start Date]])</f>
        <v>1900</v>
      </c>
      <c r="M197" s="100" t="str">
        <f>TEXT(ACT[[#This Row],[Staff Start Date]], "mmm")</f>
        <v>Jan</v>
      </c>
    </row>
    <row r="198" spans="1:13" x14ac:dyDescent="0.25">
      <c r="A198" s="18"/>
      <c r="B198" s="19"/>
      <c r="C198" s="19"/>
      <c r="D198" s="19"/>
      <c r="E198" s="19"/>
      <c r="F198" s="19"/>
      <c r="G198" s="19"/>
      <c r="H198" s="19"/>
      <c r="I198" s="20"/>
      <c r="J198" s="75"/>
      <c r="K198" s="19"/>
      <c r="L198" s="100">
        <f>YEAR(ACT[[#This Row],[Staff Start Date]])</f>
        <v>1900</v>
      </c>
      <c r="M198" s="100" t="str">
        <f>TEXT(ACT[[#This Row],[Staff Start Date]], "mmm")</f>
        <v>Jan</v>
      </c>
    </row>
    <row r="199" spans="1:13" x14ac:dyDescent="0.25">
      <c r="A199" s="18"/>
      <c r="B199" s="19"/>
      <c r="C199" s="19"/>
      <c r="D199" s="19"/>
      <c r="E199" s="19"/>
      <c r="F199" s="19"/>
      <c r="G199" s="19"/>
      <c r="H199" s="19"/>
      <c r="I199" s="20"/>
      <c r="J199" s="75"/>
      <c r="K199" s="19"/>
      <c r="L199" s="100">
        <f>YEAR(ACT[[#This Row],[Staff Start Date]])</f>
        <v>1900</v>
      </c>
      <c r="M199" s="100" t="str">
        <f>TEXT(ACT[[#This Row],[Staff Start Date]], "mmm")</f>
        <v>Jan</v>
      </c>
    </row>
    <row r="200" spans="1:13" x14ac:dyDescent="0.25">
      <c r="A200" s="18"/>
      <c r="B200" s="19"/>
      <c r="C200" s="19"/>
      <c r="D200" s="19"/>
      <c r="E200" s="19"/>
      <c r="F200" s="19"/>
      <c r="G200" s="19"/>
      <c r="H200" s="19"/>
      <c r="I200" s="20"/>
      <c r="J200" s="75"/>
      <c r="K200" s="19"/>
      <c r="L200" s="100">
        <f>YEAR(ACT[[#This Row],[Staff Start Date]])</f>
        <v>1900</v>
      </c>
      <c r="M200" s="100" t="str">
        <f>TEXT(ACT[[#This Row],[Staff Start Date]], "mmm")</f>
        <v>Jan</v>
      </c>
    </row>
    <row r="201" spans="1:13" x14ac:dyDescent="0.25">
      <c r="A201" s="18"/>
      <c r="B201" s="19"/>
      <c r="C201" s="19"/>
      <c r="D201" s="19"/>
      <c r="E201" s="19"/>
      <c r="F201" s="19"/>
      <c r="G201" s="19"/>
      <c r="H201" s="19"/>
      <c r="I201" s="20"/>
      <c r="J201" s="75"/>
      <c r="K201" s="19"/>
      <c r="L201" s="100">
        <f>YEAR(ACT[[#This Row],[Staff Start Date]])</f>
        <v>1900</v>
      </c>
      <c r="M201" s="100" t="str">
        <f>TEXT(ACT[[#This Row],[Staff Start Date]], "mmm")</f>
        <v>Jan</v>
      </c>
    </row>
    <row r="202" spans="1:13" x14ac:dyDescent="0.25">
      <c r="A202" s="18"/>
      <c r="B202" s="19"/>
      <c r="C202" s="19"/>
      <c r="D202" s="19"/>
      <c r="E202" s="19"/>
      <c r="F202" s="19"/>
      <c r="G202" s="19"/>
      <c r="H202" s="19"/>
      <c r="I202" s="20"/>
      <c r="J202" s="75"/>
      <c r="K202" s="19"/>
      <c r="L202" s="100">
        <f>YEAR(ACT[[#This Row],[Staff Start Date]])</f>
        <v>1900</v>
      </c>
      <c r="M202" s="100" t="str">
        <f>TEXT(ACT[[#This Row],[Staff Start Date]], "mmm")</f>
        <v>Jan</v>
      </c>
    </row>
    <row r="203" spans="1:13" x14ac:dyDescent="0.25">
      <c r="A203" s="18"/>
      <c r="B203" s="19"/>
      <c r="C203" s="19"/>
      <c r="D203" s="19"/>
      <c r="E203" s="19"/>
      <c r="F203" s="19"/>
      <c r="G203" s="19"/>
      <c r="H203" s="19"/>
      <c r="I203" s="20"/>
      <c r="J203" s="75"/>
      <c r="K203" s="19"/>
      <c r="L203" s="100">
        <f>YEAR(ACT[[#This Row],[Staff Start Date]])</f>
        <v>1900</v>
      </c>
      <c r="M203" s="100" t="str">
        <f>TEXT(ACT[[#This Row],[Staff Start Date]], "mmm")</f>
        <v>Jan</v>
      </c>
    </row>
    <row r="204" spans="1:13" x14ac:dyDescent="0.25">
      <c r="A204" s="18"/>
      <c r="B204" s="19"/>
      <c r="C204" s="19"/>
      <c r="D204" s="19"/>
      <c r="E204" s="19"/>
      <c r="F204" s="19"/>
      <c r="G204" s="19"/>
      <c r="H204" s="19"/>
      <c r="I204" s="20"/>
      <c r="J204" s="75"/>
      <c r="K204" s="19"/>
      <c r="L204" s="100">
        <f>YEAR(ACT[[#This Row],[Staff Start Date]])</f>
        <v>1900</v>
      </c>
      <c r="M204" s="100" t="str">
        <f>TEXT(ACT[[#This Row],[Staff Start Date]], "mmm")</f>
        <v>Jan</v>
      </c>
    </row>
    <row r="205" spans="1:13" x14ac:dyDescent="0.25">
      <c r="A205" s="18"/>
      <c r="B205" s="19"/>
      <c r="C205" s="19"/>
      <c r="D205" s="19"/>
      <c r="E205" s="19"/>
      <c r="F205" s="19"/>
      <c r="G205" s="19"/>
      <c r="H205" s="19"/>
      <c r="I205" s="20"/>
      <c r="J205" s="75"/>
      <c r="K205" s="19"/>
      <c r="L205" s="100">
        <f>YEAR(ACT[[#This Row],[Staff Start Date]])</f>
        <v>1900</v>
      </c>
      <c r="M205" s="100" t="str">
        <f>TEXT(ACT[[#This Row],[Staff Start Date]], "mmm")</f>
        <v>Jan</v>
      </c>
    </row>
    <row r="206" spans="1:13" x14ac:dyDescent="0.25">
      <c r="A206" s="18"/>
      <c r="B206" s="19"/>
      <c r="C206" s="19"/>
      <c r="D206" s="19"/>
      <c r="E206" s="19"/>
      <c r="F206" s="19"/>
      <c r="G206" s="19"/>
      <c r="H206" s="19"/>
      <c r="I206" s="20"/>
      <c r="J206" s="75"/>
      <c r="K206" s="19"/>
      <c r="L206" s="100">
        <f>YEAR(ACT[[#This Row],[Staff Start Date]])</f>
        <v>1900</v>
      </c>
      <c r="M206" s="100" t="str">
        <f>TEXT(ACT[[#This Row],[Staff Start Date]], "mmm")</f>
        <v>Jan</v>
      </c>
    </row>
    <row r="207" spans="1:13" x14ac:dyDescent="0.25">
      <c r="A207" s="18"/>
      <c r="B207" s="19"/>
      <c r="C207" s="19"/>
      <c r="D207" s="19"/>
      <c r="E207" s="19"/>
      <c r="F207" s="19"/>
      <c r="G207" s="19"/>
      <c r="H207" s="19"/>
      <c r="I207" s="20"/>
      <c r="J207" s="75"/>
      <c r="K207" s="19"/>
      <c r="L207" s="100">
        <f>YEAR(ACT[[#This Row],[Staff Start Date]])</f>
        <v>1900</v>
      </c>
      <c r="M207" s="100" t="str">
        <f>TEXT(ACT[[#This Row],[Staff Start Date]], "mmm")</f>
        <v>Jan</v>
      </c>
    </row>
    <row r="208" spans="1:13" x14ac:dyDescent="0.25">
      <c r="A208" s="18"/>
      <c r="B208" s="19"/>
      <c r="C208" s="19"/>
      <c r="D208" s="19"/>
      <c r="E208" s="19"/>
      <c r="F208" s="19"/>
      <c r="G208" s="19"/>
      <c r="H208" s="19"/>
      <c r="I208" s="20"/>
      <c r="J208" s="75"/>
      <c r="K208" s="19"/>
      <c r="L208" s="100">
        <f>YEAR(ACT[[#This Row],[Staff Start Date]])</f>
        <v>1900</v>
      </c>
      <c r="M208" s="100" t="str">
        <f>TEXT(ACT[[#This Row],[Staff Start Date]], "mmm")</f>
        <v>Jan</v>
      </c>
    </row>
    <row r="209" spans="1:13" x14ac:dyDescent="0.25">
      <c r="A209" s="18"/>
      <c r="B209" s="19"/>
      <c r="C209" s="19"/>
      <c r="D209" s="19"/>
      <c r="E209" s="19"/>
      <c r="F209" s="19"/>
      <c r="G209" s="19"/>
      <c r="H209" s="19"/>
      <c r="I209" s="20"/>
      <c r="J209" s="75"/>
      <c r="K209" s="19"/>
      <c r="L209" s="100">
        <f>YEAR(ACT[[#This Row],[Staff Start Date]])</f>
        <v>1900</v>
      </c>
      <c r="M209" s="100" t="str">
        <f>TEXT(ACT[[#This Row],[Staff Start Date]], "mmm")</f>
        <v>Jan</v>
      </c>
    </row>
    <row r="210" spans="1:13" x14ac:dyDescent="0.25">
      <c r="A210" s="18"/>
      <c r="B210" s="19"/>
      <c r="C210" s="19"/>
      <c r="D210" s="19"/>
      <c r="E210" s="19"/>
      <c r="F210" s="19"/>
      <c r="G210" s="19"/>
      <c r="H210" s="19"/>
      <c r="I210" s="20"/>
      <c r="J210" s="75"/>
      <c r="K210" s="19"/>
      <c r="L210" s="100">
        <f>YEAR(ACT[[#This Row],[Staff Start Date]])</f>
        <v>1900</v>
      </c>
      <c r="M210" s="100" t="str">
        <f>TEXT(ACT[[#This Row],[Staff Start Date]], "mmm")</f>
        <v>Jan</v>
      </c>
    </row>
    <row r="211" spans="1:13" x14ac:dyDescent="0.25">
      <c r="A211" s="18"/>
      <c r="B211" s="19"/>
      <c r="C211" s="19"/>
      <c r="D211" s="19"/>
      <c r="E211" s="19"/>
      <c r="F211" s="19"/>
      <c r="G211" s="19"/>
      <c r="H211" s="19"/>
      <c r="I211" s="20"/>
      <c r="J211" s="75"/>
      <c r="K211" s="19"/>
      <c r="L211" s="100">
        <f>YEAR(ACT[[#This Row],[Staff Start Date]])</f>
        <v>1900</v>
      </c>
      <c r="M211" s="100" t="str">
        <f>TEXT(ACT[[#This Row],[Staff Start Date]], "mmm")</f>
        <v>Jan</v>
      </c>
    </row>
    <row r="212" spans="1:13" x14ac:dyDescent="0.25">
      <c r="A212" s="18"/>
      <c r="B212" s="19"/>
      <c r="C212" s="19"/>
      <c r="D212" s="19"/>
      <c r="E212" s="19"/>
      <c r="F212" s="19"/>
      <c r="G212" s="19"/>
      <c r="H212" s="19"/>
      <c r="I212" s="20"/>
      <c r="J212" s="75"/>
      <c r="K212" s="19"/>
      <c r="L212" s="100">
        <f>YEAR(ACT[[#This Row],[Staff Start Date]])</f>
        <v>1900</v>
      </c>
      <c r="M212" s="100" t="str">
        <f>TEXT(ACT[[#This Row],[Staff Start Date]], "mmm")</f>
        <v>Jan</v>
      </c>
    </row>
    <row r="213" spans="1:13" x14ac:dyDescent="0.25">
      <c r="A213" s="18"/>
      <c r="B213" s="19"/>
      <c r="C213" s="19"/>
      <c r="D213" s="19"/>
      <c r="E213" s="19"/>
      <c r="F213" s="19"/>
      <c r="G213" s="19"/>
      <c r="H213" s="19"/>
      <c r="I213" s="20"/>
      <c r="J213" s="75"/>
      <c r="K213" s="19"/>
      <c r="L213" s="100">
        <f>YEAR(ACT[[#This Row],[Staff Start Date]])</f>
        <v>1900</v>
      </c>
      <c r="M213" s="100" t="str">
        <f>TEXT(ACT[[#This Row],[Staff Start Date]], "mmm")</f>
        <v>Jan</v>
      </c>
    </row>
    <row r="214" spans="1:13" x14ac:dyDescent="0.25">
      <c r="A214" s="18"/>
      <c r="B214" s="19"/>
      <c r="C214" s="19"/>
      <c r="D214" s="19"/>
      <c r="E214" s="19"/>
      <c r="F214" s="19"/>
      <c r="G214" s="19"/>
      <c r="H214" s="19"/>
      <c r="I214" s="20"/>
      <c r="J214" s="75"/>
      <c r="K214" s="19"/>
      <c r="L214" s="100">
        <f>YEAR(ACT[[#This Row],[Staff Start Date]])</f>
        <v>1900</v>
      </c>
      <c r="M214" s="100" t="str">
        <f>TEXT(ACT[[#This Row],[Staff Start Date]], "mmm")</f>
        <v>Jan</v>
      </c>
    </row>
    <row r="215" spans="1:13" x14ac:dyDescent="0.25">
      <c r="A215" s="18"/>
      <c r="B215" s="19"/>
      <c r="C215" s="19"/>
      <c r="D215" s="19"/>
      <c r="E215" s="19"/>
      <c r="F215" s="19"/>
      <c r="G215" s="19"/>
      <c r="H215" s="19"/>
      <c r="I215" s="20"/>
      <c r="J215" s="75"/>
      <c r="K215" s="19"/>
      <c r="L215" s="100">
        <f>YEAR(ACT[[#This Row],[Staff Start Date]])</f>
        <v>1900</v>
      </c>
      <c r="M215" s="100" t="str">
        <f>TEXT(ACT[[#This Row],[Staff Start Date]], "mmm")</f>
        <v>Jan</v>
      </c>
    </row>
    <row r="216" spans="1:13" x14ac:dyDescent="0.25">
      <c r="A216" s="18"/>
      <c r="B216" s="19"/>
      <c r="C216" s="19"/>
      <c r="D216" s="19"/>
      <c r="E216" s="19"/>
      <c r="F216" s="19"/>
      <c r="G216" s="19"/>
      <c r="H216" s="19"/>
      <c r="I216" s="20"/>
      <c r="J216" s="75"/>
      <c r="K216" s="19"/>
      <c r="L216" s="100">
        <f>YEAR(ACT[[#This Row],[Staff Start Date]])</f>
        <v>1900</v>
      </c>
      <c r="M216" s="100" t="str">
        <f>TEXT(ACT[[#This Row],[Staff Start Date]], "mmm")</f>
        <v>Jan</v>
      </c>
    </row>
    <row r="217" spans="1:13" x14ac:dyDescent="0.25">
      <c r="A217" s="18"/>
      <c r="B217" s="19"/>
      <c r="C217" s="19"/>
      <c r="D217" s="19"/>
      <c r="E217" s="19"/>
      <c r="F217" s="19"/>
      <c r="G217" s="19"/>
      <c r="H217" s="19"/>
      <c r="I217" s="20"/>
      <c r="J217" s="75"/>
      <c r="K217" s="19"/>
      <c r="L217" s="100">
        <f>YEAR(ACT[[#This Row],[Staff Start Date]])</f>
        <v>1900</v>
      </c>
      <c r="M217" s="100" t="str">
        <f>TEXT(ACT[[#This Row],[Staff Start Date]], "mmm")</f>
        <v>Jan</v>
      </c>
    </row>
    <row r="218" spans="1:13" x14ac:dyDescent="0.25">
      <c r="A218" s="18"/>
      <c r="B218" s="19"/>
      <c r="C218" s="19"/>
      <c r="D218" s="19"/>
      <c r="E218" s="19"/>
      <c r="F218" s="19"/>
      <c r="G218" s="19"/>
      <c r="H218" s="19"/>
      <c r="I218" s="20"/>
      <c r="J218" s="75"/>
      <c r="K218" s="19"/>
      <c r="L218" s="100">
        <f>YEAR(ACT[[#This Row],[Staff Start Date]])</f>
        <v>1900</v>
      </c>
      <c r="M218" s="100" t="str">
        <f>TEXT(ACT[[#This Row],[Staff Start Date]], "mmm")</f>
        <v>Jan</v>
      </c>
    </row>
    <row r="219" spans="1:13" x14ac:dyDescent="0.25">
      <c r="A219" s="18"/>
      <c r="B219" s="19"/>
      <c r="C219" s="19"/>
      <c r="D219" s="19"/>
      <c r="E219" s="19"/>
      <c r="F219" s="19"/>
      <c r="G219" s="19"/>
      <c r="H219" s="19"/>
      <c r="I219" s="20"/>
      <c r="J219" s="75"/>
      <c r="K219" s="19"/>
      <c r="L219" s="100">
        <f>YEAR(ACT[[#This Row],[Staff Start Date]])</f>
        <v>1900</v>
      </c>
      <c r="M219" s="100" t="str">
        <f>TEXT(ACT[[#This Row],[Staff Start Date]], "mmm")</f>
        <v>Jan</v>
      </c>
    </row>
    <row r="220" spans="1:13" x14ac:dyDescent="0.25">
      <c r="A220" s="18"/>
      <c r="B220" s="19"/>
      <c r="C220" s="19"/>
      <c r="D220" s="19"/>
      <c r="E220" s="19"/>
      <c r="F220" s="19"/>
      <c r="G220" s="19"/>
      <c r="H220" s="19"/>
      <c r="I220" s="20"/>
      <c r="J220" s="75"/>
      <c r="K220" s="19"/>
      <c r="L220" s="100">
        <f>YEAR(ACT[[#This Row],[Staff Start Date]])</f>
        <v>1900</v>
      </c>
      <c r="M220" s="100" t="str">
        <f>TEXT(ACT[[#This Row],[Staff Start Date]], "mmm")</f>
        <v>Jan</v>
      </c>
    </row>
    <row r="221" spans="1:13" x14ac:dyDescent="0.25">
      <c r="A221" s="18"/>
      <c r="B221" s="19"/>
      <c r="C221" s="19"/>
      <c r="D221" s="19"/>
      <c r="E221" s="19"/>
      <c r="F221" s="19"/>
      <c r="G221" s="19"/>
      <c r="H221" s="19"/>
      <c r="I221" s="20"/>
      <c r="J221" s="75"/>
      <c r="K221" s="19"/>
      <c r="L221" s="100">
        <f>YEAR(ACT[[#This Row],[Staff Start Date]])</f>
        <v>1900</v>
      </c>
      <c r="M221" s="100" t="str">
        <f>TEXT(ACT[[#This Row],[Staff Start Date]], "mmm")</f>
        <v>Jan</v>
      </c>
    </row>
    <row r="222" spans="1:13" x14ac:dyDescent="0.25">
      <c r="A222" s="18"/>
      <c r="B222" s="19"/>
      <c r="C222" s="19"/>
      <c r="D222" s="19"/>
      <c r="E222" s="19"/>
      <c r="F222" s="19"/>
      <c r="G222" s="19"/>
      <c r="H222" s="19"/>
      <c r="I222" s="20"/>
      <c r="J222" s="75"/>
      <c r="K222" s="19"/>
      <c r="L222" s="100">
        <f>YEAR(ACT[[#This Row],[Staff Start Date]])</f>
        <v>1900</v>
      </c>
      <c r="M222" s="100" t="str">
        <f>TEXT(ACT[[#This Row],[Staff Start Date]], "mmm")</f>
        <v>Jan</v>
      </c>
    </row>
    <row r="223" spans="1:13" x14ac:dyDescent="0.25">
      <c r="A223" s="18"/>
      <c r="B223" s="19"/>
      <c r="C223" s="19"/>
      <c r="D223" s="19"/>
      <c r="E223" s="19"/>
      <c r="F223" s="19"/>
      <c r="G223" s="19"/>
      <c r="H223" s="19"/>
      <c r="I223" s="20"/>
      <c r="J223" s="75"/>
      <c r="K223" s="19"/>
      <c r="L223" s="100">
        <f>YEAR(ACT[[#This Row],[Staff Start Date]])</f>
        <v>1900</v>
      </c>
      <c r="M223" s="100" t="str">
        <f>TEXT(ACT[[#This Row],[Staff Start Date]], "mmm")</f>
        <v>Jan</v>
      </c>
    </row>
    <row r="224" spans="1:13" x14ac:dyDescent="0.25">
      <c r="A224" s="18"/>
      <c r="B224" s="19"/>
      <c r="C224" s="19"/>
      <c r="D224" s="19"/>
      <c r="E224" s="19"/>
      <c r="F224" s="19"/>
      <c r="G224" s="19"/>
      <c r="H224" s="19"/>
      <c r="I224" s="20"/>
      <c r="J224" s="75"/>
      <c r="K224" s="19"/>
      <c r="L224" s="100">
        <f>YEAR(ACT[[#This Row],[Staff Start Date]])</f>
        <v>1900</v>
      </c>
      <c r="M224" s="100" t="str">
        <f>TEXT(ACT[[#This Row],[Staff Start Date]], "mmm")</f>
        <v>Jan</v>
      </c>
    </row>
    <row r="225" spans="1:13" x14ac:dyDescent="0.25">
      <c r="A225" s="18"/>
      <c r="B225" s="19"/>
      <c r="C225" s="19"/>
      <c r="D225" s="19"/>
      <c r="E225" s="19"/>
      <c r="F225" s="19"/>
      <c r="G225" s="19"/>
      <c r="H225" s="19"/>
      <c r="I225" s="20"/>
      <c r="J225" s="75"/>
      <c r="K225" s="19"/>
      <c r="L225" s="100">
        <f>YEAR(ACT[[#This Row],[Staff Start Date]])</f>
        <v>1900</v>
      </c>
      <c r="M225" s="100" t="str">
        <f>TEXT(ACT[[#This Row],[Staff Start Date]], "mmm")</f>
        <v>Jan</v>
      </c>
    </row>
    <row r="226" spans="1:13" x14ac:dyDescent="0.25">
      <c r="A226" s="18"/>
      <c r="B226" s="19"/>
      <c r="C226" s="19"/>
      <c r="D226" s="19"/>
      <c r="E226" s="19"/>
      <c r="F226" s="19"/>
      <c r="G226" s="19"/>
      <c r="H226" s="19"/>
      <c r="I226" s="20"/>
      <c r="J226" s="75"/>
      <c r="K226" s="19"/>
      <c r="L226" s="100">
        <f>YEAR(ACT[[#This Row],[Staff Start Date]])</f>
        <v>1900</v>
      </c>
      <c r="M226" s="100" t="str">
        <f>TEXT(ACT[[#This Row],[Staff Start Date]], "mmm")</f>
        <v>Jan</v>
      </c>
    </row>
    <row r="227" spans="1:13" x14ac:dyDescent="0.25">
      <c r="A227" s="18"/>
      <c r="B227" s="19"/>
      <c r="C227" s="19"/>
      <c r="D227" s="19"/>
      <c r="E227" s="19"/>
      <c r="F227" s="19"/>
      <c r="G227" s="19"/>
      <c r="H227" s="19"/>
      <c r="I227" s="20"/>
      <c r="J227" s="75"/>
      <c r="K227" s="19"/>
      <c r="L227" s="100">
        <f>YEAR(ACT[[#This Row],[Staff Start Date]])</f>
        <v>1900</v>
      </c>
      <c r="M227" s="100" t="str">
        <f>TEXT(ACT[[#This Row],[Staff Start Date]], "mmm")</f>
        <v>Jan</v>
      </c>
    </row>
    <row r="228" spans="1:13" x14ac:dyDescent="0.25">
      <c r="A228" s="18"/>
      <c r="B228" s="19"/>
      <c r="C228" s="19"/>
      <c r="D228" s="19"/>
      <c r="E228" s="19"/>
      <c r="F228" s="19"/>
      <c r="G228" s="19"/>
      <c r="H228" s="19"/>
      <c r="I228" s="20"/>
      <c r="J228" s="75"/>
      <c r="K228" s="19"/>
      <c r="L228" s="100">
        <f>YEAR(ACT[[#This Row],[Staff Start Date]])</f>
        <v>1900</v>
      </c>
      <c r="M228" s="100" t="str">
        <f>TEXT(ACT[[#This Row],[Staff Start Date]], "mmm")</f>
        <v>Jan</v>
      </c>
    </row>
    <row r="229" spans="1:13" x14ac:dyDescent="0.25">
      <c r="A229" s="18"/>
      <c r="B229" s="19"/>
      <c r="C229" s="19"/>
      <c r="D229" s="19"/>
      <c r="E229" s="19"/>
      <c r="F229" s="19"/>
      <c r="G229" s="19"/>
      <c r="H229" s="19"/>
      <c r="I229" s="20"/>
      <c r="J229" s="75"/>
      <c r="K229" s="19"/>
      <c r="L229" s="100">
        <f>YEAR(ACT[[#This Row],[Staff Start Date]])</f>
        <v>1900</v>
      </c>
      <c r="M229" s="100" t="str">
        <f>TEXT(ACT[[#This Row],[Staff Start Date]], "mmm")</f>
        <v>Jan</v>
      </c>
    </row>
    <row r="230" spans="1:13" x14ac:dyDescent="0.25">
      <c r="A230" s="18"/>
      <c r="B230" s="19"/>
      <c r="C230" s="19"/>
      <c r="D230" s="19"/>
      <c r="E230" s="19"/>
      <c r="F230" s="19"/>
      <c r="G230" s="19"/>
      <c r="H230" s="19"/>
      <c r="I230" s="20"/>
      <c r="J230" s="75"/>
      <c r="K230" s="19"/>
      <c r="L230" s="100">
        <f>YEAR(ACT[[#This Row],[Staff Start Date]])</f>
        <v>1900</v>
      </c>
      <c r="M230" s="100" t="str">
        <f>TEXT(ACT[[#This Row],[Staff Start Date]], "mmm")</f>
        <v>Jan</v>
      </c>
    </row>
    <row r="231" spans="1:13" x14ac:dyDescent="0.25">
      <c r="A231" s="18"/>
      <c r="B231" s="19"/>
      <c r="C231" s="19"/>
      <c r="D231" s="19"/>
      <c r="E231" s="19"/>
      <c r="F231" s="19"/>
      <c r="G231" s="19"/>
      <c r="H231" s="19"/>
      <c r="I231" s="20"/>
      <c r="J231" s="75"/>
      <c r="K231" s="19"/>
      <c r="L231" s="100">
        <f>YEAR(ACT[[#This Row],[Staff Start Date]])</f>
        <v>1900</v>
      </c>
      <c r="M231" s="100" t="str">
        <f>TEXT(ACT[[#This Row],[Staff Start Date]], "mmm")</f>
        <v>Jan</v>
      </c>
    </row>
    <row r="232" spans="1:13" x14ac:dyDescent="0.25">
      <c r="A232" s="18"/>
      <c r="B232" s="19"/>
      <c r="C232" s="19"/>
      <c r="D232" s="19"/>
      <c r="E232" s="19"/>
      <c r="F232" s="19"/>
      <c r="G232" s="19"/>
      <c r="H232" s="19"/>
      <c r="I232" s="20"/>
      <c r="J232" s="75"/>
      <c r="K232" s="19"/>
      <c r="L232" s="100">
        <f>YEAR(ACT[[#This Row],[Staff Start Date]])</f>
        <v>1900</v>
      </c>
      <c r="M232" s="100" t="str">
        <f>TEXT(ACT[[#This Row],[Staff Start Date]], "mmm")</f>
        <v>Jan</v>
      </c>
    </row>
    <row r="233" spans="1:13" x14ac:dyDescent="0.25">
      <c r="A233" s="18"/>
      <c r="B233" s="19"/>
      <c r="C233" s="19"/>
      <c r="D233" s="19"/>
      <c r="E233" s="19"/>
      <c r="F233" s="19"/>
      <c r="G233" s="19"/>
      <c r="H233" s="19"/>
      <c r="I233" s="20"/>
      <c r="J233" s="75"/>
      <c r="K233" s="19"/>
      <c r="L233" s="100">
        <f>YEAR(ACT[[#This Row],[Staff Start Date]])</f>
        <v>1900</v>
      </c>
      <c r="M233" s="100" t="str">
        <f>TEXT(ACT[[#This Row],[Staff Start Date]], "mmm")</f>
        <v>Jan</v>
      </c>
    </row>
    <row r="234" spans="1:13" x14ac:dyDescent="0.25">
      <c r="A234" s="18"/>
      <c r="B234" s="19"/>
      <c r="C234" s="19"/>
      <c r="D234" s="19"/>
      <c r="E234" s="19"/>
      <c r="F234" s="19"/>
      <c r="G234" s="19"/>
      <c r="H234" s="19"/>
      <c r="I234" s="20"/>
      <c r="J234" s="75"/>
      <c r="K234" s="19"/>
      <c r="L234" s="100">
        <f>YEAR(ACT[[#This Row],[Staff Start Date]])</f>
        <v>1900</v>
      </c>
      <c r="M234" s="100" t="str">
        <f>TEXT(ACT[[#This Row],[Staff Start Date]], "mmm")</f>
        <v>Jan</v>
      </c>
    </row>
    <row r="235" spans="1:13" x14ac:dyDescent="0.25">
      <c r="A235" s="18"/>
      <c r="B235" s="19"/>
      <c r="C235" s="19"/>
      <c r="D235" s="19"/>
      <c r="E235" s="19"/>
      <c r="F235" s="19"/>
      <c r="G235" s="19"/>
      <c r="H235" s="19"/>
      <c r="I235" s="20"/>
      <c r="J235" s="75"/>
      <c r="K235" s="19"/>
      <c r="L235" s="100">
        <f>YEAR(ACT[[#This Row],[Staff Start Date]])</f>
        <v>1900</v>
      </c>
      <c r="M235" s="100" t="str">
        <f>TEXT(ACT[[#This Row],[Staff Start Date]], "mmm")</f>
        <v>Jan</v>
      </c>
    </row>
    <row r="236" spans="1:13" x14ac:dyDescent="0.25">
      <c r="A236" s="18"/>
      <c r="B236" s="19"/>
      <c r="C236" s="19"/>
      <c r="D236" s="19"/>
      <c r="E236" s="19"/>
      <c r="F236" s="19"/>
      <c r="G236" s="19"/>
      <c r="H236" s="19"/>
      <c r="I236" s="20"/>
      <c r="J236" s="75"/>
      <c r="K236" s="19"/>
      <c r="L236" s="100">
        <f>YEAR(ACT[[#This Row],[Staff Start Date]])</f>
        <v>1900</v>
      </c>
      <c r="M236" s="100" t="str">
        <f>TEXT(ACT[[#This Row],[Staff Start Date]], "mmm")</f>
        <v>Jan</v>
      </c>
    </row>
    <row r="237" spans="1:13" x14ac:dyDescent="0.25">
      <c r="A237" s="18"/>
      <c r="B237" s="19"/>
      <c r="C237" s="19"/>
      <c r="D237" s="19"/>
      <c r="E237" s="19"/>
      <c r="F237" s="19"/>
      <c r="G237" s="19"/>
      <c r="H237" s="19"/>
      <c r="I237" s="20"/>
      <c r="J237" s="75"/>
      <c r="K237" s="19"/>
      <c r="L237" s="100">
        <f>YEAR(ACT[[#This Row],[Staff Start Date]])</f>
        <v>1900</v>
      </c>
      <c r="M237" s="100" t="str">
        <f>TEXT(ACT[[#This Row],[Staff Start Date]], "mmm")</f>
        <v>Jan</v>
      </c>
    </row>
    <row r="238" spans="1:13" x14ac:dyDescent="0.25">
      <c r="A238" s="18"/>
      <c r="B238" s="19"/>
      <c r="C238" s="19"/>
      <c r="D238" s="19"/>
      <c r="E238" s="19"/>
      <c r="F238" s="19"/>
      <c r="G238" s="19"/>
      <c r="H238" s="19"/>
      <c r="I238" s="20"/>
      <c r="J238" s="75"/>
      <c r="K238" s="19"/>
      <c r="L238" s="100">
        <f>YEAR(ACT[[#This Row],[Staff Start Date]])</f>
        <v>1900</v>
      </c>
      <c r="M238" s="100" t="str">
        <f>TEXT(ACT[[#This Row],[Staff Start Date]], "mmm")</f>
        <v>Jan</v>
      </c>
    </row>
    <row r="239" spans="1:13" x14ac:dyDescent="0.25">
      <c r="A239" s="18"/>
      <c r="B239" s="19"/>
      <c r="C239" s="19"/>
      <c r="D239" s="19"/>
      <c r="E239" s="19"/>
      <c r="F239" s="19"/>
      <c r="G239" s="19"/>
      <c r="H239" s="19"/>
      <c r="I239" s="20"/>
      <c r="J239" s="75"/>
      <c r="K239" s="19"/>
      <c r="L239" s="100">
        <f>YEAR(ACT[[#This Row],[Staff Start Date]])</f>
        <v>1900</v>
      </c>
      <c r="M239" s="100" t="str">
        <f>TEXT(ACT[[#This Row],[Staff Start Date]], "mmm")</f>
        <v>Jan</v>
      </c>
    </row>
    <row r="240" spans="1:13" x14ac:dyDescent="0.25">
      <c r="A240" s="18"/>
      <c r="B240" s="19"/>
      <c r="C240" s="19"/>
      <c r="D240" s="19"/>
      <c r="E240" s="19"/>
      <c r="F240" s="19"/>
      <c r="G240" s="19"/>
      <c r="H240" s="19"/>
      <c r="I240" s="20"/>
      <c r="J240" s="75"/>
      <c r="K240" s="19"/>
      <c r="L240" s="100">
        <f>YEAR(ACT[[#This Row],[Staff Start Date]])</f>
        <v>1900</v>
      </c>
      <c r="M240" s="100" t="str">
        <f>TEXT(ACT[[#This Row],[Staff Start Date]], "mmm")</f>
        <v>Jan</v>
      </c>
    </row>
    <row r="241" spans="1:13" x14ac:dyDescent="0.25">
      <c r="A241" s="18"/>
      <c r="B241" s="19"/>
      <c r="C241" s="19"/>
      <c r="D241" s="19"/>
      <c r="E241" s="19"/>
      <c r="F241" s="19"/>
      <c r="G241" s="19"/>
      <c r="H241" s="19"/>
      <c r="I241" s="20"/>
      <c r="J241" s="75"/>
      <c r="K241" s="19"/>
      <c r="L241" s="100">
        <f>YEAR(ACT[[#This Row],[Staff Start Date]])</f>
        <v>1900</v>
      </c>
      <c r="M241" s="100" t="str">
        <f>TEXT(ACT[[#This Row],[Staff Start Date]], "mmm")</f>
        <v>Jan</v>
      </c>
    </row>
    <row r="242" spans="1:13" x14ac:dyDescent="0.25">
      <c r="A242" s="18"/>
      <c r="B242" s="19"/>
      <c r="C242" s="19"/>
      <c r="D242" s="19"/>
      <c r="E242" s="19"/>
      <c r="F242" s="19"/>
      <c r="G242" s="19"/>
      <c r="H242" s="19"/>
      <c r="I242" s="20"/>
      <c r="J242" s="75"/>
      <c r="K242" s="19"/>
      <c r="L242" s="100">
        <f>YEAR(ACT[[#This Row],[Staff Start Date]])</f>
        <v>1900</v>
      </c>
      <c r="M242" s="100" t="str">
        <f>TEXT(ACT[[#This Row],[Staff Start Date]], "mmm")</f>
        <v>Jan</v>
      </c>
    </row>
    <row r="243" spans="1:13" x14ac:dyDescent="0.25">
      <c r="A243" s="18"/>
      <c r="B243" s="19"/>
      <c r="C243" s="19"/>
      <c r="D243" s="19"/>
      <c r="E243" s="19"/>
      <c r="F243" s="19"/>
      <c r="G243" s="19"/>
      <c r="H243" s="19"/>
      <c r="I243" s="20"/>
      <c r="J243" s="75"/>
      <c r="K243" s="19"/>
      <c r="L243" s="100">
        <f>YEAR(ACT[[#This Row],[Staff Start Date]])</f>
        <v>1900</v>
      </c>
      <c r="M243" s="100" t="str">
        <f>TEXT(ACT[[#This Row],[Staff Start Date]], "mmm")</f>
        <v>Jan</v>
      </c>
    </row>
    <row r="244" spans="1:13" x14ac:dyDescent="0.25">
      <c r="A244" s="18"/>
      <c r="B244" s="19"/>
      <c r="C244" s="19"/>
      <c r="D244" s="19"/>
      <c r="E244" s="19"/>
      <c r="F244" s="19"/>
      <c r="G244" s="19"/>
      <c r="H244" s="19"/>
      <c r="I244" s="20"/>
      <c r="J244" s="75"/>
      <c r="K244" s="19"/>
      <c r="L244" s="100">
        <f>YEAR(ACT[[#This Row],[Staff Start Date]])</f>
        <v>1900</v>
      </c>
      <c r="M244" s="100" t="str">
        <f>TEXT(ACT[[#This Row],[Staff Start Date]], "mmm")</f>
        <v>Jan</v>
      </c>
    </row>
    <row r="245" spans="1:13" x14ac:dyDescent="0.25">
      <c r="A245" s="18"/>
      <c r="B245" s="19"/>
      <c r="C245" s="19"/>
      <c r="D245" s="19"/>
      <c r="E245" s="19"/>
      <c r="F245" s="19"/>
      <c r="G245" s="19"/>
      <c r="H245" s="19"/>
      <c r="I245" s="20"/>
      <c r="J245" s="75"/>
      <c r="K245" s="19"/>
      <c r="L245" s="100">
        <f>YEAR(ACT[[#This Row],[Staff Start Date]])</f>
        <v>1900</v>
      </c>
      <c r="M245" s="100" t="str">
        <f>TEXT(ACT[[#This Row],[Staff Start Date]], "mmm")</f>
        <v>Jan</v>
      </c>
    </row>
    <row r="246" spans="1:13" x14ac:dyDescent="0.25">
      <c r="A246" s="18"/>
      <c r="B246" s="19"/>
      <c r="C246" s="19"/>
      <c r="D246" s="19"/>
      <c r="E246" s="19"/>
      <c r="F246" s="19"/>
      <c r="G246" s="19"/>
      <c r="H246" s="19"/>
      <c r="I246" s="20"/>
      <c r="J246" s="75"/>
      <c r="K246" s="19"/>
      <c r="L246" s="100">
        <f>YEAR(ACT[[#This Row],[Staff Start Date]])</f>
        <v>1900</v>
      </c>
      <c r="M246" s="100" t="str">
        <f>TEXT(ACT[[#This Row],[Staff Start Date]], "mmm")</f>
        <v>Jan</v>
      </c>
    </row>
    <row r="247" spans="1:13" x14ac:dyDescent="0.25">
      <c r="A247" s="18"/>
      <c r="B247" s="19"/>
      <c r="C247" s="19"/>
      <c r="D247" s="19"/>
      <c r="E247" s="19"/>
      <c r="F247" s="19"/>
      <c r="G247" s="19"/>
      <c r="H247" s="19"/>
      <c r="I247" s="20"/>
      <c r="J247" s="75"/>
      <c r="K247" s="19"/>
      <c r="L247" s="100">
        <f>YEAR(ACT[[#This Row],[Staff Start Date]])</f>
        <v>1900</v>
      </c>
      <c r="M247" s="100" t="str">
        <f>TEXT(ACT[[#This Row],[Staff Start Date]], "mmm")</f>
        <v>Jan</v>
      </c>
    </row>
    <row r="248" spans="1:13" x14ac:dyDescent="0.25">
      <c r="A248" s="18"/>
      <c r="B248" s="19"/>
      <c r="C248" s="19"/>
      <c r="D248" s="19"/>
      <c r="E248" s="19"/>
      <c r="F248" s="19"/>
      <c r="G248" s="19"/>
      <c r="H248" s="19"/>
      <c r="I248" s="20"/>
      <c r="J248" s="75"/>
      <c r="K248" s="19"/>
      <c r="L248" s="100">
        <f>YEAR(ACT[[#This Row],[Staff Start Date]])</f>
        <v>1900</v>
      </c>
      <c r="M248" s="100" t="str">
        <f>TEXT(ACT[[#This Row],[Staff Start Date]], "mmm")</f>
        <v>Jan</v>
      </c>
    </row>
    <row r="249" spans="1:13" x14ac:dyDescent="0.25">
      <c r="A249" s="18"/>
      <c r="B249" s="19"/>
      <c r="C249" s="19"/>
      <c r="D249" s="19"/>
      <c r="E249" s="19"/>
      <c r="F249" s="19"/>
      <c r="G249" s="19"/>
      <c r="H249" s="19"/>
      <c r="I249" s="20"/>
      <c r="J249" s="75"/>
      <c r="K249" s="19"/>
      <c r="L249" s="100">
        <f>YEAR(ACT[[#This Row],[Staff Start Date]])</f>
        <v>1900</v>
      </c>
      <c r="M249" s="100" t="str">
        <f>TEXT(ACT[[#This Row],[Staff Start Date]], "mmm")</f>
        <v>Jan</v>
      </c>
    </row>
    <row r="250" spans="1:13" x14ac:dyDescent="0.25">
      <c r="A250" s="18"/>
      <c r="B250" s="19"/>
      <c r="C250" s="19"/>
      <c r="D250" s="19"/>
      <c r="E250" s="19"/>
      <c r="F250" s="19"/>
      <c r="G250" s="19"/>
      <c r="H250" s="19"/>
      <c r="I250" s="20"/>
      <c r="J250" s="75"/>
      <c r="K250" s="19"/>
      <c r="L250" s="100">
        <f>YEAR(ACT[[#This Row],[Staff Start Date]])</f>
        <v>1900</v>
      </c>
      <c r="M250" s="100" t="str">
        <f>TEXT(ACT[[#This Row],[Staff Start Date]], "mmm")</f>
        <v>Jan</v>
      </c>
    </row>
    <row r="251" spans="1:13" x14ac:dyDescent="0.25">
      <c r="A251" s="18"/>
      <c r="B251" s="19"/>
      <c r="C251" s="19"/>
      <c r="D251" s="19"/>
      <c r="E251" s="19"/>
      <c r="F251" s="19"/>
      <c r="G251" s="19"/>
      <c r="H251" s="19"/>
      <c r="I251" s="20"/>
      <c r="J251" s="75"/>
      <c r="K251" s="19"/>
      <c r="L251" s="100">
        <f>YEAR(ACT[[#This Row],[Staff Start Date]])</f>
        <v>1900</v>
      </c>
      <c r="M251" s="100" t="str">
        <f>TEXT(ACT[[#This Row],[Staff Start Date]], "mmm")</f>
        <v>Jan</v>
      </c>
    </row>
    <row r="252" spans="1:13" x14ac:dyDescent="0.25">
      <c r="A252" s="18"/>
      <c r="B252" s="19"/>
      <c r="C252" s="19"/>
      <c r="D252" s="19"/>
      <c r="E252" s="19"/>
      <c r="F252" s="19"/>
      <c r="G252" s="19"/>
      <c r="H252" s="19"/>
      <c r="I252" s="20"/>
      <c r="J252" s="75"/>
      <c r="K252" s="19"/>
      <c r="L252" s="100">
        <f>YEAR(ACT[[#This Row],[Staff Start Date]])</f>
        <v>1900</v>
      </c>
      <c r="M252" s="100" t="str">
        <f>TEXT(ACT[[#This Row],[Staff Start Date]], "mmm")</f>
        <v>Jan</v>
      </c>
    </row>
    <row r="253" spans="1:13" x14ac:dyDescent="0.25">
      <c r="A253" s="18"/>
      <c r="B253" s="19"/>
      <c r="C253" s="19"/>
      <c r="D253" s="19"/>
      <c r="E253" s="19"/>
      <c r="F253" s="19"/>
      <c r="G253" s="19"/>
      <c r="H253" s="19"/>
      <c r="I253" s="20"/>
      <c r="J253" s="75"/>
      <c r="K253" s="19"/>
      <c r="L253" s="100">
        <f>YEAR(ACT[[#This Row],[Staff Start Date]])</f>
        <v>1900</v>
      </c>
      <c r="M253" s="100" t="str">
        <f>TEXT(ACT[[#This Row],[Staff Start Date]], "mmm")</f>
        <v>Jan</v>
      </c>
    </row>
    <row r="254" spans="1:13" x14ac:dyDescent="0.25">
      <c r="A254" s="18"/>
      <c r="B254" s="19"/>
      <c r="C254" s="19"/>
      <c r="D254" s="19"/>
      <c r="E254" s="19"/>
      <c r="F254" s="19"/>
      <c r="G254" s="19"/>
      <c r="H254" s="19"/>
      <c r="I254" s="20"/>
      <c r="J254" s="75"/>
      <c r="K254" s="19"/>
      <c r="L254" s="100">
        <f>YEAR(ACT[[#This Row],[Staff Start Date]])</f>
        <v>1900</v>
      </c>
      <c r="M254" s="100" t="str">
        <f>TEXT(ACT[[#This Row],[Staff Start Date]], "mmm")</f>
        <v>Jan</v>
      </c>
    </row>
    <row r="255" spans="1:13" x14ac:dyDescent="0.25">
      <c r="A255" s="18"/>
      <c r="B255" s="19"/>
      <c r="C255" s="19"/>
      <c r="D255" s="19"/>
      <c r="E255" s="19"/>
      <c r="F255" s="19"/>
      <c r="G255" s="19"/>
      <c r="H255" s="19"/>
      <c r="I255" s="20"/>
      <c r="J255" s="75"/>
      <c r="K255" s="19"/>
      <c r="L255" s="100">
        <f>YEAR(ACT[[#This Row],[Staff Start Date]])</f>
        <v>1900</v>
      </c>
      <c r="M255" s="100" t="str">
        <f>TEXT(ACT[[#This Row],[Staff Start Date]], "mmm")</f>
        <v>Jan</v>
      </c>
    </row>
    <row r="256" spans="1:13" x14ac:dyDescent="0.25">
      <c r="A256" s="18"/>
      <c r="B256" s="19"/>
      <c r="C256" s="19"/>
      <c r="D256" s="19"/>
      <c r="E256" s="19"/>
      <c r="F256" s="19"/>
      <c r="G256" s="19"/>
      <c r="H256" s="19"/>
      <c r="I256" s="20"/>
      <c r="J256" s="75"/>
      <c r="K256" s="19"/>
      <c r="L256" s="100">
        <f>YEAR(ACT[[#This Row],[Staff Start Date]])</f>
        <v>1900</v>
      </c>
      <c r="M256" s="100" t="str">
        <f>TEXT(ACT[[#This Row],[Staff Start Date]], "mmm")</f>
        <v>Jan</v>
      </c>
    </row>
    <row r="257" spans="1:13" x14ac:dyDescent="0.25">
      <c r="A257" s="18"/>
      <c r="B257" s="19"/>
      <c r="C257" s="19"/>
      <c r="D257" s="19"/>
      <c r="E257" s="19"/>
      <c r="F257" s="19"/>
      <c r="G257" s="19"/>
      <c r="H257" s="19"/>
      <c r="I257" s="20"/>
      <c r="J257" s="75"/>
      <c r="K257" s="19"/>
      <c r="L257" s="100">
        <f>YEAR(ACT[[#This Row],[Staff Start Date]])</f>
        <v>1900</v>
      </c>
      <c r="M257" s="100" t="str">
        <f>TEXT(ACT[[#This Row],[Staff Start Date]], "mmm")</f>
        <v>Jan</v>
      </c>
    </row>
    <row r="258" spans="1:13" x14ac:dyDescent="0.25">
      <c r="A258" s="18"/>
      <c r="B258" s="19"/>
      <c r="C258" s="19"/>
      <c r="D258" s="19"/>
      <c r="E258" s="19"/>
      <c r="F258" s="19"/>
      <c r="G258" s="19"/>
      <c r="H258" s="19"/>
      <c r="I258" s="20"/>
      <c r="J258" s="75"/>
      <c r="K258" s="19"/>
      <c r="L258" s="100">
        <f>YEAR(ACT[[#This Row],[Staff Start Date]])</f>
        <v>1900</v>
      </c>
      <c r="M258" s="100" t="str">
        <f>TEXT(ACT[[#This Row],[Staff Start Date]], "mmm")</f>
        <v>Jan</v>
      </c>
    </row>
    <row r="259" spans="1:13" x14ac:dyDescent="0.25">
      <c r="A259" s="18"/>
      <c r="B259" s="19"/>
      <c r="C259" s="19"/>
      <c r="D259" s="19"/>
      <c r="E259" s="19"/>
      <c r="F259" s="19"/>
      <c r="G259" s="19"/>
      <c r="H259" s="19"/>
      <c r="I259" s="20"/>
      <c r="J259" s="75"/>
      <c r="K259" s="19"/>
      <c r="L259" s="100">
        <f>YEAR(ACT[[#This Row],[Staff Start Date]])</f>
        <v>1900</v>
      </c>
      <c r="M259" s="100" t="str">
        <f>TEXT(ACT[[#This Row],[Staff Start Date]], "mmm")</f>
        <v>Jan</v>
      </c>
    </row>
    <row r="260" spans="1:13" x14ac:dyDescent="0.25">
      <c r="A260" s="18"/>
      <c r="B260" s="19"/>
      <c r="C260" s="19"/>
      <c r="D260" s="19"/>
      <c r="E260" s="19"/>
      <c r="F260" s="19"/>
      <c r="G260" s="19"/>
      <c r="H260" s="19"/>
      <c r="I260" s="20"/>
      <c r="J260" s="75"/>
      <c r="K260" s="19"/>
      <c r="L260" s="100">
        <f>YEAR(ACT[[#This Row],[Staff Start Date]])</f>
        <v>1900</v>
      </c>
      <c r="M260" s="100" t="str">
        <f>TEXT(ACT[[#This Row],[Staff Start Date]], "mmm")</f>
        <v>Jan</v>
      </c>
    </row>
    <row r="261" spans="1:13" x14ac:dyDescent="0.25">
      <c r="A261" s="18"/>
      <c r="B261" s="19"/>
      <c r="C261" s="19"/>
      <c r="D261" s="19"/>
      <c r="E261" s="19"/>
      <c r="F261" s="19"/>
      <c r="G261" s="19"/>
      <c r="H261" s="19"/>
      <c r="I261" s="20"/>
      <c r="J261" s="75"/>
      <c r="K261" s="19"/>
      <c r="L261" s="100">
        <f>YEAR(ACT[[#This Row],[Staff Start Date]])</f>
        <v>1900</v>
      </c>
      <c r="M261" s="100" t="str">
        <f>TEXT(ACT[[#This Row],[Staff Start Date]], "mmm")</f>
        <v>Jan</v>
      </c>
    </row>
    <row r="262" spans="1:13" x14ac:dyDescent="0.25">
      <c r="A262" s="18"/>
      <c r="B262" s="19"/>
      <c r="C262" s="19"/>
      <c r="D262" s="19"/>
      <c r="E262" s="19"/>
      <c r="F262" s="19"/>
      <c r="G262" s="19"/>
      <c r="H262" s="19"/>
      <c r="I262" s="20"/>
      <c r="J262" s="75"/>
      <c r="K262" s="19"/>
      <c r="L262" s="100">
        <f>YEAR(ACT[[#This Row],[Staff Start Date]])</f>
        <v>1900</v>
      </c>
      <c r="M262" s="100" t="str">
        <f>TEXT(ACT[[#This Row],[Staff Start Date]], "mmm")</f>
        <v>Jan</v>
      </c>
    </row>
    <row r="263" spans="1:13" x14ac:dyDescent="0.25">
      <c r="A263" s="18"/>
      <c r="B263" s="19"/>
      <c r="C263" s="19"/>
      <c r="D263" s="19"/>
      <c r="E263" s="19"/>
      <c r="F263" s="19"/>
      <c r="G263" s="19"/>
      <c r="H263" s="19"/>
      <c r="I263" s="20"/>
      <c r="J263" s="75"/>
      <c r="K263" s="19"/>
      <c r="L263" s="100">
        <f>YEAR(ACT[[#This Row],[Staff Start Date]])</f>
        <v>1900</v>
      </c>
      <c r="M263" s="100" t="str">
        <f>TEXT(ACT[[#This Row],[Staff Start Date]], "mmm")</f>
        <v>Jan</v>
      </c>
    </row>
    <row r="264" spans="1:13" x14ac:dyDescent="0.25">
      <c r="A264" s="18"/>
      <c r="B264" s="19"/>
      <c r="C264" s="19"/>
      <c r="D264" s="19"/>
      <c r="E264" s="19"/>
      <c r="F264" s="19"/>
      <c r="G264" s="19"/>
      <c r="H264" s="19"/>
      <c r="I264" s="20"/>
      <c r="J264" s="75"/>
      <c r="K264" s="19"/>
      <c r="L264" s="100">
        <f>YEAR(ACT[[#This Row],[Staff Start Date]])</f>
        <v>1900</v>
      </c>
      <c r="M264" s="100" t="str">
        <f>TEXT(ACT[[#This Row],[Staff Start Date]], "mmm")</f>
        <v>Jan</v>
      </c>
    </row>
    <row r="265" spans="1:13" x14ac:dyDescent="0.25">
      <c r="A265" s="18"/>
      <c r="B265" s="19"/>
      <c r="C265" s="19"/>
      <c r="D265" s="19"/>
      <c r="E265" s="19"/>
      <c r="F265" s="19"/>
      <c r="G265" s="19"/>
      <c r="H265" s="19"/>
      <c r="I265" s="20"/>
      <c r="J265" s="75"/>
      <c r="K265" s="19"/>
      <c r="L265" s="100">
        <f>YEAR(ACT[[#This Row],[Staff Start Date]])</f>
        <v>1900</v>
      </c>
      <c r="M265" s="100" t="str">
        <f>TEXT(ACT[[#This Row],[Staff Start Date]], "mmm")</f>
        <v>Jan</v>
      </c>
    </row>
    <row r="266" spans="1:13" x14ac:dyDescent="0.25">
      <c r="A266" s="18"/>
      <c r="B266" s="19"/>
      <c r="C266" s="19"/>
      <c r="D266" s="19"/>
      <c r="E266" s="19"/>
      <c r="F266" s="19"/>
      <c r="G266" s="19"/>
      <c r="H266" s="19"/>
      <c r="I266" s="20"/>
      <c r="J266" s="75"/>
      <c r="K266" s="19"/>
      <c r="L266" s="100">
        <f>YEAR(ACT[[#This Row],[Staff Start Date]])</f>
        <v>1900</v>
      </c>
      <c r="M266" s="100" t="str">
        <f>TEXT(ACT[[#This Row],[Staff Start Date]], "mmm")</f>
        <v>Jan</v>
      </c>
    </row>
    <row r="267" spans="1:13" x14ac:dyDescent="0.25">
      <c r="A267" s="18"/>
      <c r="B267" s="19"/>
      <c r="C267" s="19"/>
      <c r="D267" s="19"/>
      <c r="E267" s="19"/>
      <c r="F267" s="19"/>
      <c r="G267" s="19"/>
      <c r="H267" s="19"/>
      <c r="I267" s="20"/>
      <c r="J267" s="75"/>
      <c r="K267" s="19"/>
      <c r="L267" s="100">
        <f>YEAR(ACT[[#This Row],[Staff Start Date]])</f>
        <v>1900</v>
      </c>
      <c r="M267" s="100" t="str">
        <f>TEXT(ACT[[#This Row],[Staff Start Date]], "mmm")</f>
        <v>Jan</v>
      </c>
    </row>
    <row r="268" spans="1:13" x14ac:dyDescent="0.25">
      <c r="A268" s="18"/>
      <c r="B268" s="19"/>
      <c r="C268" s="19"/>
      <c r="D268" s="19"/>
      <c r="E268" s="19"/>
      <c r="F268" s="19"/>
      <c r="G268" s="19"/>
      <c r="H268" s="19"/>
      <c r="I268" s="20"/>
      <c r="J268" s="75"/>
      <c r="K268" s="19"/>
      <c r="L268" s="100">
        <f>YEAR(ACT[[#This Row],[Staff Start Date]])</f>
        <v>1900</v>
      </c>
      <c r="M268" s="100" t="str">
        <f>TEXT(ACT[[#This Row],[Staff Start Date]], "mmm")</f>
        <v>Jan</v>
      </c>
    </row>
    <row r="269" spans="1:13" x14ac:dyDescent="0.25">
      <c r="A269" s="18"/>
      <c r="B269" s="19"/>
      <c r="C269" s="19"/>
      <c r="D269" s="19"/>
      <c r="E269" s="19"/>
      <c r="F269" s="19"/>
      <c r="G269" s="19"/>
      <c r="H269" s="19"/>
      <c r="I269" s="20"/>
      <c r="J269" s="75"/>
      <c r="K269" s="19"/>
      <c r="L269" s="100">
        <f>YEAR(ACT[[#This Row],[Staff Start Date]])</f>
        <v>1900</v>
      </c>
      <c r="M269" s="100" t="str">
        <f>TEXT(ACT[[#This Row],[Staff Start Date]], "mmm")</f>
        <v>Jan</v>
      </c>
    </row>
    <row r="270" spans="1:13" x14ac:dyDescent="0.25">
      <c r="A270" s="18"/>
      <c r="B270" s="19"/>
      <c r="C270" s="19"/>
      <c r="D270" s="19"/>
      <c r="E270" s="19"/>
      <c r="F270" s="19"/>
      <c r="G270" s="19"/>
      <c r="H270" s="19"/>
      <c r="I270" s="20"/>
      <c r="J270" s="75"/>
      <c r="K270" s="19"/>
      <c r="L270" s="100">
        <f>YEAR(ACT[[#This Row],[Staff Start Date]])</f>
        <v>1900</v>
      </c>
      <c r="M270" s="100" t="str">
        <f>TEXT(ACT[[#This Row],[Staff Start Date]], "mmm")</f>
        <v>Jan</v>
      </c>
    </row>
    <row r="271" spans="1:13" x14ac:dyDescent="0.25">
      <c r="A271" s="18"/>
      <c r="B271" s="19"/>
      <c r="C271" s="19"/>
      <c r="D271" s="19"/>
      <c r="E271" s="19"/>
      <c r="F271" s="19"/>
      <c r="G271" s="19"/>
      <c r="H271" s="19"/>
      <c r="I271" s="20"/>
      <c r="J271" s="75"/>
      <c r="K271" s="19"/>
      <c r="L271" s="100">
        <f>YEAR(ACT[[#This Row],[Staff Start Date]])</f>
        <v>1900</v>
      </c>
      <c r="M271" s="100" t="str">
        <f>TEXT(ACT[[#This Row],[Staff Start Date]], "mmm")</f>
        <v>Jan</v>
      </c>
    </row>
    <row r="272" spans="1:13" x14ac:dyDescent="0.25">
      <c r="A272" s="18"/>
      <c r="B272" s="19"/>
      <c r="C272" s="19"/>
      <c r="D272" s="19"/>
      <c r="E272" s="19"/>
      <c r="F272" s="19"/>
      <c r="G272" s="19"/>
      <c r="H272" s="19"/>
      <c r="I272" s="20"/>
      <c r="J272" s="75"/>
      <c r="K272" s="19"/>
      <c r="L272" s="100">
        <f>YEAR(ACT[[#This Row],[Staff Start Date]])</f>
        <v>1900</v>
      </c>
      <c r="M272" s="100" t="str">
        <f>TEXT(ACT[[#This Row],[Staff Start Date]], "mmm")</f>
        <v>Jan</v>
      </c>
    </row>
    <row r="273" spans="1:13" x14ac:dyDescent="0.25">
      <c r="A273" s="18"/>
      <c r="B273" s="19"/>
      <c r="C273" s="19"/>
      <c r="D273" s="19"/>
      <c r="E273" s="19"/>
      <c r="F273" s="19"/>
      <c r="G273" s="19"/>
      <c r="H273" s="19"/>
      <c r="I273" s="20"/>
      <c r="J273" s="75"/>
      <c r="K273" s="19"/>
      <c r="L273" s="100">
        <f>YEAR(ACT[[#This Row],[Staff Start Date]])</f>
        <v>1900</v>
      </c>
      <c r="M273" s="100" t="str">
        <f>TEXT(ACT[[#This Row],[Staff Start Date]], "mmm")</f>
        <v>Jan</v>
      </c>
    </row>
    <row r="274" spans="1:13" x14ac:dyDescent="0.25">
      <c r="A274" s="18"/>
      <c r="B274" s="19"/>
      <c r="C274" s="19"/>
      <c r="D274" s="19"/>
      <c r="E274" s="19"/>
      <c r="F274" s="19"/>
      <c r="G274" s="19"/>
      <c r="H274" s="19"/>
      <c r="I274" s="20"/>
      <c r="J274" s="75"/>
      <c r="K274" s="19"/>
      <c r="L274" s="100">
        <f>YEAR(ACT[[#This Row],[Staff Start Date]])</f>
        <v>1900</v>
      </c>
      <c r="M274" s="100" t="str">
        <f>TEXT(ACT[[#This Row],[Staff Start Date]], "mmm")</f>
        <v>Jan</v>
      </c>
    </row>
    <row r="275" spans="1:13" x14ac:dyDescent="0.25">
      <c r="A275" s="18"/>
      <c r="B275" s="19"/>
      <c r="C275" s="19"/>
      <c r="D275" s="19"/>
      <c r="E275" s="19"/>
      <c r="F275" s="19"/>
      <c r="G275" s="19"/>
      <c r="H275" s="19"/>
      <c r="I275" s="20"/>
      <c r="J275" s="75"/>
      <c r="K275" s="19"/>
      <c r="L275" s="100">
        <f>YEAR(ACT[[#This Row],[Staff Start Date]])</f>
        <v>1900</v>
      </c>
      <c r="M275" s="100" t="str">
        <f>TEXT(ACT[[#This Row],[Staff Start Date]], "mmm")</f>
        <v>Jan</v>
      </c>
    </row>
    <row r="276" spans="1:13" x14ac:dyDescent="0.25">
      <c r="A276" s="18"/>
      <c r="B276" s="19"/>
      <c r="C276" s="19"/>
      <c r="D276" s="19"/>
      <c r="E276" s="19"/>
      <c r="F276" s="19"/>
      <c r="G276" s="19"/>
      <c r="H276" s="19"/>
      <c r="I276" s="20"/>
      <c r="J276" s="75"/>
      <c r="K276" s="19"/>
      <c r="L276" s="100">
        <f>YEAR(ACT[[#This Row],[Staff Start Date]])</f>
        <v>1900</v>
      </c>
      <c r="M276" s="100" t="str">
        <f>TEXT(ACT[[#This Row],[Staff Start Date]], "mmm")</f>
        <v>Jan</v>
      </c>
    </row>
    <row r="277" spans="1:13" x14ac:dyDescent="0.25">
      <c r="A277" s="18"/>
      <c r="B277" s="19"/>
      <c r="C277" s="19"/>
      <c r="D277" s="19"/>
      <c r="E277" s="19"/>
      <c r="F277" s="19"/>
      <c r="G277" s="19"/>
      <c r="H277" s="19"/>
      <c r="I277" s="20"/>
      <c r="J277" s="75"/>
      <c r="K277" s="19"/>
      <c r="L277" s="100">
        <f>YEAR(ACT[[#This Row],[Staff Start Date]])</f>
        <v>1900</v>
      </c>
      <c r="M277" s="100" t="str">
        <f>TEXT(ACT[[#This Row],[Staff Start Date]], "mmm")</f>
        <v>Jan</v>
      </c>
    </row>
    <row r="278" spans="1:13" x14ac:dyDescent="0.25">
      <c r="A278" s="18"/>
      <c r="B278" s="19"/>
      <c r="C278" s="19"/>
      <c r="D278" s="19"/>
      <c r="E278" s="19"/>
      <c r="F278" s="19"/>
      <c r="G278" s="19"/>
      <c r="H278" s="19"/>
      <c r="I278" s="20"/>
      <c r="J278" s="75"/>
      <c r="K278" s="19"/>
      <c r="L278" s="100">
        <f>YEAR(ACT[[#This Row],[Staff Start Date]])</f>
        <v>1900</v>
      </c>
      <c r="M278" s="100" t="str">
        <f>TEXT(ACT[[#This Row],[Staff Start Date]], "mmm")</f>
        <v>Jan</v>
      </c>
    </row>
    <row r="279" spans="1:13" x14ac:dyDescent="0.25">
      <c r="A279" s="18"/>
      <c r="B279" s="19"/>
      <c r="C279" s="19"/>
      <c r="D279" s="19"/>
      <c r="E279" s="19"/>
      <c r="F279" s="19"/>
      <c r="G279" s="19"/>
      <c r="H279" s="19"/>
      <c r="I279" s="20"/>
      <c r="J279" s="75"/>
      <c r="K279" s="19"/>
      <c r="L279" s="100">
        <f>YEAR(ACT[[#This Row],[Staff Start Date]])</f>
        <v>1900</v>
      </c>
      <c r="M279" s="100" t="str">
        <f>TEXT(ACT[[#This Row],[Staff Start Date]], "mmm")</f>
        <v>Jan</v>
      </c>
    </row>
    <row r="280" spans="1:13" x14ac:dyDescent="0.25">
      <c r="A280" s="18"/>
      <c r="B280" s="19"/>
      <c r="C280" s="19"/>
      <c r="D280" s="19"/>
      <c r="E280" s="19"/>
      <c r="F280" s="19"/>
      <c r="G280" s="19"/>
      <c r="H280" s="19"/>
      <c r="I280" s="20"/>
      <c r="J280" s="75"/>
      <c r="K280" s="19"/>
      <c r="L280" s="100">
        <f>YEAR(ACT[[#This Row],[Staff Start Date]])</f>
        <v>1900</v>
      </c>
      <c r="M280" s="100" t="str">
        <f>TEXT(ACT[[#This Row],[Staff Start Date]], "mmm")</f>
        <v>Jan</v>
      </c>
    </row>
    <row r="281" spans="1:13" x14ac:dyDescent="0.25">
      <c r="A281" s="18"/>
      <c r="B281" s="19"/>
      <c r="C281" s="19"/>
      <c r="D281" s="19"/>
      <c r="E281" s="19"/>
      <c r="F281" s="19"/>
      <c r="G281" s="19"/>
      <c r="H281" s="19"/>
      <c r="I281" s="20"/>
      <c r="J281" s="75"/>
      <c r="K281" s="19"/>
      <c r="L281" s="100">
        <f>YEAR(ACT[[#This Row],[Staff Start Date]])</f>
        <v>1900</v>
      </c>
      <c r="M281" s="100" t="str">
        <f>TEXT(ACT[[#This Row],[Staff Start Date]], "mmm")</f>
        <v>Jan</v>
      </c>
    </row>
    <row r="282" spans="1:13" x14ac:dyDescent="0.25">
      <c r="A282" s="18"/>
      <c r="B282" s="19"/>
      <c r="C282" s="19"/>
      <c r="D282" s="19"/>
      <c r="E282" s="19"/>
      <c r="F282" s="19"/>
      <c r="G282" s="19"/>
      <c r="H282" s="19"/>
      <c r="I282" s="20"/>
      <c r="J282" s="75"/>
      <c r="K282" s="19"/>
      <c r="L282" s="100">
        <f>YEAR(ACT[[#This Row],[Staff Start Date]])</f>
        <v>1900</v>
      </c>
      <c r="M282" s="100" t="str">
        <f>TEXT(ACT[[#This Row],[Staff Start Date]], "mmm")</f>
        <v>Jan</v>
      </c>
    </row>
    <row r="283" spans="1:13" x14ac:dyDescent="0.25">
      <c r="A283" s="18"/>
      <c r="B283" s="19"/>
      <c r="C283" s="19"/>
      <c r="D283" s="19"/>
      <c r="E283" s="19"/>
      <c r="F283" s="19"/>
      <c r="G283" s="19"/>
      <c r="H283" s="19"/>
      <c r="I283" s="20"/>
      <c r="J283" s="75"/>
      <c r="K283" s="19"/>
      <c r="L283" s="100">
        <f>YEAR(ACT[[#This Row],[Staff Start Date]])</f>
        <v>1900</v>
      </c>
      <c r="M283" s="100" t="str">
        <f>TEXT(ACT[[#This Row],[Staff Start Date]], "mmm")</f>
        <v>Jan</v>
      </c>
    </row>
    <row r="284" spans="1:13" x14ac:dyDescent="0.25">
      <c r="A284" s="18"/>
      <c r="B284" s="19"/>
      <c r="C284" s="19"/>
      <c r="D284" s="19"/>
      <c r="E284" s="19"/>
      <c r="F284" s="19"/>
      <c r="G284" s="19"/>
      <c r="H284" s="19"/>
      <c r="I284" s="20"/>
      <c r="J284" s="75"/>
      <c r="K284" s="19"/>
      <c r="L284" s="100">
        <f>YEAR(ACT[[#This Row],[Staff Start Date]])</f>
        <v>1900</v>
      </c>
      <c r="M284" s="100" t="str">
        <f>TEXT(ACT[[#This Row],[Staff Start Date]], "mmm")</f>
        <v>Jan</v>
      </c>
    </row>
    <row r="285" spans="1:13" x14ac:dyDescent="0.25">
      <c r="A285" s="18"/>
      <c r="B285" s="19"/>
      <c r="C285" s="19"/>
      <c r="D285" s="19"/>
      <c r="E285" s="19"/>
      <c r="F285" s="19"/>
      <c r="G285" s="19"/>
      <c r="H285" s="19"/>
      <c r="I285" s="20"/>
      <c r="J285" s="75"/>
      <c r="K285" s="19"/>
      <c r="L285" s="100">
        <f>YEAR(ACT[[#This Row],[Staff Start Date]])</f>
        <v>1900</v>
      </c>
      <c r="M285" s="100" t="str">
        <f>TEXT(ACT[[#This Row],[Staff Start Date]], "mmm")</f>
        <v>Jan</v>
      </c>
    </row>
    <row r="286" spans="1:13" x14ac:dyDescent="0.25">
      <c r="A286" s="18"/>
      <c r="B286" s="19"/>
      <c r="C286" s="19"/>
      <c r="D286" s="19"/>
      <c r="E286" s="19"/>
      <c r="F286" s="19"/>
      <c r="G286" s="19"/>
      <c r="H286" s="19"/>
      <c r="I286" s="20"/>
      <c r="J286" s="75"/>
      <c r="K286" s="19"/>
      <c r="L286" s="100">
        <f>YEAR(ACT[[#This Row],[Staff Start Date]])</f>
        <v>1900</v>
      </c>
      <c r="M286" s="100" t="str">
        <f>TEXT(ACT[[#This Row],[Staff Start Date]], "mmm")</f>
        <v>Jan</v>
      </c>
    </row>
    <row r="287" spans="1:13" x14ac:dyDescent="0.25">
      <c r="A287" s="18"/>
      <c r="B287" s="19"/>
      <c r="C287" s="19"/>
      <c r="D287" s="19"/>
      <c r="E287" s="19"/>
      <c r="F287" s="19"/>
      <c r="G287" s="19"/>
      <c r="H287" s="19"/>
      <c r="I287" s="20"/>
      <c r="J287" s="75"/>
      <c r="K287" s="19"/>
      <c r="L287" s="100">
        <f>YEAR(ACT[[#This Row],[Staff Start Date]])</f>
        <v>1900</v>
      </c>
      <c r="M287" s="100" t="str">
        <f>TEXT(ACT[[#This Row],[Staff Start Date]], "mmm")</f>
        <v>Jan</v>
      </c>
    </row>
    <row r="288" spans="1:13" x14ac:dyDescent="0.25">
      <c r="A288" s="18"/>
      <c r="B288" s="19"/>
      <c r="C288" s="19"/>
      <c r="D288" s="19"/>
      <c r="E288" s="19"/>
      <c r="F288" s="19"/>
      <c r="G288" s="19"/>
      <c r="H288" s="19"/>
      <c r="I288" s="20"/>
      <c r="J288" s="75"/>
      <c r="K288" s="19"/>
      <c r="L288" s="100">
        <f>YEAR(ACT[[#This Row],[Staff Start Date]])</f>
        <v>1900</v>
      </c>
      <c r="M288" s="100" t="str">
        <f>TEXT(ACT[[#This Row],[Staff Start Date]], "mmm")</f>
        <v>Jan</v>
      </c>
    </row>
    <row r="289" spans="1:13" x14ac:dyDescent="0.25">
      <c r="A289" s="18"/>
      <c r="B289" s="19"/>
      <c r="C289" s="19"/>
      <c r="D289" s="19"/>
      <c r="E289" s="19"/>
      <c r="F289" s="19"/>
      <c r="G289" s="19"/>
      <c r="H289" s="19"/>
      <c r="I289" s="20"/>
      <c r="J289" s="75"/>
      <c r="K289" s="19"/>
      <c r="L289" s="100">
        <f>YEAR(ACT[[#This Row],[Staff Start Date]])</f>
        <v>1900</v>
      </c>
      <c r="M289" s="100" t="str">
        <f>TEXT(ACT[[#This Row],[Staff Start Date]], "mmm")</f>
        <v>Jan</v>
      </c>
    </row>
    <row r="290" spans="1:13" x14ac:dyDescent="0.25">
      <c r="A290" s="18"/>
      <c r="B290" s="19"/>
      <c r="C290" s="19"/>
      <c r="D290" s="19"/>
      <c r="E290" s="19"/>
      <c r="F290" s="19"/>
      <c r="G290" s="19"/>
      <c r="H290" s="19"/>
      <c r="I290" s="20"/>
      <c r="J290" s="75"/>
      <c r="K290" s="19"/>
      <c r="L290" s="100">
        <f>YEAR(ACT[[#This Row],[Staff Start Date]])</f>
        <v>1900</v>
      </c>
      <c r="M290" s="100" t="str">
        <f>TEXT(ACT[[#This Row],[Staff Start Date]], "mmm")</f>
        <v>Jan</v>
      </c>
    </row>
    <row r="291" spans="1:13" x14ac:dyDescent="0.25">
      <c r="A291" s="18"/>
      <c r="B291" s="19"/>
      <c r="C291" s="19"/>
      <c r="D291" s="19"/>
      <c r="E291" s="19"/>
      <c r="F291" s="19"/>
      <c r="G291" s="19"/>
      <c r="H291" s="19"/>
      <c r="I291" s="20"/>
      <c r="J291" s="75"/>
      <c r="K291" s="19"/>
      <c r="L291" s="100">
        <f>YEAR(ACT[[#This Row],[Staff Start Date]])</f>
        <v>1900</v>
      </c>
      <c r="M291" s="100" t="str">
        <f>TEXT(ACT[[#This Row],[Staff Start Date]], "mmm")</f>
        <v>Jan</v>
      </c>
    </row>
    <row r="292" spans="1:13" x14ac:dyDescent="0.25">
      <c r="A292" s="18"/>
      <c r="B292" s="19"/>
      <c r="C292" s="19"/>
      <c r="D292" s="19"/>
      <c r="E292" s="19"/>
      <c r="F292" s="19"/>
      <c r="G292" s="19"/>
      <c r="H292" s="19"/>
      <c r="I292" s="20"/>
      <c r="J292" s="75"/>
      <c r="K292" s="19"/>
      <c r="L292" s="100">
        <f>YEAR(ACT[[#This Row],[Staff Start Date]])</f>
        <v>1900</v>
      </c>
      <c r="M292" s="100" t="str">
        <f>TEXT(ACT[[#This Row],[Staff Start Date]], "mmm")</f>
        <v>Jan</v>
      </c>
    </row>
    <row r="293" spans="1:13" x14ac:dyDescent="0.25">
      <c r="A293" s="18"/>
      <c r="B293" s="19"/>
      <c r="C293" s="19"/>
      <c r="D293" s="19"/>
      <c r="E293" s="19"/>
      <c r="F293" s="19"/>
      <c r="G293" s="19"/>
      <c r="H293" s="19"/>
      <c r="I293" s="20"/>
      <c r="J293" s="75"/>
      <c r="K293" s="19"/>
      <c r="L293" s="100">
        <f>YEAR(ACT[[#This Row],[Staff Start Date]])</f>
        <v>1900</v>
      </c>
      <c r="M293" s="100" t="str">
        <f>TEXT(ACT[[#This Row],[Staff Start Date]], "mmm")</f>
        <v>Jan</v>
      </c>
    </row>
    <row r="294" spans="1:13" x14ac:dyDescent="0.25">
      <c r="A294" s="18"/>
      <c r="B294" s="19"/>
      <c r="C294" s="19"/>
      <c r="D294" s="19"/>
      <c r="E294" s="19"/>
      <c r="F294" s="19"/>
      <c r="G294" s="19"/>
      <c r="H294" s="19"/>
      <c r="I294" s="20"/>
      <c r="J294" s="75"/>
      <c r="K294" s="19"/>
      <c r="L294" s="100">
        <f>YEAR(ACT[[#This Row],[Staff Start Date]])</f>
        <v>1900</v>
      </c>
      <c r="M294" s="100" t="str">
        <f>TEXT(ACT[[#This Row],[Staff Start Date]], "mmm")</f>
        <v>Jan</v>
      </c>
    </row>
    <row r="295" spans="1:13" x14ac:dyDescent="0.25">
      <c r="A295" s="18"/>
      <c r="B295" s="19"/>
      <c r="C295" s="19"/>
      <c r="D295" s="19"/>
      <c r="E295" s="19"/>
      <c r="F295" s="19"/>
      <c r="G295" s="19"/>
      <c r="H295" s="19"/>
      <c r="I295" s="20"/>
      <c r="J295" s="75"/>
      <c r="K295" s="19"/>
      <c r="L295" s="100">
        <f>YEAR(ACT[[#This Row],[Staff Start Date]])</f>
        <v>1900</v>
      </c>
      <c r="M295" s="100" t="str">
        <f>TEXT(ACT[[#This Row],[Staff Start Date]], "mmm")</f>
        <v>Jan</v>
      </c>
    </row>
    <row r="296" spans="1:13" x14ac:dyDescent="0.25">
      <c r="A296" s="18"/>
      <c r="B296" s="19"/>
      <c r="C296" s="19"/>
      <c r="D296" s="19"/>
      <c r="E296" s="19"/>
      <c r="F296" s="19"/>
      <c r="G296" s="19"/>
      <c r="H296" s="19"/>
      <c r="I296" s="20"/>
      <c r="J296" s="75"/>
      <c r="K296" s="19"/>
      <c r="L296" s="100">
        <f>YEAR(ACT[[#This Row],[Staff Start Date]])</f>
        <v>1900</v>
      </c>
      <c r="M296" s="100" t="str">
        <f>TEXT(ACT[[#This Row],[Staff Start Date]], "mmm")</f>
        <v>Jan</v>
      </c>
    </row>
    <row r="297" spans="1:13" x14ac:dyDescent="0.25">
      <c r="A297" s="18"/>
      <c r="B297" s="19"/>
      <c r="C297" s="19"/>
      <c r="D297" s="19"/>
      <c r="E297" s="19"/>
      <c r="F297" s="19"/>
      <c r="G297" s="19"/>
      <c r="H297" s="19"/>
      <c r="I297" s="20"/>
      <c r="J297" s="75"/>
      <c r="K297" s="19"/>
      <c r="L297" s="100">
        <f>YEAR(ACT[[#This Row],[Staff Start Date]])</f>
        <v>1900</v>
      </c>
      <c r="M297" s="100" t="str">
        <f>TEXT(ACT[[#This Row],[Staff Start Date]], "mmm")</f>
        <v>Jan</v>
      </c>
    </row>
    <row r="298" spans="1:13" x14ac:dyDescent="0.25">
      <c r="A298" s="18"/>
      <c r="B298" s="19"/>
      <c r="C298" s="19"/>
      <c r="D298" s="19"/>
      <c r="E298" s="19"/>
      <c r="F298" s="19"/>
      <c r="G298" s="19"/>
      <c r="H298" s="19"/>
      <c r="I298" s="20"/>
      <c r="J298" s="75"/>
      <c r="K298" s="19"/>
      <c r="L298" s="100">
        <f>YEAR(ACT[[#This Row],[Staff Start Date]])</f>
        <v>1900</v>
      </c>
      <c r="M298" s="100" t="str">
        <f>TEXT(ACT[[#This Row],[Staff Start Date]], "mmm")</f>
        <v>Jan</v>
      </c>
    </row>
    <row r="299" spans="1:13" x14ac:dyDescent="0.25">
      <c r="A299" s="18"/>
      <c r="B299" s="19"/>
      <c r="C299" s="19"/>
      <c r="D299" s="19"/>
      <c r="E299" s="19"/>
      <c r="F299" s="19"/>
      <c r="G299" s="19"/>
      <c r="H299" s="19"/>
      <c r="I299" s="20"/>
      <c r="J299" s="75"/>
      <c r="K299" s="19"/>
      <c r="L299" s="100">
        <f>YEAR(ACT[[#This Row],[Staff Start Date]])</f>
        <v>1900</v>
      </c>
      <c r="M299" s="100" t="str">
        <f>TEXT(ACT[[#This Row],[Staff Start Date]], "mmm")</f>
        <v>Jan</v>
      </c>
    </row>
    <row r="300" spans="1:13" x14ac:dyDescent="0.25">
      <c r="A300" s="18"/>
      <c r="B300" s="19"/>
      <c r="C300" s="19"/>
      <c r="D300" s="19"/>
      <c r="E300" s="19"/>
      <c r="F300" s="19"/>
      <c r="G300" s="19"/>
      <c r="H300" s="19"/>
      <c r="I300" s="20"/>
      <c r="J300" s="75"/>
      <c r="K300" s="19"/>
      <c r="L300" s="100">
        <f>YEAR(ACT[[#This Row],[Staff Start Date]])</f>
        <v>1900</v>
      </c>
      <c r="M300" s="100" t="str">
        <f>TEXT(ACT[[#This Row],[Staff Start Date]], "mmm")</f>
        <v>Jan</v>
      </c>
    </row>
    <row r="301" spans="1:13" x14ac:dyDescent="0.25">
      <c r="A301" s="18"/>
      <c r="B301" s="19"/>
      <c r="C301" s="19"/>
      <c r="D301" s="19"/>
      <c r="E301" s="19"/>
      <c r="F301" s="19"/>
      <c r="G301" s="19"/>
      <c r="H301" s="19"/>
      <c r="I301" s="20"/>
      <c r="J301" s="75"/>
      <c r="K301" s="19"/>
      <c r="L301" s="100">
        <f>YEAR(ACT[[#This Row],[Staff Start Date]])</f>
        <v>1900</v>
      </c>
      <c r="M301" s="100" t="str">
        <f>TEXT(ACT[[#This Row],[Staff Start Date]], "mmm")</f>
        <v>Jan</v>
      </c>
    </row>
    <row r="302" spans="1:13" x14ac:dyDescent="0.25">
      <c r="A302" s="18"/>
      <c r="B302" s="19"/>
      <c r="C302" s="19"/>
      <c r="D302" s="19"/>
      <c r="E302" s="19"/>
      <c r="F302" s="19"/>
      <c r="G302" s="19"/>
      <c r="H302" s="19"/>
      <c r="I302" s="20"/>
      <c r="J302" s="75"/>
      <c r="K302" s="19"/>
      <c r="L302" s="100">
        <f>YEAR(ACT[[#This Row],[Staff Start Date]])</f>
        <v>1900</v>
      </c>
      <c r="M302" s="100" t="str">
        <f>TEXT(ACT[[#This Row],[Staff Start Date]], "mmm")</f>
        <v>Jan</v>
      </c>
    </row>
    <row r="303" spans="1:13" x14ac:dyDescent="0.25">
      <c r="A303" s="18"/>
      <c r="B303" s="19"/>
      <c r="C303" s="19"/>
      <c r="D303" s="19"/>
      <c r="E303" s="19"/>
      <c r="F303" s="19"/>
      <c r="G303" s="19"/>
      <c r="H303" s="19"/>
      <c r="I303" s="20"/>
      <c r="J303" s="75"/>
      <c r="K303" s="19"/>
      <c r="L303" s="100">
        <f>YEAR(ACT[[#This Row],[Staff Start Date]])</f>
        <v>1900</v>
      </c>
      <c r="M303" s="100" t="str">
        <f>TEXT(ACT[[#This Row],[Staff Start Date]], "mmm")</f>
        <v>Jan</v>
      </c>
    </row>
    <row r="304" spans="1:13" x14ac:dyDescent="0.25">
      <c r="A304" s="18"/>
      <c r="B304" s="19"/>
      <c r="C304" s="19"/>
      <c r="D304" s="19"/>
      <c r="E304" s="19"/>
      <c r="F304" s="19"/>
      <c r="G304" s="19"/>
      <c r="H304" s="19"/>
      <c r="I304" s="20"/>
      <c r="J304" s="75"/>
      <c r="K304" s="19"/>
      <c r="L304" s="100">
        <f>YEAR(ACT[[#This Row],[Staff Start Date]])</f>
        <v>1900</v>
      </c>
      <c r="M304" s="100" t="str">
        <f>TEXT(ACT[[#This Row],[Staff Start Date]], "mmm")</f>
        <v>Jan</v>
      </c>
    </row>
    <row r="305" spans="1:13" x14ac:dyDescent="0.25">
      <c r="A305" s="18"/>
      <c r="B305" s="19"/>
      <c r="C305" s="19"/>
      <c r="D305" s="19"/>
      <c r="E305" s="19"/>
      <c r="F305" s="19"/>
      <c r="G305" s="19"/>
      <c r="H305" s="19"/>
      <c r="I305" s="20"/>
      <c r="J305" s="75"/>
      <c r="K305" s="19"/>
      <c r="L305" s="100">
        <f>YEAR(ACT[[#This Row],[Staff Start Date]])</f>
        <v>1900</v>
      </c>
      <c r="M305" s="100" t="str">
        <f>TEXT(ACT[[#This Row],[Staff Start Date]], "mmm")</f>
        <v>Jan</v>
      </c>
    </row>
    <row r="306" spans="1:13" x14ac:dyDescent="0.25">
      <c r="A306" s="18"/>
      <c r="B306" s="19"/>
      <c r="C306" s="19"/>
      <c r="D306" s="19"/>
      <c r="E306" s="19"/>
      <c r="F306" s="19"/>
      <c r="G306" s="19"/>
      <c r="H306" s="19"/>
      <c r="I306" s="20"/>
      <c r="J306" s="75"/>
      <c r="K306" s="19"/>
      <c r="L306" s="100">
        <f>YEAR(ACT[[#This Row],[Staff Start Date]])</f>
        <v>1900</v>
      </c>
      <c r="M306" s="100" t="str">
        <f>TEXT(ACT[[#This Row],[Staff Start Date]], "mmm")</f>
        <v>Jan</v>
      </c>
    </row>
    <row r="307" spans="1:13" x14ac:dyDescent="0.25">
      <c r="A307" s="18"/>
      <c r="B307" s="19"/>
      <c r="C307" s="19"/>
      <c r="D307" s="19"/>
      <c r="E307" s="19"/>
      <c r="F307" s="19"/>
      <c r="G307" s="19"/>
      <c r="H307" s="19"/>
      <c r="I307" s="20"/>
      <c r="J307" s="75"/>
      <c r="K307" s="19"/>
      <c r="L307" s="100">
        <f>YEAR(ACT[[#This Row],[Staff Start Date]])</f>
        <v>1900</v>
      </c>
      <c r="M307" s="100" t="str">
        <f>TEXT(ACT[[#This Row],[Staff Start Date]], "mmm")</f>
        <v>Jan</v>
      </c>
    </row>
    <row r="308" spans="1:13" x14ac:dyDescent="0.25">
      <c r="A308" s="18"/>
      <c r="B308" s="19"/>
      <c r="C308" s="19"/>
      <c r="D308" s="19"/>
      <c r="E308" s="19"/>
      <c r="F308" s="19"/>
      <c r="G308" s="19"/>
      <c r="H308" s="19"/>
      <c r="I308" s="20"/>
      <c r="J308" s="75"/>
      <c r="K308" s="19"/>
      <c r="L308" s="100">
        <f>YEAR(ACT[[#This Row],[Staff Start Date]])</f>
        <v>1900</v>
      </c>
      <c r="M308" s="100" t="str">
        <f>TEXT(ACT[[#This Row],[Staff Start Date]], "mmm")</f>
        <v>Jan</v>
      </c>
    </row>
    <row r="309" spans="1:13" x14ac:dyDescent="0.25">
      <c r="A309" s="18"/>
      <c r="B309" s="19"/>
      <c r="C309" s="19"/>
      <c r="D309" s="19"/>
      <c r="E309" s="19"/>
      <c r="F309" s="19"/>
      <c r="G309" s="19"/>
      <c r="H309" s="19"/>
      <c r="I309" s="20"/>
      <c r="J309" s="75"/>
      <c r="K309" s="19"/>
      <c r="L309" s="100">
        <f>YEAR(ACT[[#This Row],[Staff Start Date]])</f>
        <v>1900</v>
      </c>
      <c r="M309" s="100" t="str">
        <f>TEXT(ACT[[#This Row],[Staff Start Date]], "mmm")</f>
        <v>Jan</v>
      </c>
    </row>
    <row r="310" spans="1:13" x14ac:dyDescent="0.25">
      <c r="A310" s="18"/>
      <c r="B310" s="19"/>
      <c r="C310" s="19"/>
      <c r="D310" s="19"/>
      <c r="E310" s="19"/>
      <c r="F310" s="19"/>
      <c r="G310" s="19"/>
      <c r="H310" s="19"/>
      <c r="I310" s="20"/>
      <c r="J310" s="75"/>
      <c r="K310" s="19"/>
      <c r="L310" s="100">
        <f>YEAR(ACT[[#This Row],[Staff Start Date]])</f>
        <v>1900</v>
      </c>
      <c r="M310" s="100" t="str">
        <f>TEXT(ACT[[#This Row],[Staff Start Date]], "mmm")</f>
        <v>Jan</v>
      </c>
    </row>
    <row r="311" spans="1:13" x14ac:dyDescent="0.25">
      <c r="A311" s="18"/>
      <c r="B311" s="19"/>
      <c r="C311" s="19"/>
      <c r="D311" s="19"/>
      <c r="E311" s="19"/>
      <c r="F311" s="19"/>
      <c r="G311" s="19"/>
      <c r="H311" s="19"/>
      <c r="I311" s="20"/>
      <c r="J311" s="75"/>
      <c r="K311" s="19"/>
      <c r="L311" s="100">
        <f>YEAR(ACT[[#This Row],[Staff Start Date]])</f>
        <v>1900</v>
      </c>
      <c r="M311" s="100" t="str">
        <f>TEXT(ACT[[#This Row],[Staff Start Date]], "mmm")</f>
        <v>Jan</v>
      </c>
    </row>
    <row r="312" spans="1:13" x14ac:dyDescent="0.25">
      <c r="A312" s="18"/>
      <c r="B312" s="19"/>
      <c r="C312" s="19"/>
      <c r="D312" s="19"/>
      <c r="E312" s="19"/>
      <c r="F312" s="19"/>
      <c r="G312" s="19"/>
      <c r="H312" s="19"/>
      <c r="I312" s="20"/>
      <c r="J312" s="75"/>
      <c r="K312" s="19"/>
      <c r="L312" s="100">
        <f>YEAR(ACT[[#This Row],[Staff Start Date]])</f>
        <v>1900</v>
      </c>
      <c r="M312" s="100" t="str">
        <f>TEXT(ACT[[#This Row],[Staff Start Date]], "mmm")</f>
        <v>Jan</v>
      </c>
    </row>
    <row r="313" spans="1:13" x14ac:dyDescent="0.25">
      <c r="A313" s="18"/>
      <c r="B313" s="19"/>
      <c r="C313" s="19"/>
      <c r="D313" s="19"/>
      <c r="E313" s="19"/>
      <c r="F313" s="19"/>
      <c r="G313" s="19"/>
      <c r="H313" s="19"/>
      <c r="I313" s="20"/>
      <c r="J313" s="75"/>
      <c r="K313" s="19"/>
      <c r="L313" s="100">
        <f>YEAR(ACT[[#This Row],[Staff Start Date]])</f>
        <v>1900</v>
      </c>
      <c r="M313" s="100" t="str">
        <f>TEXT(ACT[[#This Row],[Staff Start Date]], "mmm")</f>
        <v>Jan</v>
      </c>
    </row>
    <row r="314" spans="1:13" x14ac:dyDescent="0.25">
      <c r="A314" s="18"/>
      <c r="B314" s="19"/>
      <c r="C314" s="19"/>
      <c r="D314" s="19"/>
      <c r="E314" s="19"/>
      <c r="F314" s="19"/>
      <c r="G314" s="19"/>
      <c r="H314" s="19"/>
      <c r="I314" s="20"/>
      <c r="J314" s="75"/>
      <c r="K314" s="19"/>
      <c r="L314" s="100">
        <f>YEAR(ACT[[#This Row],[Staff Start Date]])</f>
        <v>1900</v>
      </c>
      <c r="M314" s="100" t="str">
        <f>TEXT(ACT[[#This Row],[Staff Start Date]], "mmm")</f>
        <v>Jan</v>
      </c>
    </row>
    <row r="315" spans="1:13" x14ac:dyDescent="0.25">
      <c r="A315" s="18"/>
      <c r="B315" s="19"/>
      <c r="C315" s="19"/>
      <c r="D315" s="19"/>
      <c r="E315" s="19"/>
      <c r="F315" s="19"/>
      <c r="G315" s="19"/>
      <c r="H315" s="19"/>
      <c r="I315" s="20"/>
      <c r="J315" s="75"/>
      <c r="K315" s="19"/>
      <c r="L315" s="100">
        <f>YEAR(ACT[[#This Row],[Staff Start Date]])</f>
        <v>1900</v>
      </c>
      <c r="M315" s="100" t="str">
        <f>TEXT(ACT[[#This Row],[Staff Start Date]], "mmm")</f>
        <v>Jan</v>
      </c>
    </row>
    <row r="316" spans="1:13" x14ac:dyDescent="0.25">
      <c r="A316" s="18"/>
      <c r="B316" s="19"/>
      <c r="C316" s="19"/>
      <c r="D316" s="19"/>
      <c r="E316" s="19"/>
      <c r="F316" s="19"/>
      <c r="G316" s="19"/>
      <c r="H316" s="19"/>
      <c r="I316" s="20"/>
      <c r="J316" s="75"/>
      <c r="K316" s="19"/>
      <c r="L316" s="100">
        <f>YEAR(ACT[[#This Row],[Staff Start Date]])</f>
        <v>1900</v>
      </c>
      <c r="M316" s="100" t="str">
        <f>TEXT(ACT[[#This Row],[Staff Start Date]], "mmm")</f>
        <v>Jan</v>
      </c>
    </row>
    <row r="317" spans="1:13" x14ac:dyDescent="0.25">
      <c r="A317" s="18"/>
      <c r="B317" s="19"/>
      <c r="C317" s="19"/>
      <c r="D317" s="19"/>
      <c r="E317" s="19"/>
      <c r="F317" s="19"/>
      <c r="G317" s="19"/>
      <c r="H317" s="19"/>
      <c r="I317" s="20"/>
      <c r="J317" s="75"/>
      <c r="K317" s="19"/>
      <c r="L317" s="100">
        <f>YEAR(ACT[[#This Row],[Staff Start Date]])</f>
        <v>1900</v>
      </c>
      <c r="M317" s="100" t="str">
        <f>TEXT(ACT[[#This Row],[Staff Start Date]], "mmm")</f>
        <v>Jan</v>
      </c>
    </row>
    <row r="318" spans="1:13" x14ac:dyDescent="0.25">
      <c r="A318" s="18"/>
      <c r="B318" s="19"/>
      <c r="C318" s="19"/>
      <c r="D318" s="19"/>
      <c r="E318" s="19"/>
      <c r="F318" s="19"/>
      <c r="G318" s="19"/>
      <c r="H318" s="19"/>
      <c r="I318" s="20"/>
      <c r="J318" s="75"/>
      <c r="K318" s="19"/>
      <c r="L318" s="100">
        <f>YEAR(ACT[[#This Row],[Staff Start Date]])</f>
        <v>1900</v>
      </c>
      <c r="M318" s="100" t="str">
        <f>TEXT(ACT[[#This Row],[Staff Start Date]], "mmm")</f>
        <v>Jan</v>
      </c>
    </row>
    <row r="319" spans="1:13" x14ac:dyDescent="0.25">
      <c r="A319" s="18"/>
      <c r="B319" s="19"/>
      <c r="C319" s="19"/>
      <c r="D319" s="19"/>
      <c r="E319" s="19"/>
      <c r="F319" s="19"/>
      <c r="G319" s="19"/>
      <c r="H319" s="19"/>
      <c r="I319" s="20"/>
      <c r="J319" s="75"/>
      <c r="K319" s="19"/>
      <c r="L319" s="100">
        <f>YEAR(ACT[[#This Row],[Staff Start Date]])</f>
        <v>1900</v>
      </c>
      <c r="M319" s="100" t="str">
        <f>TEXT(ACT[[#This Row],[Staff Start Date]], "mmm")</f>
        <v>Jan</v>
      </c>
    </row>
    <row r="320" spans="1:13" x14ac:dyDescent="0.25">
      <c r="A320" s="18"/>
      <c r="B320" s="19"/>
      <c r="C320" s="19"/>
      <c r="D320" s="19"/>
      <c r="E320" s="19"/>
      <c r="F320" s="19"/>
      <c r="G320" s="19"/>
      <c r="H320" s="19"/>
      <c r="I320" s="20"/>
      <c r="J320" s="75"/>
      <c r="K320" s="19"/>
      <c r="L320" s="100">
        <f>YEAR(ACT[[#This Row],[Staff Start Date]])</f>
        <v>1900</v>
      </c>
      <c r="M320" s="100" t="str">
        <f>TEXT(ACT[[#This Row],[Staff Start Date]], "mmm")</f>
        <v>Jan</v>
      </c>
    </row>
    <row r="321" spans="1:13" x14ac:dyDescent="0.25">
      <c r="A321" s="18"/>
      <c r="B321" s="19"/>
      <c r="C321" s="19"/>
      <c r="D321" s="19"/>
      <c r="E321" s="19"/>
      <c r="F321" s="19"/>
      <c r="G321" s="19"/>
      <c r="H321" s="19"/>
      <c r="I321" s="20"/>
      <c r="J321" s="75"/>
      <c r="K321" s="19"/>
      <c r="L321" s="100">
        <f>YEAR(ACT[[#This Row],[Staff Start Date]])</f>
        <v>1900</v>
      </c>
      <c r="M321" s="100" t="str">
        <f>TEXT(ACT[[#This Row],[Staff Start Date]], "mmm")</f>
        <v>Jan</v>
      </c>
    </row>
    <row r="322" spans="1:13" x14ac:dyDescent="0.25">
      <c r="A322" s="18"/>
      <c r="B322" s="19"/>
      <c r="C322" s="19"/>
      <c r="D322" s="19"/>
      <c r="E322" s="19"/>
      <c r="F322" s="19"/>
      <c r="G322" s="19"/>
      <c r="H322" s="19"/>
      <c r="I322" s="20"/>
      <c r="J322" s="75"/>
      <c r="K322" s="19"/>
      <c r="L322" s="100">
        <f>YEAR(ACT[[#This Row],[Staff Start Date]])</f>
        <v>1900</v>
      </c>
      <c r="M322" s="100" t="str">
        <f>TEXT(ACT[[#This Row],[Staff Start Date]], "mmm")</f>
        <v>Jan</v>
      </c>
    </row>
    <row r="323" spans="1:13" x14ac:dyDescent="0.25">
      <c r="A323" s="18"/>
      <c r="B323" s="19"/>
      <c r="C323" s="19"/>
      <c r="D323" s="19"/>
      <c r="E323" s="19"/>
      <c r="F323" s="19"/>
      <c r="G323" s="19"/>
      <c r="H323" s="19"/>
      <c r="I323" s="20"/>
      <c r="J323" s="75"/>
      <c r="K323" s="19"/>
      <c r="L323" s="100">
        <f>YEAR(ACT[[#This Row],[Staff Start Date]])</f>
        <v>1900</v>
      </c>
      <c r="M323" s="100" t="str">
        <f>TEXT(ACT[[#This Row],[Staff Start Date]], "mmm")</f>
        <v>Jan</v>
      </c>
    </row>
    <row r="324" spans="1:13" x14ac:dyDescent="0.25">
      <c r="A324" s="18"/>
      <c r="B324" s="19"/>
      <c r="C324" s="19"/>
      <c r="D324" s="19"/>
      <c r="E324" s="19"/>
      <c r="F324" s="19"/>
      <c r="G324" s="19"/>
      <c r="H324" s="19"/>
      <c r="I324" s="20"/>
      <c r="J324" s="75"/>
      <c r="K324" s="19"/>
      <c r="L324" s="100">
        <f>YEAR(ACT[[#This Row],[Staff Start Date]])</f>
        <v>1900</v>
      </c>
      <c r="M324" s="100" t="str">
        <f>TEXT(ACT[[#This Row],[Staff Start Date]], "mmm")</f>
        <v>Jan</v>
      </c>
    </row>
    <row r="325" spans="1:13" x14ac:dyDescent="0.25">
      <c r="A325" s="18"/>
      <c r="B325" s="19"/>
      <c r="C325" s="19"/>
      <c r="D325" s="19"/>
      <c r="E325" s="19"/>
      <c r="F325" s="19"/>
      <c r="G325" s="19"/>
      <c r="H325" s="19"/>
      <c r="I325" s="20"/>
      <c r="J325" s="75"/>
      <c r="K325" s="19"/>
      <c r="L325" s="100">
        <f>YEAR(ACT[[#This Row],[Staff Start Date]])</f>
        <v>1900</v>
      </c>
      <c r="M325" s="100" t="str">
        <f>TEXT(ACT[[#This Row],[Staff Start Date]], "mmm")</f>
        <v>Jan</v>
      </c>
    </row>
    <row r="326" spans="1:13" x14ac:dyDescent="0.25">
      <c r="A326" s="18"/>
      <c r="B326" s="19"/>
      <c r="C326" s="19"/>
      <c r="D326" s="19"/>
      <c r="E326" s="19"/>
      <c r="F326" s="19"/>
      <c r="G326" s="19"/>
      <c r="H326" s="19"/>
      <c r="I326" s="20"/>
      <c r="J326" s="75"/>
      <c r="K326" s="19"/>
      <c r="L326" s="100">
        <f>YEAR(ACT[[#This Row],[Staff Start Date]])</f>
        <v>1900</v>
      </c>
      <c r="M326" s="100" t="str">
        <f>TEXT(ACT[[#This Row],[Staff Start Date]], "mmm")</f>
        <v>Jan</v>
      </c>
    </row>
    <row r="327" spans="1:13" x14ac:dyDescent="0.25">
      <c r="A327" s="18"/>
      <c r="B327" s="19"/>
      <c r="C327" s="19"/>
      <c r="D327" s="19"/>
      <c r="E327" s="19"/>
      <c r="F327" s="19"/>
      <c r="G327" s="19"/>
      <c r="H327" s="19"/>
      <c r="I327" s="20"/>
      <c r="J327" s="75"/>
      <c r="K327" s="19"/>
      <c r="L327" s="100">
        <f>YEAR(ACT[[#This Row],[Staff Start Date]])</f>
        <v>1900</v>
      </c>
      <c r="M327" s="100" t="str">
        <f>TEXT(ACT[[#This Row],[Staff Start Date]], "mmm")</f>
        <v>Jan</v>
      </c>
    </row>
    <row r="328" spans="1:13" x14ac:dyDescent="0.25">
      <c r="A328" s="18"/>
      <c r="B328" s="19"/>
      <c r="C328" s="19"/>
      <c r="D328" s="19"/>
      <c r="E328" s="19"/>
      <c r="F328" s="19"/>
      <c r="G328" s="19"/>
      <c r="H328" s="19"/>
      <c r="I328" s="20"/>
      <c r="J328" s="75"/>
      <c r="K328" s="19"/>
      <c r="L328" s="100">
        <f>YEAR(ACT[[#This Row],[Staff Start Date]])</f>
        <v>1900</v>
      </c>
      <c r="M328" s="100" t="str">
        <f>TEXT(ACT[[#This Row],[Staff Start Date]], "mmm")</f>
        <v>Jan</v>
      </c>
    </row>
    <row r="329" spans="1:13" x14ac:dyDescent="0.25">
      <c r="A329" s="18"/>
      <c r="B329" s="19"/>
      <c r="C329" s="19"/>
      <c r="D329" s="19"/>
      <c r="E329" s="19"/>
      <c r="F329" s="19"/>
      <c r="G329" s="19"/>
      <c r="H329" s="19"/>
      <c r="I329" s="20"/>
      <c r="J329" s="75"/>
      <c r="K329" s="19"/>
      <c r="L329" s="100">
        <f>YEAR(ACT[[#This Row],[Staff Start Date]])</f>
        <v>1900</v>
      </c>
      <c r="M329" s="100" t="str">
        <f>TEXT(ACT[[#This Row],[Staff Start Date]], "mmm")</f>
        <v>Jan</v>
      </c>
    </row>
    <row r="330" spans="1:13" x14ac:dyDescent="0.25">
      <c r="A330" s="18"/>
      <c r="B330" s="19"/>
      <c r="C330" s="19"/>
      <c r="D330" s="19"/>
      <c r="E330" s="19"/>
      <c r="F330" s="19"/>
      <c r="G330" s="19"/>
      <c r="H330" s="19"/>
      <c r="I330" s="20"/>
      <c r="J330" s="75"/>
      <c r="K330" s="19"/>
      <c r="L330" s="100">
        <f>YEAR(ACT[[#This Row],[Staff Start Date]])</f>
        <v>1900</v>
      </c>
      <c r="M330" s="100" t="str">
        <f>TEXT(ACT[[#This Row],[Staff Start Date]], "mmm")</f>
        <v>Jan</v>
      </c>
    </row>
    <row r="331" spans="1:13" x14ac:dyDescent="0.25">
      <c r="A331" s="18"/>
      <c r="B331" s="19"/>
      <c r="C331" s="19"/>
      <c r="D331" s="19"/>
      <c r="E331" s="19"/>
      <c r="F331" s="19"/>
      <c r="G331" s="19"/>
      <c r="H331" s="19"/>
      <c r="I331" s="20"/>
      <c r="J331" s="75"/>
      <c r="K331" s="19"/>
      <c r="L331" s="100">
        <f>YEAR(ACT[[#This Row],[Staff Start Date]])</f>
        <v>1900</v>
      </c>
      <c r="M331" s="100" t="str">
        <f>TEXT(ACT[[#This Row],[Staff Start Date]], "mmm")</f>
        <v>Jan</v>
      </c>
    </row>
    <row r="332" spans="1:13" x14ac:dyDescent="0.25">
      <c r="A332" s="18"/>
      <c r="B332" s="19"/>
      <c r="C332" s="19"/>
      <c r="D332" s="19"/>
      <c r="E332" s="19"/>
      <c r="F332" s="19"/>
      <c r="G332" s="19"/>
      <c r="H332" s="19"/>
      <c r="I332" s="20"/>
      <c r="J332" s="75"/>
      <c r="K332" s="19"/>
      <c r="L332" s="100">
        <f>YEAR(ACT[[#This Row],[Staff Start Date]])</f>
        <v>1900</v>
      </c>
      <c r="M332" s="100" t="str">
        <f>TEXT(ACT[[#This Row],[Staff Start Date]], "mmm")</f>
        <v>Jan</v>
      </c>
    </row>
    <row r="333" spans="1:13" x14ac:dyDescent="0.25">
      <c r="A333" s="18"/>
      <c r="B333" s="19"/>
      <c r="C333" s="19"/>
      <c r="D333" s="19"/>
      <c r="E333" s="19"/>
      <c r="F333" s="19"/>
      <c r="G333" s="19"/>
      <c r="H333" s="19"/>
      <c r="I333" s="20"/>
      <c r="J333" s="75"/>
      <c r="K333" s="19"/>
      <c r="L333" s="100">
        <f>YEAR(ACT[[#This Row],[Staff Start Date]])</f>
        <v>1900</v>
      </c>
      <c r="M333" s="100" t="str">
        <f>TEXT(ACT[[#This Row],[Staff Start Date]], "mmm")</f>
        <v>Jan</v>
      </c>
    </row>
    <row r="334" spans="1:13" x14ac:dyDescent="0.25">
      <c r="A334" s="18"/>
      <c r="B334" s="19"/>
      <c r="C334" s="19"/>
      <c r="D334" s="19"/>
      <c r="E334" s="19"/>
      <c r="F334" s="19"/>
      <c r="G334" s="19"/>
      <c r="H334" s="19"/>
      <c r="I334" s="20"/>
      <c r="J334" s="75"/>
      <c r="K334" s="19"/>
      <c r="L334" s="100">
        <f>YEAR(ACT[[#This Row],[Staff Start Date]])</f>
        <v>1900</v>
      </c>
      <c r="M334" s="100" t="str">
        <f>TEXT(ACT[[#This Row],[Staff Start Date]], "mmm")</f>
        <v>Jan</v>
      </c>
    </row>
    <row r="335" spans="1:13" x14ac:dyDescent="0.25">
      <c r="A335" s="18"/>
      <c r="B335" s="19"/>
      <c r="C335" s="19"/>
      <c r="D335" s="19"/>
      <c r="E335" s="19"/>
      <c r="F335" s="19"/>
      <c r="G335" s="19"/>
      <c r="H335" s="19"/>
      <c r="I335" s="20"/>
      <c r="J335" s="75"/>
      <c r="K335" s="19"/>
      <c r="L335" s="100">
        <f>YEAR(ACT[[#This Row],[Staff Start Date]])</f>
        <v>1900</v>
      </c>
      <c r="M335" s="100" t="str">
        <f>TEXT(ACT[[#This Row],[Staff Start Date]], "mmm")</f>
        <v>Jan</v>
      </c>
    </row>
    <row r="336" spans="1:13" x14ac:dyDescent="0.25">
      <c r="A336" s="18"/>
      <c r="B336" s="19"/>
      <c r="C336" s="19"/>
      <c r="D336" s="19"/>
      <c r="E336" s="19"/>
      <c r="F336" s="19"/>
      <c r="G336" s="19"/>
      <c r="H336" s="19"/>
      <c r="I336" s="20"/>
      <c r="J336" s="75"/>
      <c r="K336" s="19"/>
      <c r="L336" s="100">
        <f>YEAR(ACT[[#This Row],[Staff Start Date]])</f>
        <v>1900</v>
      </c>
      <c r="M336" s="100" t="str">
        <f>TEXT(ACT[[#This Row],[Staff Start Date]], "mmm")</f>
        <v>Jan</v>
      </c>
    </row>
    <row r="337" spans="1:13" x14ac:dyDescent="0.25">
      <c r="A337" s="18"/>
      <c r="B337" s="19"/>
      <c r="C337" s="19"/>
      <c r="D337" s="19"/>
      <c r="E337" s="19"/>
      <c r="F337" s="19"/>
      <c r="G337" s="19"/>
      <c r="H337" s="19"/>
      <c r="I337" s="20"/>
      <c r="J337" s="75"/>
      <c r="K337" s="19"/>
      <c r="L337" s="100">
        <f>YEAR(ACT[[#This Row],[Staff Start Date]])</f>
        <v>1900</v>
      </c>
      <c r="M337" s="100" t="str">
        <f>TEXT(ACT[[#This Row],[Staff Start Date]], "mmm")</f>
        <v>Jan</v>
      </c>
    </row>
    <row r="338" spans="1:13" x14ac:dyDescent="0.25">
      <c r="A338" s="18"/>
      <c r="B338" s="19"/>
      <c r="C338" s="19"/>
      <c r="D338" s="19"/>
      <c r="E338" s="19"/>
      <c r="F338" s="19"/>
      <c r="G338" s="19"/>
      <c r="H338" s="19"/>
      <c r="I338" s="20"/>
      <c r="J338" s="75"/>
      <c r="K338" s="19"/>
      <c r="L338" s="100">
        <f>YEAR(ACT[[#This Row],[Staff Start Date]])</f>
        <v>1900</v>
      </c>
      <c r="M338" s="100" t="str">
        <f>TEXT(ACT[[#This Row],[Staff Start Date]], "mmm")</f>
        <v>Jan</v>
      </c>
    </row>
    <row r="339" spans="1:13" x14ac:dyDescent="0.25">
      <c r="A339" s="18"/>
      <c r="B339" s="19"/>
      <c r="C339" s="19"/>
      <c r="D339" s="19"/>
      <c r="E339" s="19"/>
      <c r="F339" s="19"/>
      <c r="G339" s="19"/>
      <c r="H339" s="19"/>
      <c r="I339" s="20"/>
      <c r="J339" s="75"/>
      <c r="K339" s="19"/>
      <c r="L339" s="100">
        <f>YEAR(ACT[[#This Row],[Staff Start Date]])</f>
        <v>1900</v>
      </c>
      <c r="M339" s="100" t="str">
        <f>TEXT(ACT[[#This Row],[Staff Start Date]], "mmm")</f>
        <v>Jan</v>
      </c>
    </row>
    <row r="340" spans="1:13" x14ac:dyDescent="0.25">
      <c r="A340" s="18"/>
      <c r="B340" s="19"/>
      <c r="C340" s="19"/>
      <c r="D340" s="19"/>
      <c r="E340" s="19"/>
      <c r="F340" s="19"/>
      <c r="G340" s="19"/>
      <c r="H340" s="19"/>
      <c r="I340" s="20"/>
      <c r="J340" s="75"/>
      <c r="K340" s="19"/>
      <c r="L340" s="100">
        <f>YEAR(ACT[[#This Row],[Staff Start Date]])</f>
        <v>1900</v>
      </c>
      <c r="M340" s="100" t="str">
        <f>TEXT(ACT[[#This Row],[Staff Start Date]], "mmm")</f>
        <v>Jan</v>
      </c>
    </row>
    <row r="341" spans="1:13" x14ac:dyDescent="0.25">
      <c r="A341" s="18"/>
      <c r="B341" s="19"/>
      <c r="C341" s="19"/>
      <c r="D341" s="19"/>
      <c r="E341" s="19"/>
      <c r="F341" s="19"/>
      <c r="G341" s="19"/>
      <c r="H341" s="19"/>
      <c r="I341" s="20"/>
      <c r="J341" s="75"/>
      <c r="K341" s="19"/>
      <c r="L341" s="100">
        <f>YEAR(ACT[[#This Row],[Staff Start Date]])</f>
        <v>1900</v>
      </c>
      <c r="M341" s="100" t="str">
        <f>TEXT(ACT[[#This Row],[Staff Start Date]], "mmm")</f>
        <v>Jan</v>
      </c>
    </row>
    <row r="342" spans="1:13" x14ac:dyDescent="0.25">
      <c r="A342" s="18"/>
      <c r="B342" s="19"/>
      <c r="C342" s="19"/>
      <c r="D342" s="19"/>
      <c r="E342" s="19"/>
      <c r="F342" s="19"/>
      <c r="G342" s="19"/>
      <c r="H342" s="19"/>
      <c r="I342" s="20"/>
      <c r="J342" s="75"/>
      <c r="K342" s="19"/>
      <c r="L342" s="100">
        <f>YEAR(ACT[[#This Row],[Staff Start Date]])</f>
        <v>1900</v>
      </c>
      <c r="M342" s="100" t="str">
        <f>TEXT(ACT[[#This Row],[Staff Start Date]], "mmm")</f>
        <v>Jan</v>
      </c>
    </row>
    <row r="343" spans="1:13" x14ac:dyDescent="0.25">
      <c r="A343" s="18"/>
      <c r="B343" s="19"/>
      <c r="C343" s="19"/>
      <c r="D343" s="19"/>
      <c r="E343" s="19"/>
      <c r="F343" s="19"/>
      <c r="G343" s="19"/>
      <c r="H343" s="19"/>
      <c r="I343" s="20"/>
      <c r="J343" s="75"/>
      <c r="K343" s="19"/>
      <c r="L343" s="100">
        <f>YEAR(ACT[[#This Row],[Staff Start Date]])</f>
        <v>1900</v>
      </c>
      <c r="M343" s="100" t="str">
        <f>TEXT(ACT[[#This Row],[Staff Start Date]], "mmm")</f>
        <v>Jan</v>
      </c>
    </row>
    <row r="344" spans="1:13" x14ac:dyDescent="0.25">
      <c r="A344" s="18"/>
      <c r="B344" s="19"/>
      <c r="C344" s="19"/>
      <c r="D344" s="19"/>
      <c r="E344" s="19"/>
      <c r="F344" s="19"/>
      <c r="G344" s="19"/>
      <c r="H344" s="19"/>
      <c r="I344" s="20"/>
      <c r="J344" s="75"/>
      <c r="K344" s="19"/>
      <c r="L344" s="100">
        <f>YEAR(ACT[[#This Row],[Staff Start Date]])</f>
        <v>1900</v>
      </c>
      <c r="M344" s="100" t="str">
        <f>TEXT(ACT[[#This Row],[Staff Start Date]], "mmm")</f>
        <v>Jan</v>
      </c>
    </row>
    <row r="345" spans="1:13" x14ac:dyDescent="0.25">
      <c r="A345" s="18"/>
      <c r="B345" s="19"/>
      <c r="C345" s="19"/>
      <c r="D345" s="19"/>
      <c r="E345" s="19"/>
      <c r="F345" s="19"/>
      <c r="G345" s="19"/>
      <c r="H345" s="19"/>
      <c r="I345" s="20"/>
      <c r="J345" s="75"/>
      <c r="K345" s="19"/>
      <c r="L345" s="100">
        <f>YEAR(ACT[[#This Row],[Staff Start Date]])</f>
        <v>1900</v>
      </c>
      <c r="M345" s="100" t="str">
        <f>TEXT(ACT[[#This Row],[Staff Start Date]], "mmm")</f>
        <v>Jan</v>
      </c>
    </row>
    <row r="346" spans="1:13" x14ac:dyDescent="0.25">
      <c r="A346" s="18"/>
      <c r="B346" s="19"/>
      <c r="C346" s="19"/>
      <c r="D346" s="19"/>
      <c r="E346" s="19"/>
      <c r="F346" s="19"/>
      <c r="G346" s="19"/>
      <c r="H346" s="19"/>
      <c r="I346" s="20"/>
      <c r="J346" s="75"/>
      <c r="K346" s="19"/>
      <c r="L346" s="100">
        <f>YEAR(ACT[[#This Row],[Staff Start Date]])</f>
        <v>1900</v>
      </c>
      <c r="M346" s="100" t="str">
        <f>TEXT(ACT[[#This Row],[Staff Start Date]], "mmm")</f>
        <v>Jan</v>
      </c>
    </row>
    <row r="347" spans="1:13" x14ac:dyDescent="0.25">
      <c r="A347" s="18"/>
      <c r="B347" s="19"/>
      <c r="C347" s="19"/>
      <c r="D347" s="19"/>
      <c r="E347" s="19"/>
      <c r="F347" s="19"/>
      <c r="G347" s="19"/>
      <c r="H347" s="19"/>
      <c r="I347" s="20"/>
      <c r="J347" s="75"/>
      <c r="K347" s="19"/>
      <c r="L347" s="100">
        <f>YEAR(ACT[[#This Row],[Staff Start Date]])</f>
        <v>1900</v>
      </c>
      <c r="M347" s="100" t="str">
        <f>TEXT(ACT[[#This Row],[Staff Start Date]], "mmm")</f>
        <v>Jan</v>
      </c>
    </row>
    <row r="348" spans="1:13" x14ac:dyDescent="0.25">
      <c r="A348" s="18"/>
      <c r="B348" s="19"/>
      <c r="C348" s="19"/>
      <c r="D348" s="19"/>
      <c r="E348" s="19"/>
      <c r="F348" s="19"/>
      <c r="G348" s="19"/>
      <c r="H348" s="19"/>
      <c r="I348" s="20"/>
      <c r="J348" s="75"/>
      <c r="K348" s="19"/>
      <c r="L348" s="100">
        <f>YEAR(ACT[[#This Row],[Staff Start Date]])</f>
        <v>1900</v>
      </c>
      <c r="M348" s="100" t="str">
        <f>TEXT(ACT[[#This Row],[Staff Start Date]], "mmm")</f>
        <v>Jan</v>
      </c>
    </row>
    <row r="349" spans="1:13" x14ac:dyDescent="0.25">
      <c r="A349" s="18"/>
      <c r="B349" s="19"/>
      <c r="C349" s="19"/>
      <c r="D349" s="19"/>
      <c r="E349" s="19"/>
      <c r="F349" s="19"/>
      <c r="G349" s="19"/>
      <c r="H349" s="19"/>
      <c r="I349" s="20"/>
      <c r="J349" s="75"/>
      <c r="K349" s="19"/>
      <c r="L349" s="100">
        <f>YEAR(ACT[[#This Row],[Staff Start Date]])</f>
        <v>1900</v>
      </c>
      <c r="M349" s="100" t="str">
        <f>TEXT(ACT[[#This Row],[Staff Start Date]], "mmm")</f>
        <v>Jan</v>
      </c>
    </row>
    <row r="350" spans="1:13" x14ac:dyDescent="0.25">
      <c r="A350" s="18"/>
      <c r="B350" s="19"/>
      <c r="C350" s="19"/>
      <c r="D350" s="19"/>
      <c r="E350" s="19"/>
      <c r="F350" s="19"/>
      <c r="G350" s="19"/>
      <c r="H350" s="19"/>
      <c r="I350" s="20"/>
      <c r="J350" s="75"/>
      <c r="K350" s="19"/>
      <c r="L350" s="100">
        <f>YEAR(ACT[[#This Row],[Staff Start Date]])</f>
        <v>1900</v>
      </c>
      <c r="M350" s="100" t="str">
        <f>TEXT(ACT[[#This Row],[Staff Start Date]], "mmm")</f>
        <v>Jan</v>
      </c>
    </row>
    <row r="351" spans="1:13" x14ac:dyDescent="0.25">
      <c r="A351" s="18"/>
      <c r="B351" s="19"/>
      <c r="C351" s="19"/>
      <c r="D351" s="19"/>
      <c r="E351" s="19"/>
      <c r="F351" s="19"/>
      <c r="G351" s="19"/>
      <c r="H351" s="19"/>
      <c r="I351" s="20"/>
      <c r="J351" s="75"/>
      <c r="K351" s="19"/>
      <c r="L351" s="100">
        <f>YEAR(ACT[[#This Row],[Staff Start Date]])</f>
        <v>1900</v>
      </c>
      <c r="M351" s="100" t="str">
        <f>TEXT(ACT[[#This Row],[Staff Start Date]], "mmm")</f>
        <v>Jan</v>
      </c>
    </row>
    <row r="352" spans="1:13" x14ac:dyDescent="0.25">
      <c r="A352" s="18"/>
      <c r="B352" s="19"/>
      <c r="C352" s="19"/>
      <c r="D352" s="19"/>
      <c r="E352" s="19"/>
      <c r="F352" s="19"/>
      <c r="G352" s="19"/>
      <c r="H352" s="19"/>
      <c r="I352" s="20"/>
      <c r="J352" s="75"/>
      <c r="K352" s="19"/>
      <c r="L352" s="100">
        <f>YEAR(ACT[[#This Row],[Staff Start Date]])</f>
        <v>1900</v>
      </c>
      <c r="M352" s="100" t="str">
        <f>TEXT(ACT[[#This Row],[Staff Start Date]], "mmm")</f>
        <v>Jan</v>
      </c>
    </row>
    <row r="353" spans="1:13" x14ac:dyDescent="0.25">
      <c r="A353" s="18"/>
      <c r="B353" s="19"/>
      <c r="C353" s="19"/>
      <c r="D353" s="19"/>
      <c r="E353" s="19"/>
      <c r="F353" s="19"/>
      <c r="G353" s="19"/>
      <c r="H353" s="19"/>
      <c r="I353" s="20"/>
      <c r="J353" s="75"/>
      <c r="K353" s="19"/>
      <c r="L353" s="100">
        <f>YEAR(ACT[[#This Row],[Staff Start Date]])</f>
        <v>1900</v>
      </c>
      <c r="M353" s="100" t="str">
        <f>TEXT(ACT[[#This Row],[Staff Start Date]], "mmm")</f>
        <v>Jan</v>
      </c>
    </row>
    <row r="354" spans="1:13" x14ac:dyDescent="0.25">
      <c r="A354" s="18"/>
      <c r="B354" s="19"/>
      <c r="C354" s="19"/>
      <c r="D354" s="19"/>
      <c r="E354" s="19"/>
      <c r="F354" s="19"/>
      <c r="G354" s="19"/>
      <c r="H354" s="19"/>
      <c r="I354" s="20"/>
      <c r="J354" s="75"/>
      <c r="K354" s="19"/>
      <c r="L354" s="100">
        <f>YEAR(ACT[[#This Row],[Staff Start Date]])</f>
        <v>1900</v>
      </c>
      <c r="M354" s="100" t="str">
        <f>TEXT(ACT[[#This Row],[Staff Start Date]], "mmm")</f>
        <v>Jan</v>
      </c>
    </row>
    <row r="355" spans="1:13" x14ac:dyDescent="0.25">
      <c r="A355" s="18"/>
      <c r="B355" s="19"/>
      <c r="C355" s="19"/>
      <c r="D355" s="19"/>
      <c r="E355" s="19"/>
      <c r="F355" s="19"/>
      <c r="G355" s="19"/>
      <c r="H355" s="19"/>
      <c r="I355" s="20"/>
      <c r="J355" s="75"/>
      <c r="K355" s="19"/>
      <c r="L355" s="100">
        <f>YEAR(ACT[[#This Row],[Staff Start Date]])</f>
        <v>1900</v>
      </c>
      <c r="M355" s="100" t="str">
        <f>TEXT(ACT[[#This Row],[Staff Start Date]], "mmm")</f>
        <v>Jan</v>
      </c>
    </row>
    <row r="356" spans="1:13" x14ac:dyDescent="0.25">
      <c r="A356" s="18"/>
      <c r="B356" s="19"/>
      <c r="C356" s="19"/>
      <c r="D356" s="19"/>
      <c r="E356" s="19"/>
      <c r="F356" s="19"/>
      <c r="G356" s="19"/>
      <c r="H356" s="19"/>
      <c r="I356" s="20"/>
      <c r="J356" s="75"/>
      <c r="K356" s="19"/>
      <c r="L356" s="100">
        <f>YEAR(ACT[[#This Row],[Staff Start Date]])</f>
        <v>1900</v>
      </c>
      <c r="M356" s="100" t="str">
        <f>TEXT(ACT[[#This Row],[Staff Start Date]], "mmm")</f>
        <v>Jan</v>
      </c>
    </row>
    <row r="357" spans="1:13" x14ac:dyDescent="0.25">
      <c r="A357" s="18"/>
      <c r="B357" s="19"/>
      <c r="C357" s="19"/>
      <c r="D357" s="19"/>
      <c r="E357" s="19"/>
      <c r="F357" s="19"/>
      <c r="G357" s="19"/>
      <c r="H357" s="19"/>
      <c r="I357" s="20"/>
      <c r="J357" s="75"/>
      <c r="K357" s="19"/>
      <c r="L357" s="100">
        <f>YEAR(ACT[[#This Row],[Staff Start Date]])</f>
        <v>1900</v>
      </c>
      <c r="M357" s="100" t="str">
        <f>TEXT(ACT[[#This Row],[Staff Start Date]], "mmm")</f>
        <v>Jan</v>
      </c>
    </row>
    <row r="358" spans="1:13" x14ac:dyDescent="0.25">
      <c r="A358" s="18"/>
      <c r="B358" s="19"/>
      <c r="C358" s="19"/>
      <c r="D358" s="19"/>
      <c r="E358" s="19"/>
      <c r="F358" s="19"/>
      <c r="G358" s="19"/>
      <c r="H358" s="19"/>
      <c r="I358" s="20"/>
      <c r="J358" s="75"/>
      <c r="K358" s="19"/>
      <c r="L358" s="100">
        <f>YEAR(ACT[[#This Row],[Staff Start Date]])</f>
        <v>1900</v>
      </c>
      <c r="M358" s="100" t="str">
        <f>TEXT(ACT[[#This Row],[Staff Start Date]], "mmm")</f>
        <v>Jan</v>
      </c>
    </row>
    <row r="359" spans="1:13" x14ac:dyDescent="0.25">
      <c r="A359" s="18"/>
      <c r="B359" s="19"/>
      <c r="C359" s="19"/>
      <c r="D359" s="19"/>
      <c r="E359" s="19"/>
      <c r="F359" s="19"/>
      <c r="G359" s="19"/>
      <c r="H359" s="19"/>
      <c r="I359" s="20"/>
      <c r="J359" s="75"/>
      <c r="K359" s="19"/>
      <c r="L359" s="100">
        <f>YEAR(ACT[[#This Row],[Staff Start Date]])</f>
        <v>1900</v>
      </c>
      <c r="M359" s="100" t="str">
        <f>TEXT(ACT[[#This Row],[Staff Start Date]], "mmm")</f>
        <v>Jan</v>
      </c>
    </row>
    <row r="360" spans="1:13" x14ac:dyDescent="0.25">
      <c r="A360" s="18"/>
      <c r="B360" s="19"/>
      <c r="C360" s="19"/>
      <c r="D360" s="19"/>
      <c r="E360" s="19"/>
      <c r="F360" s="19"/>
      <c r="G360" s="19"/>
      <c r="H360" s="19"/>
      <c r="I360" s="20"/>
      <c r="J360" s="75"/>
      <c r="K360" s="19"/>
      <c r="L360" s="100">
        <f>YEAR(ACT[[#This Row],[Staff Start Date]])</f>
        <v>1900</v>
      </c>
      <c r="M360" s="100" t="str">
        <f>TEXT(ACT[[#This Row],[Staff Start Date]], "mmm")</f>
        <v>Jan</v>
      </c>
    </row>
    <row r="361" spans="1:13" x14ac:dyDescent="0.25">
      <c r="A361" s="18"/>
      <c r="B361" s="19"/>
      <c r="C361" s="19"/>
      <c r="D361" s="19"/>
      <c r="E361" s="19"/>
      <c r="F361" s="19"/>
      <c r="G361" s="19"/>
      <c r="H361" s="19"/>
      <c r="I361" s="20"/>
      <c r="J361" s="75"/>
      <c r="K361" s="19"/>
      <c r="L361" s="100">
        <f>YEAR(ACT[[#This Row],[Staff Start Date]])</f>
        <v>1900</v>
      </c>
      <c r="M361" s="100" t="str">
        <f>TEXT(ACT[[#This Row],[Staff Start Date]], "mmm")</f>
        <v>Jan</v>
      </c>
    </row>
    <row r="362" spans="1:13" x14ac:dyDescent="0.25">
      <c r="A362" s="18"/>
      <c r="B362" s="19"/>
      <c r="C362" s="19"/>
      <c r="D362" s="19"/>
      <c r="E362" s="19"/>
      <c r="F362" s="19"/>
      <c r="G362" s="19"/>
      <c r="H362" s="19"/>
      <c r="I362" s="20"/>
      <c r="J362" s="75"/>
      <c r="K362" s="19"/>
      <c r="L362" s="100">
        <f>YEAR(ACT[[#This Row],[Staff Start Date]])</f>
        <v>1900</v>
      </c>
      <c r="M362" s="100" t="str">
        <f>TEXT(ACT[[#This Row],[Staff Start Date]], "mmm")</f>
        <v>Jan</v>
      </c>
    </row>
    <row r="363" spans="1:13" x14ac:dyDescent="0.25">
      <c r="A363" s="18"/>
      <c r="B363" s="19"/>
      <c r="C363" s="19"/>
      <c r="D363" s="19"/>
      <c r="E363" s="19"/>
      <c r="F363" s="19"/>
      <c r="G363" s="19"/>
      <c r="H363" s="19"/>
      <c r="I363" s="20"/>
      <c r="J363" s="75"/>
      <c r="K363" s="19"/>
      <c r="L363" s="100">
        <f>YEAR(ACT[[#This Row],[Staff Start Date]])</f>
        <v>1900</v>
      </c>
      <c r="M363" s="100" t="str">
        <f>TEXT(ACT[[#This Row],[Staff Start Date]], "mmm")</f>
        <v>Jan</v>
      </c>
    </row>
    <row r="364" spans="1:13" x14ac:dyDescent="0.25">
      <c r="A364" s="18"/>
      <c r="B364" s="19"/>
      <c r="C364" s="19"/>
      <c r="D364" s="19"/>
      <c r="E364" s="19"/>
      <c r="F364" s="19"/>
      <c r="G364" s="19"/>
      <c r="H364" s="19"/>
      <c r="I364" s="20"/>
      <c r="J364" s="75"/>
      <c r="K364" s="19"/>
      <c r="L364" s="100">
        <f>YEAR(ACT[[#This Row],[Staff Start Date]])</f>
        <v>1900</v>
      </c>
      <c r="M364" s="100" t="str">
        <f>TEXT(ACT[[#This Row],[Staff Start Date]], "mmm")</f>
        <v>Jan</v>
      </c>
    </row>
    <row r="365" spans="1:13" x14ac:dyDescent="0.25">
      <c r="A365" s="18"/>
      <c r="B365" s="19"/>
      <c r="C365" s="19"/>
      <c r="D365" s="19"/>
      <c r="E365" s="19"/>
      <c r="F365" s="19"/>
      <c r="G365" s="19"/>
      <c r="H365" s="19"/>
      <c r="I365" s="20"/>
      <c r="J365" s="75"/>
      <c r="K365" s="19"/>
      <c r="L365" s="100">
        <f>YEAR(ACT[[#This Row],[Staff Start Date]])</f>
        <v>1900</v>
      </c>
      <c r="M365" s="100" t="str">
        <f>TEXT(ACT[[#This Row],[Staff Start Date]], "mmm")</f>
        <v>Jan</v>
      </c>
    </row>
    <row r="366" spans="1:13" x14ac:dyDescent="0.25">
      <c r="A366" s="18"/>
      <c r="B366" s="19"/>
      <c r="C366" s="19"/>
      <c r="D366" s="19"/>
      <c r="E366" s="19"/>
      <c r="F366" s="19"/>
      <c r="G366" s="19"/>
      <c r="H366" s="19"/>
      <c r="I366" s="20"/>
      <c r="J366" s="75"/>
      <c r="K366" s="19"/>
      <c r="L366" s="100">
        <f>YEAR(ACT[[#This Row],[Staff Start Date]])</f>
        <v>1900</v>
      </c>
      <c r="M366" s="100" t="str">
        <f>TEXT(ACT[[#This Row],[Staff Start Date]], "mmm")</f>
        <v>Jan</v>
      </c>
    </row>
    <row r="367" spans="1:13" x14ac:dyDescent="0.25">
      <c r="A367" s="18"/>
      <c r="B367" s="19"/>
      <c r="C367" s="19"/>
      <c r="D367" s="19"/>
      <c r="E367" s="19"/>
      <c r="F367" s="19"/>
      <c r="G367" s="19"/>
      <c r="H367" s="19"/>
      <c r="I367" s="20"/>
      <c r="J367" s="75"/>
      <c r="K367" s="19"/>
      <c r="L367" s="100">
        <f>YEAR(ACT[[#This Row],[Staff Start Date]])</f>
        <v>1900</v>
      </c>
      <c r="M367" s="100" t="str">
        <f>TEXT(ACT[[#This Row],[Staff Start Date]], "mmm")</f>
        <v>Jan</v>
      </c>
    </row>
    <row r="368" spans="1:13" x14ac:dyDescent="0.25">
      <c r="A368" s="18"/>
      <c r="B368" s="19"/>
      <c r="C368" s="19"/>
      <c r="D368" s="19"/>
      <c r="E368" s="19"/>
      <c r="F368" s="19"/>
      <c r="G368" s="19"/>
      <c r="H368" s="19"/>
      <c r="I368" s="20"/>
      <c r="J368" s="75"/>
      <c r="K368" s="19"/>
      <c r="L368" s="100">
        <f>YEAR(ACT[[#This Row],[Staff Start Date]])</f>
        <v>1900</v>
      </c>
      <c r="M368" s="100" t="str">
        <f>TEXT(ACT[[#This Row],[Staff Start Date]], "mmm")</f>
        <v>Jan</v>
      </c>
    </row>
    <row r="369" spans="1:13" x14ac:dyDescent="0.25">
      <c r="A369" s="18"/>
      <c r="B369" s="19"/>
      <c r="C369" s="19"/>
      <c r="D369" s="19"/>
      <c r="E369" s="19"/>
      <c r="F369" s="19"/>
      <c r="G369" s="19"/>
      <c r="H369" s="19"/>
      <c r="I369" s="20"/>
      <c r="J369" s="75"/>
      <c r="K369" s="19"/>
      <c r="L369" s="100">
        <f>YEAR(ACT[[#This Row],[Staff Start Date]])</f>
        <v>1900</v>
      </c>
      <c r="M369" s="100" t="str">
        <f>TEXT(ACT[[#This Row],[Staff Start Date]], "mmm")</f>
        <v>Jan</v>
      </c>
    </row>
    <row r="370" spans="1:13" x14ac:dyDescent="0.25">
      <c r="A370" s="18"/>
      <c r="B370" s="19"/>
      <c r="C370" s="19"/>
      <c r="D370" s="19"/>
      <c r="E370" s="19"/>
      <c r="F370" s="19"/>
      <c r="G370" s="19"/>
      <c r="H370" s="19"/>
      <c r="I370" s="20"/>
      <c r="J370" s="75"/>
      <c r="K370" s="19"/>
      <c r="L370" s="100">
        <f>YEAR(ACT[[#This Row],[Staff Start Date]])</f>
        <v>1900</v>
      </c>
      <c r="M370" s="100" t="str">
        <f>TEXT(ACT[[#This Row],[Staff Start Date]], "mmm")</f>
        <v>Jan</v>
      </c>
    </row>
    <row r="371" spans="1:13" x14ac:dyDescent="0.25">
      <c r="A371" s="18"/>
      <c r="B371" s="19"/>
      <c r="C371" s="19"/>
      <c r="D371" s="19"/>
      <c r="E371" s="19"/>
      <c r="F371" s="19"/>
      <c r="G371" s="19"/>
      <c r="H371" s="19"/>
      <c r="I371" s="20"/>
      <c r="J371" s="75"/>
      <c r="K371" s="19"/>
      <c r="L371" s="100">
        <f>YEAR(ACT[[#This Row],[Staff Start Date]])</f>
        <v>1900</v>
      </c>
      <c r="M371" s="100" t="str">
        <f>TEXT(ACT[[#This Row],[Staff Start Date]], "mmm")</f>
        <v>Jan</v>
      </c>
    </row>
    <row r="372" spans="1:13" x14ac:dyDescent="0.25">
      <c r="A372" s="18"/>
      <c r="B372" s="19"/>
      <c r="C372" s="19"/>
      <c r="D372" s="19"/>
      <c r="E372" s="19"/>
      <c r="F372" s="19"/>
      <c r="G372" s="19"/>
      <c r="H372" s="19"/>
      <c r="I372" s="20"/>
      <c r="J372" s="75"/>
      <c r="K372" s="19"/>
      <c r="L372" s="100">
        <f>YEAR(ACT[[#This Row],[Staff Start Date]])</f>
        <v>1900</v>
      </c>
      <c r="M372" s="100" t="str">
        <f>TEXT(ACT[[#This Row],[Staff Start Date]], "mmm")</f>
        <v>Jan</v>
      </c>
    </row>
    <row r="373" spans="1:13" x14ac:dyDescent="0.25">
      <c r="A373" s="18"/>
      <c r="B373" s="19"/>
      <c r="C373" s="19"/>
      <c r="D373" s="19"/>
      <c r="E373" s="19"/>
      <c r="F373" s="19"/>
      <c r="G373" s="19"/>
      <c r="H373" s="19"/>
      <c r="I373" s="20"/>
      <c r="J373" s="75"/>
      <c r="K373" s="19"/>
      <c r="L373" s="100">
        <f>YEAR(ACT[[#This Row],[Staff Start Date]])</f>
        <v>1900</v>
      </c>
      <c r="M373" s="100" t="str">
        <f>TEXT(ACT[[#This Row],[Staff Start Date]], "mmm")</f>
        <v>Jan</v>
      </c>
    </row>
    <row r="374" spans="1:13" x14ac:dyDescent="0.25">
      <c r="A374" s="18"/>
      <c r="B374" s="19"/>
      <c r="C374" s="19"/>
      <c r="D374" s="19"/>
      <c r="E374" s="19"/>
      <c r="F374" s="19"/>
      <c r="G374" s="19"/>
      <c r="H374" s="19"/>
      <c r="I374" s="20"/>
      <c r="J374" s="75"/>
      <c r="K374" s="19"/>
      <c r="L374" s="100">
        <f>YEAR(ACT[[#This Row],[Staff Start Date]])</f>
        <v>1900</v>
      </c>
      <c r="M374" s="100" t="str">
        <f>TEXT(ACT[[#This Row],[Staff Start Date]], "mmm")</f>
        <v>Jan</v>
      </c>
    </row>
    <row r="375" spans="1:13" x14ac:dyDescent="0.25">
      <c r="A375" s="18"/>
      <c r="B375" s="19"/>
      <c r="C375" s="19"/>
      <c r="D375" s="19"/>
      <c r="E375" s="19"/>
      <c r="F375" s="19"/>
      <c r="G375" s="19"/>
      <c r="H375" s="19"/>
      <c r="I375" s="20"/>
      <c r="J375" s="75"/>
      <c r="K375" s="19"/>
      <c r="L375" s="100">
        <f>YEAR(ACT[[#This Row],[Staff Start Date]])</f>
        <v>1900</v>
      </c>
      <c r="M375" s="100" t="str">
        <f>TEXT(ACT[[#This Row],[Staff Start Date]], "mmm")</f>
        <v>Jan</v>
      </c>
    </row>
    <row r="376" spans="1:13" x14ac:dyDescent="0.25">
      <c r="A376" s="18"/>
      <c r="B376" s="19"/>
      <c r="C376" s="19"/>
      <c r="D376" s="19"/>
      <c r="E376" s="19"/>
      <c r="F376" s="19"/>
      <c r="G376" s="19"/>
      <c r="H376" s="19"/>
      <c r="I376" s="20"/>
      <c r="J376" s="75"/>
      <c r="K376" s="19"/>
      <c r="L376" s="100">
        <f>YEAR(ACT[[#This Row],[Staff Start Date]])</f>
        <v>1900</v>
      </c>
      <c r="M376" s="100" t="str">
        <f>TEXT(ACT[[#This Row],[Staff Start Date]], "mmm")</f>
        <v>Jan</v>
      </c>
    </row>
    <row r="377" spans="1:13" x14ac:dyDescent="0.25">
      <c r="A377" s="18"/>
      <c r="B377" s="19"/>
      <c r="C377" s="19"/>
      <c r="D377" s="19"/>
      <c r="E377" s="19"/>
      <c r="F377" s="19"/>
      <c r="G377" s="19"/>
      <c r="H377" s="19"/>
      <c r="I377" s="20"/>
      <c r="J377" s="75"/>
      <c r="K377" s="19"/>
      <c r="L377" s="100">
        <f>YEAR(ACT[[#This Row],[Staff Start Date]])</f>
        <v>1900</v>
      </c>
      <c r="M377" s="100" t="str">
        <f>TEXT(ACT[[#This Row],[Staff Start Date]], "mmm")</f>
        <v>Jan</v>
      </c>
    </row>
    <row r="378" spans="1:13" x14ac:dyDescent="0.25">
      <c r="A378" s="18"/>
      <c r="B378" s="19"/>
      <c r="C378" s="19"/>
      <c r="D378" s="19"/>
      <c r="E378" s="19"/>
      <c r="F378" s="19"/>
      <c r="G378" s="19"/>
      <c r="H378" s="19"/>
      <c r="I378" s="20"/>
      <c r="J378" s="75"/>
      <c r="K378" s="19"/>
      <c r="L378" s="100">
        <f>YEAR(ACT[[#This Row],[Staff Start Date]])</f>
        <v>1900</v>
      </c>
      <c r="M378" s="100" t="str">
        <f>TEXT(ACT[[#This Row],[Staff Start Date]], "mmm")</f>
        <v>Jan</v>
      </c>
    </row>
    <row r="379" spans="1:13" x14ac:dyDescent="0.25">
      <c r="A379" s="18"/>
      <c r="B379" s="19"/>
      <c r="C379" s="19"/>
      <c r="D379" s="19"/>
      <c r="E379" s="19"/>
      <c r="F379" s="19"/>
      <c r="G379" s="19"/>
      <c r="H379" s="19"/>
      <c r="I379" s="20"/>
      <c r="J379" s="75"/>
      <c r="K379" s="19"/>
      <c r="L379" s="100">
        <f>YEAR(ACT[[#This Row],[Staff Start Date]])</f>
        <v>1900</v>
      </c>
      <c r="M379" s="100" t="str">
        <f>TEXT(ACT[[#This Row],[Staff Start Date]], "mmm")</f>
        <v>Jan</v>
      </c>
    </row>
    <row r="380" spans="1:13" x14ac:dyDescent="0.25">
      <c r="A380" s="18"/>
      <c r="B380" s="19"/>
      <c r="C380" s="19"/>
      <c r="D380" s="19"/>
      <c r="E380" s="19"/>
      <c r="F380" s="19"/>
      <c r="G380" s="19"/>
      <c r="H380" s="19"/>
      <c r="I380" s="20"/>
      <c r="J380" s="75"/>
      <c r="K380" s="19"/>
      <c r="L380" s="100">
        <f>YEAR(ACT[[#This Row],[Staff Start Date]])</f>
        <v>1900</v>
      </c>
      <c r="M380" s="100" t="str">
        <f>TEXT(ACT[[#This Row],[Staff Start Date]], "mmm")</f>
        <v>Jan</v>
      </c>
    </row>
    <row r="381" spans="1:13" x14ac:dyDescent="0.25">
      <c r="A381" s="18"/>
      <c r="B381" s="19"/>
      <c r="C381" s="19"/>
      <c r="D381" s="19"/>
      <c r="E381" s="19"/>
      <c r="F381" s="19"/>
      <c r="G381" s="19"/>
      <c r="H381" s="19"/>
      <c r="I381" s="20"/>
      <c r="J381" s="75"/>
      <c r="K381" s="19"/>
      <c r="L381" s="100">
        <f>YEAR(ACT[[#This Row],[Staff Start Date]])</f>
        <v>1900</v>
      </c>
      <c r="M381" s="100" t="str">
        <f>TEXT(ACT[[#This Row],[Staff Start Date]], "mmm")</f>
        <v>Jan</v>
      </c>
    </row>
    <row r="382" spans="1:13" x14ac:dyDescent="0.25">
      <c r="A382" s="18"/>
      <c r="B382" s="19"/>
      <c r="C382" s="19"/>
      <c r="D382" s="19"/>
      <c r="E382" s="19"/>
      <c r="F382" s="19"/>
      <c r="G382" s="19"/>
      <c r="H382" s="19"/>
      <c r="I382" s="20"/>
      <c r="J382" s="75"/>
      <c r="K382" s="19"/>
      <c r="L382" s="100">
        <f>YEAR(ACT[[#This Row],[Staff Start Date]])</f>
        <v>1900</v>
      </c>
      <c r="M382" s="100" t="str">
        <f>TEXT(ACT[[#This Row],[Staff Start Date]], "mmm")</f>
        <v>Jan</v>
      </c>
    </row>
    <row r="383" spans="1:13" x14ac:dyDescent="0.25">
      <c r="A383" s="18"/>
      <c r="B383" s="19"/>
      <c r="C383" s="19"/>
      <c r="D383" s="19"/>
      <c r="E383" s="19"/>
      <c r="F383" s="19"/>
      <c r="G383" s="19"/>
      <c r="H383" s="19"/>
      <c r="I383" s="20"/>
      <c r="J383" s="75"/>
      <c r="K383" s="19"/>
      <c r="L383" s="100">
        <f>YEAR(ACT[[#This Row],[Staff Start Date]])</f>
        <v>1900</v>
      </c>
      <c r="M383" s="100" t="str">
        <f>TEXT(ACT[[#This Row],[Staff Start Date]], "mmm")</f>
        <v>Jan</v>
      </c>
    </row>
    <row r="384" spans="1:13" x14ac:dyDescent="0.25">
      <c r="A384" s="18"/>
      <c r="B384" s="19"/>
      <c r="C384" s="19"/>
      <c r="D384" s="19"/>
      <c r="E384" s="19"/>
      <c r="F384" s="19"/>
      <c r="G384" s="19"/>
      <c r="H384" s="19"/>
      <c r="I384" s="20"/>
      <c r="J384" s="75"/>
      <c r="K384" s="19"/>
      <c r="L384" s="100">
        <f>YEAR(ACT[[#This Row],[Staff Start Date]])</f>
        <v>1900</v>
      </c>
      <c r="M384" s="100" t="str">
        <f>TEXT(ACT[[#This Row],[Staff Start Date]], "mmm")</f>
        <v>Jan</v>
      </c>
    </row>
    <row r="385" spans="1:13" x14ac:dyDescent="0.25">
      <c r="A385" s="18"/>
      <c r="B385" s="19"/>
      <c r="C385" s="19"/>
      <c r="D385" s="19"/>
      <c r="E385" s="19"/>
      <c r="F385" s="19"/>
      <c r="G385" s="19"/>
      <c r="H385" s="19"/>
      <c r="I385" s="20"/>
      <c r="J385" s="75"/>
      <c r="K385" s="19"/>
      <c r="L385" s="100">
        <f>YEAR(ACT[[#This Row],[Staff Start Date]])</f>
        <v>1900</v>
      </c>
      <c r="M385" s="100" t="str">
        <f>TEXT(ACT[[#This Row],[Staff Start Date]], "mmm")</f>
        <v>Jan</v>
      </c>
    </row>
    <row r="386" spans="1:13" x14ac:dyDescent="0.25">
      <c r="A386" s="18"/>
      <c r="B386" s="19"/>
      <c r="C386" s="19"/>
      <c r="D386" s="19"/>
      <c r="E386" s="19"/>
      <c r="F386" s="19"/>
      <c r="G386" s="19"/>
      <c r="H386" s="19"/>
      <c r="I386" s="20"/>
      <c r="J386" s="75"/>
      <c r="K386" s="19"/>
      <c r="L386" s="100">
        <f>YEAR(ACT[[#This Row],[Staff Start Date]])</f>
        <v>1900</v>
      </c>
      <c r="M386" s="100" t="str">
        <f>TEXT(ACT[[#This Row],[Staff Start Date]], "mmm")</f>
        <v>Jan</v>
      </c>
    </row>
    <row r="387" spans="1:13" x14ac:dyDescent="0.25">
      <c r="A387" s="18"/>
      <c r="B387" s="19"/>
      <c r="C387" s="19"/>
      <c r="D387" s="19"/>
      <c r="E387" s="19"/>
      <c r="F387" s="19"/>
      <c r="G387" s="19"/>
      <c r="H387" s="19"/>
      <c r="I387" s="20"/>
      <c r="J387" s="75"/>
      <c r="K387" s="19"/>
      <c r="L387" s="100">
        <f>YEAR(ACT[[#This Row],[Staff Start Date]])</f>
        <v>1900</v>
      </c>
      <c r="M387" s="100" t="str">
        <f>TEXT(ACT[[#This Row],[Staff Start Date]], "mmm")</f>
        <v>Jan</v>
      </c>
    </row>
    <row r="388" spans="1:13" x14ac:dyDescent="0.25">
      <c r="A388" s="18"/>
      <c r="B388" s="19"/>
      <c r="C388" s="19"/>
      <c r="D388" s="19"/>
      <c r="E388" s="19"/>
      <c r="F388" s="19"/>
      <c r="G388" s="19"/>
      <c r="H388" s="19"/>
      <c r="I388" s="20"/>
      <c r="J388" s="75"/>
      <c r="K388" s="19"/>
      <c r="L388" s="100">
        <f>YEAR(ACT[[#This Row],[Staff Start Date]])</f>
        <v>1900</v>
      </c>
      <c r="M388" s="100" t="str">
        <f>TEXT(ACT[[#This Row],[Staff Start Date]], "mmm")</f>
        <v>Jan</v>
      </c>
    </row>
    <row r="389" spans="1:13" x14ac:dyDescent="0.25">
      <c r="A389" s="18"/>
      <c r="B389" s="19"/>
      <c r="C389" s="19"/>
      <c r="D389" s="19"/>
      <c r="E389" s="19"/>
      <c r="F389" s="19"/>
      <c r="G389" s="19"/>
      <c r="H389" s="19"/>
      <c r="I389" s="20"/>
      <c r="J389" s="75"/>
      <c r="K389" s="19"/>
      <c r="L389" s="100">
        <f>YEAR(ACT[[#This Row],[Staff Start Date]])</f>
        <v>1900</v>
      </c>
      <c r="M389" s="100" t="str">
        <f>TEXT(ACT[[#This Row],[Staff Start Date]], "mmm")</f>
        <v>Jan</v>
      </c>
    </row>
    <row r="390" spans="1:13" x14ac:dyDescent="0.25">
      <c r="A390" s="18"/>
      <c r="B390" s="19"/>
      <c r="C390" s="19"/>
      <c r="D390" s="19"/>
      <c r="E390" s="19"/>
      <c r="F390" s="19"/>
      <c r="G390" s="19"/>
      <c r="H390" s="19"/>
      <c r="I390" s="20"/>
      <c r="J390" s="75"/>
      <c r="K390" s="19"/>
      <c r="L390" s="100">
        <f>YEAR(ACT[[#This Row],[Staff Start Date]])</f>
        <v>1900</v>
      </c>
      <c r="M390" s="100" t="str">
        <f>TEXT(ACT[[#This Row],[Staff Start Date]], "mmm")</f>
        <v>Jan</v>
      </c>
    </row>
    <row r="391" spans="1:13" x14ac:dyDescent="0.25">
      <c r="A391" s="18"/>
      <c r="B391" s="19"/>
      <c r="C391" s="19"/>
      <c r="D391" s="19"/>
      <c r="E391" s="19"/>
      <c r="F391" s="19"/>
      <c r="G391" s="19"/>
      <c r="H391" s="19"/>
      <c r="I391" s="20"/>
      <c r="J391" s="75"/>
      <c r="K391" s="19"/>
      <c r="L391" s="100">
        <f>YEAR(ACT[[#This Row],[Staff Start Date]])</f>
        <v>1900</v>
      </c>
      <c r="M391" s="100" t="str">
        <f>TEXT(ACT[[#This Row],[Staff Start Date]], "mmm")</f>
        <v>Jan</v>
      </c>
    </row>
    <row r="392" spans="1:13" x14ac:dyDescent="0.25">
      <c r="A392" s="18"/>
      <c r="B392" s="19"/>
      <c r="C392" s="19"/>
      <c r="D392" s="19"/>
      <c r="E392" s="19"/>
      <c r="F392" s="19"/>
      <c r="G392" s="19"/>
      <c r="H392" s="19"/>
      <c r="I392" s="20"/>
      <c r="J392" s="75"/>
      <c r="K392" s="19"/>
      <c r="L392" s="100">
        <f>YEAR(ACT[[#This Row],[Staff Start Date]])</f>
        <v>1900</v>
      </c>
      <c r="M392" s="100" t="str">
        <f>TEXT(ACT[[#This Row],[Staff Start Date]], "mmm")</f>
        <v>Jan</v>
      </c>
    </row>
    <row r="393" spans="1:13" x14ac:dyDescent="0.25">
      <c r="A393" s="18"/>
      <c r="B393" s="19"/>
      <c r="C393" s="19"/>
      <c r="D393" s="19"/>
      <c r="E393" s="19"/>
      <c r="F393" s="19"/>
      <c r="G393" s="19"/>
      <c r="H393" s="19"/>
      <c r="I393" s="20"/>
      <c r="J393" s="75"/>
      <c r="K393" s="19"/>
      <c r="L393" s="100">
        <f>YEAR(ACT[[#This Row],[Staff Start Date]])</f>
        <v>1900</v>
      </c>
      <c r="M393" s="100" t="str">
        <f>TEXT(ACT[[#This Row],[Staff Start Date]], "mmm")</f>
        <v>Jan</v>
      </c>
    </row>
    <row r="394" spans="1:13" x14ac:dyDescent="0.25">
      <c r="A394" s="18"/>
      <c r="B394" s="19"/>
      <c r="C394" s="19"/>
      <c r="D394" s="19"/>
      <c r="E394" s="19"/>
      <c r="F394" s="19"/>
      <c r="G394" s="19"/>
      <c r="H394" s="19"/>
      <c r="I394" s="20"/>
      <c r="J394" s="75"/>
      <c r="K394" s="19"/>
      <c r="L394" s="100">
        <f>YEAR(ACT[[#This Row],[Staff Start Date]])</f>
        <v>1900</v>
      </c>
      <c r="M394" s="100" t="str">
        <f>TEXT(ACT[[#This Row],[Staff Start Date]], "mmm")</f>
        <v>Jan</v>
      </c>
    </row>
    <row r="395" spans="1:13" x14ac:dyDescent="0.25">
      <c r="A395" s="18"/>
      <c r="B395" s="19"/>
      <c r="C395" s="19"/>
      <c r="D395" s="19"/>
      <c r="E395" s="19"/>
      <c r="F395" s="19"/>
      <c r="G395" s="19"/>
      <c r="H395" s="19"/>
      <c r="I395" s="20"/>
      <c r="J395" s="75"/>
      <c r="K395" s="19"/>
      <c r="L395" s="100">
        <f>YEAR(ACT[[#This Row],[Staff Start Date]])</f>
        <v>1900</v>
      </c>
      <c r="M395" s="100" t="str">
        <f>TEXT(ACT[[#This Row],[Staff Start Date]], "mmm")</f>
        <v>Jan</v>
      </c>
    </row>
    <row r="396" spans="1:13" x14ac:dyDescent="0.25">
      <c r="A396" s="18"/>
      <c r="B396" s="19"/>
      <c r="C396" s="19"/>
      <c r="D396" s="19"/>
      <c r="E396" s="19"/>
      <c r="F396" s="19"/>
      <c r="G396" s="19"/>
      <c r="H396" s="19"/>
      <c r="I396" s="20"/>
      <c r="J396" s="75"/>
      <c r="K396" s="19"/>
      <c r="L396" s="100">
        <f>YEAR(ACT[[#This Row],[Staff Start Date]])</f>
        <v>1900</v>
      </c>
      <c r="M396" s="100" t="str">
        <f>TEXT(ACT[[#This Row],[Staff Start Date]], "mmm")</f>
        <v>Jan</v>
      </c>
    </row>
    <row r="397" spans="1:13" x14ac:dyDescent="0.25">
      <c r="A397" s="18"/>
      <c r="B397" s="19"/>
      <c r="C397" s="19"/>
      <c r="D397" s="19"/>
      <c r="E397" s="19"/>
      <c r="F397" s="19"/>
      <c r="G397" s="19"/>
      <c r="H397" s="19"/>
      <c r="I397" s="20"/>
      <c r="J397" s="75"/>
      <c r="K397" s="19"/>
      <c r="L397" s="100">
        <f>YEAR(ACT[[#This Row],[Staff Start Date]])</f>
        <v>1900</v>
      </c>
      <c r="M397" s="100" t="str">
        <f>TEXT(ACT[[#This Row],[Staff Start Date]], "mmm")</f>
        <v>Jan</v>
      </c>
    </row>
    <row r="398" spans="1:13" x14ac:dyDescent="0.25">
      <c r="A398" s="18"/>
      <c r="B398" s="19"/>
      <c r="C398" s="19"/>
      <c r="D398" s="19"/>
      <c r="E398" s="19"/>
      <c r="F398" s="19"/>
      <c r="G398" s="19"/>
      <c r="H398" s="19"/>
      <c r="I398" s="20"/>
      <c r="J398" s="75"/>
      <c r="K398" s="19"/>
      <c r="L398" s="100">
        <f>YEAR(ACT[[#This Row],[Staff Start Date]])</f>
        <v>1900</v>
      </c>
      <c r="M398" s="100" t="str">
        <f>TEXT(ACT[[#This Row],[Staff Start Date]], "mmm")</f>
        <v>Jan</v>
      </c>
    </row>
    <row r="399" spans="1:13" x14ac:dyDescent="0.25">
      <c r="A399" s="18"/>
      <c r="B399" s="19"/>
      <c r="C399" s="19"/>
      <c r="D399" s="19"/>
      <c r="E399" s="19"/>
      <c r="F399" s="19"/>
      <c r="G399" s="19"/>
      <c r="H399" s="19"/>
      <c r="I399" s="20"/>
      <c r="J399" s="75"/>
      <c r="K399" s="19"/>
      <c r="L399" s="100">
        <f>YEAR(ACT[[#This Row],[Staff Start Date]])</f>
        <v>1900</v>
      </c>
      <c r="M399" s="100" t="str">
        <f>TEXT(ACT[[#This Row],[Staff Start Date]], "mmm")</f>
        <v>Jan</v>
      </c>
    </row>
    <row r="400" spans="1:13" x14ac:dyDescent="0.25">
      <c r="A400" s="18"/>
      <c r="B400" s="19"/>
      <c r="C400" s="19"/>
      <c r="D400" s="19"/>
      <c r="E400" s="19"/>
      <c r="F400" s="19"/>
      <c r="G400" s="19"/>
      <c r="H400" s="19"/>
      <c r="I400" s="20"/>
      <c r="J400" s="75"/>
      <c r="K400" s="19"/>
      <c r="L400" s="100">
        <f>YEAR(ACT[[#This Row],[Staff Start Date]])</f>
        <v>1900</v>
      </c>
      <c r="M400" s="100" t="str">
        <f>TEXT(ACT[[#This Row],[Staff Start Date]], "mmm")</f>
        <v>Jan</v>
      </c>
    </row>
    <row r="401" spans="1:13" x14ac:dyDescent="0.25">
      <c r="A401" s="18"/>
      <c r="B401" s="19"/>
      <c r="C401" s="19"/>
      <c r="D401" s="19"/>
      <c r="E401" s="19"/>
      <c r="F401" s="19"/>
      <c r="G401" s="19"/>
      <c r="H401" s="19"/>
      <c r="I401" s="20"/>
      <c r="J401" s="75"/>
      <c r="K401" s="19"/>
      <c r="L401" s="100">
        <f>YEAR(ACT[[#This Row],[Staff Start Date]])</f>
        <v>1900</v>
      </c>
      <c r="M401" s="100" t="str">
        <f>TEXT(ACT[[#This Row],[Staff Start Date]], "mmm")</f>
        <v>Jan</v>
      </c>
    </row>
    <row r="402" spans="1:13" x14ac:dyDescent="0.25">
      <c r="A402" s="18"/>
      <c r="B402" s="19"/>
      <c r="C402" s="19"/>
      <c r="D402" s="19"/>
      <c r="E402" s="19"/>
      <c r="F402" s="19"/>
      <c r="G402" s="19"/>
      <c r="H402" s="19"/>
      <c r="I402" s="20"/>
      <c r="J402" s="75"/>
      <c r="K402" s="19"/>
      <c r="L402" s="100">
        <f>YEAR(ACT[[#This Row],[Staff Start Date]])</f>
        <v>1900</v>
      </c>
      <c r="M402" s="100" t="str">
        <f>TEXT(ACT[[#This Row],[Staff Start Date]], "mmm")</f>
        <v>Jan</v>
      </c>
    </row>
    <row r="403" spans="1:13" x14ac:dyDescent="0.25">
      <c r="A403" s="18"/>
      <c r="B403" s="19"/>
      <c r="C403" s="19"/>
      <c r="D403" s="19"/>
      <c r="E403" s="19"/>
      <c r="F403" s="19"/>
      <c r="G403" s="19"/>
      <c r="H403" s="19"/>
      <c r="I403" s="20"/>
      <c r="J403" s="75"/>
      <c r="K403" s="19"/>
      <c r="L403" s="100">
        <f>YEAR(ACT[[#This Row],[Staff Start Date]])</f>
        <v>1900</v>
      </c>
      <c r="M403" s="100" t="str">
        <f>TEXT(ACT[[#This Row],[Staff Start Date]], "mmm")</f>
        <v>Jan</v>
      </c>
    </row>
    <row r="404" spans="1:13" x14ac:dyDescent="0.25">
      <c r="A404" s="18"/>
      <c r="B404" s="19"/>
      <c r="C404" s="19"/>
      <c r="D404" s="19"/>
      <c r="E404" s="19"/>
      <c r="F404" s="19"/>
      <c r="G404" s="19"/>
      <c r="H404" s="19"/>
      <c r="I404" s="20"/>
      <c r="J404" s="75"/>
      <c r="K404" s="19"/>
      <c r="L404" s="100">
        <f>YEAR(ACT[[#This Row],[Staff Start Date]])</f>
        <v>1900</v>
      </c>
      <c r="M404" s="100" t="str">
        <f>TEXT(ACT[[#This Row],[Staff Start Date]], "mmm")</f>
        <v>Jan</v>
      </c>
    </row>
    <row r="405" spans="1:13" x14ac:dyDescent="0.25">
      <c r="A405" s="18"/>
      <c r="B405" s="19"/>
      <c r="C405" s="19"/>
      <c r="D405" s="19"/>
      <c r="E405" s="19"/>
      <c r="F405" s="19"/>
      <c r="G405" s="19"/>
      <c r="H405" s="19"/>
      <c r="I405" s="20"/>
      <c r="J405" s="75"/>
      <c r="K405" s="19"/>
      <c r="L405" s="100">
        <f>YEAR(ACT[[#This Row],[Staff Start Date]])</f>
        <v>1900</v>
      </c>
      <c r="M405" s="100" t="str">
        <f>TEXT(ACT[[#This Row],[Staff Start Date]], "mmm")</f>
        <v>Jan</v>
      </c>
    </row>
    <row r="406" spans="1:13" x14ac:dyDescent="0.25">
      <c r="A406" s="18"/>
      <c r="B406" s="19"/>
      <c r="C406" s="19"/>
      <c r="D406" s="19"/>
      <c r="E406" s="19"/>
      <c r="F406" s="19"/>
      <c r="G406" s="19"/>
      <c r="H406" s="19"/>
      <c r="I406" s="20"/>
      <c r="J406" s="75"/>
      <c r="K406" s="19"/>
      <c r="L406" s="100">
        <f>YEAR(ACT[[#This Row],[Staff Start Date]])</f>
        <v>1900</v>
      </c>
      <c r="M406" s="100" t="str">
        <f>TEXT(ACT[[#This Row],[Staff Start Date]], "mmm")</f>
        <v>Jan</v>
      </c>
    </row>
    <row r="407" spans="1:13" x14ac:dyDescent="0.25">
      <c r="A407" s="18"/>
      <c r="B407" s="19"/>
      <c r="C407" s="19"/>
      <c r="D407" s="19"/>
      <c r="E407" s="19"/>
      <c r="F407" s="19"/>
      <c r="G407" s="19"/>
      <c r="H407" s="19"/>
      <c r="I407" s="20"/>
      <c r="J407" s="75"/>
      <c r="K407" s="19"/>
      <c r="L407" s="100">
        <f>YEAR(ACT[[#This Row],[Staff Start Date]])</f>
        <v>1900</v>
      </c>
      <c r="M407" s="100" t="str">
        <f>TEXT(ACT[[#This Row],[Staff Start Date]], "mmm")</f>
        <v>Jan</v>
      </c>
    </row>
    <row r="408" spans="1:13" x14ac:dyDescent="0.25">
      <c r="A408" s="18"/>
      <c r="B408" s="19"/>
      <c r="C408" s="19"/>
      <c r="D408" s="19"/>
      <c r="E408" s="19"/>
      <c r="F408" s="19"/>
      <c r="G408" s="19"/>
      <c r="H408" s="19"/>
      <c r="I408" s="20"/>
      <c r="J408" s="75"/>
      <c r="K408" s="19"/>
      <c r="L408" s="100">
        <f>YEAR(ACT[[#This Row],[Staff Start Date]])</f>
        <v>1900</v>
      </c>
      <c r="M408" s="100" t="str">
        <f>TEXT(ACT[[#This Row],[Staff Start Date]], "mmm")</f>
        <v>Jan</v>
      </c>
    </row>
    <row r="409" spans="1:13" x14ac:dyDescent="0.25">
      <c r="A409" s="18"/>
      <c r="B409" s="19"/>
      <c r="C409" s="19"/>
      <c r="D409" s="19"/>
      <c r="E409" s="19"/>
      <c r="F409" s="19"/>
      <c r="G409" s="19"/>
      <c r="H409" s="19"/>
      <c r="I409" s="20"/>
      <c r="J409" s="75"/>
      <c r="K409" s="19"/>
      <c r="L409" s="100">
        <f>YEAR(ACT[[#This Row],[Staff Start Date]])</f>
        <v>1900</v>
      </c>
      <c r="M409" s="100" t="str">
        <f>TEXT(ACT[[#This Row],[Staff Start Date]], "mmm")</f>
        <v>Jan</v>
      </c>
    </row>
    <row r="410" spans="1:13" x14ac:dyDescent="0.25">
      <c r="A410" s="18"/>
      <c r="B410" s="19"/>
      <c r="C410" s="19"/>
      <c r="D410" s="19"/>
      <c r="E410" s="19"/>
      <c r="F410" s="19"/>
      <c r="G410" s="19"/>
      <c r="H410" s="19"/>
      <c r="I410" s="20"/>
      <c r="J410" s="75"/>
      <c r="K410" s="19"/>
      <c r="L410" s="100">
        <f>YEAR(ACT[[#This Row],[Staff Start Date]])</f>
        <v>1900</v>
      </c>
      <c r="M410" s="100" t="str">
        <f>TEXT(ACT[[#This Row],[Staff Start Date]], "mmm")</f>
        <v>Jan</v>
      </c>
    </row>
    <row r="411" spans="1:13" x14ac:dyDescent="0.25">
      <c r="A411" s="18"/>
      <c r="B411" s="19"/>
      <c r="C411" s="19"/>
      <c r="D411" s="19"/>
      <c r="E411" s="19"/>
      <c r="F411" s="19"/>
      <c r="G411" s="19"/>
      <c r="H411" s="19"/>
      <c r="I411" s="20"/>
      <c r="J411" s="75"/>
      <c r="K411" s="19"/>
      <c r="L411" s="100">
        <f>YEAR(ACT[[#This Row],[Staff Start Date]])</f>
        <v>1900</v>
      </c>
      <c r="M411" s="100" t="str">
        <f>TEXT(ACT[[#This Row],[Staff Start Date]], "mmm")</f>
        <v>Jan</v>
      </c>
    </row>
    <row r="412" spans="1:13" x14ac:dyDescent="0.25">
      <c r="A412" s="18"/>
      <c r="B412" s="19"/>
      <c r="C412" s="19"/>
      <c r="D412" s="19"/>
      <c r="E412" s="19"/>
      <c r="F412" s="19"/>
      <c r="G412" s="19"/>
      <c r="H412" s="19"/>
      <c r="I412" s="20"/>
      <c r="J412" s="75"/>
      <c r="K412" s="19"/>
      <c r="L412" s="100">
        <f>YEAR(ACT[[#This Row],[Staff Start Date]])</f>
        <v>1900</v>
      </c>
      <c r="M412" s="100" t="str">
        <f>TEXT(ACT[[#This Row],[Staff Start Date]], "mmm")</f>
        <v>Jan</v>
      </c>
    </row>
    <row r="413" spans="1:13" x14ac:dyDescent="0.25">
      <c r="A413" s="18"/>
      <c r="B413" s="19"/>
      <c r="C413" s="19"/>
      <c r="D413" s="19"/>
      <c r="E413" s="19"/>
      <c r="F413" s="19"/>
      <c r="G413" s="19"/>
      <c r="H413" s="19"/>
      <c r="I413" s="20"/>
      <c r="J413" s="75"/>
      <c r="K413" s="19"/>
      <c r="L413" s="100">
        <f>YEAR(ACT[[#This Row],[Staff Start Date]])</f>
        <v>1900</v>
      </c>
      <c r="M413" s="100" t="str">
        <f>TEXT(ACT[[#This Row],[Staff Start Date]], "mmm")</f>
        <v>Jan</v>
      </c>
    </row>
    <row r="414" spans="1:13" x14ac:dyDescent="0.25">
      <c r="A414" s="18"/>
      <c r="B414" s="19"/>
      <c r="C414" s="19"/>
      <c r="D414" s="19"/>
      <c r="E414" s="19"/>
      <c r="F414" s="19"/>
      <c r="G414" s="19"/>
      <c r="H414" s="19"/>
      <c r="I414" s="20"/>
      <c r="J414" s="75"/>
      <c r="K414" s="19"/>
      <c r="L414" s="100">
        <f>YEAR(ACT[[#This Row],[Staff Start Date]])</f>
        <v>1900</v>
      </c>
      <c r="M414" s="100" t="str">
        <f>TEXT(ACT[[#This Row],[Staff Start Date]], "mmm")</f>
        <v>Jan</v>
      </c>
    </row>
    <row r="415" spans="1:13" x14ac:dyDescent="0.25">
      <c r="A415" s="18"/>
      <c r="B415" s="19"/>
      <c r="C415" s="19"/>
      <c r="D415" s="19"/>
      <c r="E415" s="19"/>
      <c r="F415" s="19"/>
      <c r="G415" s="19"/>
      <c r="H415" s="19"/>
      <c r="I415" s="20"/>
      <c r="J415" s="75"/>
      <c r="K415" s="19"/>
      <c r="L415" s="100">
        <f>YEAR(ACT[[#This Row],[Staff Start Date]])</f>
        <v>1900</v>
      </c>
      <c r="M415" s="100" t="str">
        <f>TEXT(ACT[[#This Row],[Staff Start Date]], "mmm")</f>
        <v>Jan</v>
      </c>
    </row>
    <row r="416" spans="1:13" x14ac:dyDescent="0.25">
      <c r="A416" s="18"/>
      <c r="B416" s="19"/>
      <c r="C416" s="19"/>
      <c r="D416" s="19"/>
      <c r="E416" s="19"/>
      <c r="F416" s="19"/>
      <c r="G416" s="19"/>
      <c r="H416" s="19"/>
      <c r="I416" s="20"/>
      <c r="J416" s="75"/>
      <c r="K416" s="19"/>
      <c r="L416" s="100">
        <f>YEAR(ACT[[#This Row],[Staff Start Date]])</f>
        <v>1900</v>
      </c>
      <c r="M416" s="100" t="str">
        <f>TEXT(ACT[[#This Row],[Staff Start Date]], "mmm")</f>
        <v>Jan</v>
      </c>
    </row>
    <row r="417" spans="1:13" x14ac:dyDescent="0.25">
      <c r="A417" s="18"/>
      <c r="B417" s="19"/>
      <c r="C417" s="19"/>
      <c r="D417" s="19"/>
      <c r="E417" s="19"/>
      <c r="F417" s="19"/>
      <c r="G417" s="19"/>
      <c r="H417" s="19"/>
      <c r="I417" s="20"/>
      <c r="J417" s="75"/>
      <c r="K417" s="19"/>
      <c r="L417" s="100">
        <f>YEAR(ACT[[#This Row],[Staff Start Date]])</f>
        <v>1900</v>
      </c>
      <c r="M417" s="100" t="str">
        <f>TEXT(ACT[[#This Row],[Staff Start Date]], "mmm")</f>
        <v>Jan</v>
      </c>
    </row>
    <row r="418" spans="1:13" x14ac:dyDescent="0.25">
      <c r="A418" s="18"/>
      <c r="B418" s="19"/>
      <c r="C418" s="19"/>
      <c r="D418" s="19"/>
      <c r="E418" s="19"/>
      <c r="F418" s="19"/>
      <c r="G418" s="19"/>
      <c r="H418" s="19"/>
      <c r="I418" s="20"/>
      <c r="J418" s="75"/>
      <c r="K418" s="19"/>
      <c r="L418" s="100">
        <f>YEAR(ACT[[#This Row],[Staff Start Date]])</f>
        <v>1900</v>
      </c>
      <c r="M418" s="100" t="str">
        <f>TEXT(ACT[[#This Row],[Staff Start Date]], "mmm")</f>
        <v>Jan</v>
      </c>
    </row>
    <row r="419" spans="1:13" x14ac:dyDescent="0.25">
      <c r="A419" s="18"/>
      <c r="B419" s="19"/>
      <c r="C419" s="19"/>
      <c r="D419" s="19"/>
      <c r="E419" s="19"/>
      <c r="F419" s="19"/>
      <c r="G419" s="19"/>
      <c r="H419" s="19"/>
      <c r="I419" s="20"/>
      <c r="J419" s="75"/>
      <c r="K419" s="19"/>
      <c r="L419" s="100">
        <f>YEAR(ACT[[#This Row],[Staff Start Date]])</f>
        <v>1900</v>
      </c>
      <c r="M419" s="100" t="str">
        <f>TEXT(ACT[[#This Row],[Staff Start Date]], "mmm")</f>
        <v>Jan</v>
      </c>
    </row>
    <row r="420" spans="1:13" x14ac:dyDescent="0.25">
      <c r="A420" s="18"/>
      <c r="B420" s="19"/>
      <c r="C420" s="19"/>
      <c r="D420" s="19"/>
      <c r="E420" s="19"/>
      <c r="F420" s="19"/>
      <c r="G420" s="19"/>
      <c r="H420" s="19"/>
      <c r="I420" s="20"/>
      <c r="J420" s="75"/>
      <c r="K420" s="19"/>
      <c r="L420" s="100">
        <f>YEAR(ACT[[#This Row],[Staff Start Date]])</f>
        <v>1900</v>
      </c>
      <c r="M420" s="100" t="str">
        <f>TEXT(ACT[[#This Row],[Staff Start Date]], "mmm")</f>
        <v>Jan</v>
      </c>
    </row>
    <row r="421" spans="1:13" x14ac:dyDescent="0.25">
      <c r="A421" s="18"/>
      <c r="B421" s="19"/>
      <c r="C421" s="19"/>
      <c r="D421" s="19"/>
      <c r="E421" s="19"/>
      <c r="F421" s="19"/>
      <c r="G421" s="19"/>
      <c r="H421" s="19"/>
      <c r="I421" s="20"/>
      <c r="J421" s="75"/>
      <c r="K421" s="19"/>
      <c r="L421" s="100">
        <f>YEAR(ACT[[#This Row],[Staff Start Date]])</f>
        <v>1900</v>
      </c>
      <c r="M421" s="100" t="str">
        <f>TEXT(ACT[[#This Row],[Staff Start Date]], "mmm")</f>
        <v>Jan</v>
      </c>
    </row>
    <row r="422" spans="1:13" x14ac:dyDescent="0.25">
      <c r="A422" s="18"/>
      <c r="B422" s="19"/>
      <c r="C422" s="19"/>
      <c r="D422" s="19"/>
      <c r="E422" s="19"/>
      <c r="F422" s="19"/>
      <c r="G422" s="19"/>
      <c r="H422" s="19"/>
      <c r="I422" s="20"/>
      <c r="J422" s="75"/>
      <c r="K422" s="19"/>
      <c r="L422" s="100">
        <f>YEAR(ACT[[#This Row],[Staff Start Date]])</f>
        <v>1900</v>
      </c>
      <c r="M422" s="100" t="str">
        <f>TEXT(ACT[[#This Row],[Staff Start Date]], "mmm")</f>
        <v>Jan</v>
      </c>
    </row>
    <row r="423" spans="1:13" x14ac:dyDescent="0.25">
      <c r="A423" s="18"/>
      <c r="B423" s="19"/>
      <c r="C423" s="19"/>
      <c r="D423" s="19"/>
      <c r="E423" s="19"/>
      <c r="F423" s="19"/>
      <c r="G423" s="19"/>
      <c r="H423" s="19"/>
      <c r="I423" s="20"/>
      <c r="J423" s="75"/>
      <c r="K423" s="19"/>
      <c r="L423" s="100">
        <f>YEAR(ACT[[#This Row],[Staff Start Date]])</f>
        <v>1900</v>
      </c>
      <c r="M423" s="100" t="str">
        <f>TEXT(ACT[[#This Row],[Staff Start Date]], "mmm")</f>
        <v>Jan</v>
      </c>
    </row>
    <row r="424" spans="1:13" x14ac:dyDescent="0.25">
      <c r="A424" s="18"/>
      <c r="B424" s="19"/>
      <c r="C424" s="19"/>
      <c r="D424" s="19"/>
      <c r="E424" s="19"/>
      <c r="F424" s="19"/>
      <c r="G424" s="19"/>
      <c r="H424" s="19"/>
      <c r="I424" s="20"/>
      <c r="J424" s="75"/>
      <c r="K424" s="19"/>
      <c r="L424" s="100">
        <f>YEAR(ACT[[#This Row],[Staff Start Date]])</f>
        <v>1900</v>
      </c>
      <c r="M424" s="100" t="str">
        <f>TEXT(ACT[[#This Row],[Staff Start Date]], "mmm")</f>
        <v>Jan</v>
      </c>
    </row>
    <row r="425" spans="1:13" x14ac:dyDescent="0.25">
      <c r="A425" s="18"/>
      <c r="B425" s="19"/>
      <c r="C425" s="19"/>
      <c r="D425" s="19"/>
      <c r="E425" s="19"/>
      <c r="F425" s="19"/>
      <c r="G425" s="19"/>
      <c r="H425" s="19"/>
      <c r="I425" s="20"/>
      <c r="J425" s="75"/>
      <c r="K425" s="19"/>
      <c r="L425" s="100">
        <f>YEAR(ACT[[#This Row],[Staff Start Date]])</f>
        <v>1900</v>
      </c>
      <c r="M425" s="100" t="str">
        <f>TEXT(ACT[[#This Row],[Staff Start Date]], "mmm")</f>
        <v>Jan</v>
      </c>
    </row>
    <row r="426" spans="1:13" x14ac:dyDescent="0.25">
      <c r="A426" s="18"/>
      <c r="B426" s="19"/>
      <c r="C426" s="19"/>
      <c r="D426" s="19"/>
      <c r="E426" s="19"/>
      <c r="F426" s="19"/>
      <c r="G426" s="19"/>
      <c r="H426" s="19"/>
      <c r="I426" s="20"/>
      <c r="J426" s="75"/>
      <c r="K426" s="19"/>
      <c r="L426" s="100">
        <f>YEAR(ACT[[#This Row],[Staff Start Date]])</f>
        <v>1900</v>
      </c>
      <c r="M426" s="100" t="str">
        <f>TEXT(ACT[[#This Row],[Staff Start Date]], "mmm")</f>
        <v>Jan</v>
      </c>
    </row>
    <row r="427" spans="1:13" x14ac:dyDescent="0.25">
      <c r="A427" s="18"/>
      <c r="B427" s="19"/>
      <c r="C427" s="19"/>
      <c r="D427" s="19"/>
      <c r="E427" s="19"/>
      <c r="F427" s="19"/>
      <c r="G427" s="19"/>
      <c r="H427" s="19"/>
      <c r="I427" s="20"/>
      <c r="J427" s="75"/>
      <c r="K427" s="19"/>
      <c r="L427" s="100">
        <f>YEAR(ACT[[#This Row],[Staff Start Date]])</f>
        <v>1900</v>
      </c>
      <c r="M427" s="100" t="str">
        <f>TEXT(ACT[[#This Row],[Staff Start Date]], "mmm")</f>
        <v>Jan</v>
      </c>
    </row>
    <row r="428" spans="1:13" x14ac:dyDescent="0.25">
      <c r="A428" s="18"/>
      <c r="B428" s="19"/>
      <c r="C428" s="19"/>
      <c r="D428" s="19"/>
      <c r="E428" s="19"/>
      <c r="F428" s="19"/>
      <c r="G428" s="19"/>
      <c r="H428" s="19"/>
      <c r="I428" s="20"/>
      <c r="J428" s="75"/>
      <c r="K428" s="19"/>
      <c r="L428" s="100">
        <f>YEAR(ACT[[#This Row],[Staff Start Date]])</f>
        <v>1900</v>
      </c>
      <c r="M428" s="100" t="str">
        <f>TEXT(ACT[[#This Row],[Staff Start Date]], "mmm")</f>
        <v>Jan</v>
      </c>
    </row>
    <row r="429" spans="1:13" x14ac:dyDescent="0.25">
      <c r="A429" s="18"/>
      <c r="B429" s="19"/>
      <c r="C429" s="19"/>
      <c r="D429" s="19"/>
      <c r="E429" s="19"/>
      <c r="F429" s="19"/>
      <c r="G429" s="19"/>
      <c r="H429" s="19"/>
      <c r="I429" s="20"/>
      <c r="J429" s="75"/>
      <c r="K429" s="19"/>
      <c r="L429" s="100">
        <f>YEAR(ACT[[#This Row],[Staff Start Date]])</f>
        <v>1900</v>
      </c>
      <c r="M429" s="100" t="str">
        <f>TEXT(ACT[[#This Row],[Staff Start Date]], "mmm")</f>
        <v>Jan</v>
      </c>
    </row>
    <row r="430" spans="1:13" x14ac:dyDescent="0.25">
      <c r="A430" s="18"/>
      <c r="B430" s="19"/>
      <c r="C430" s="19"/>
      <c r="D430" s="19"/>
      <c r="E430" s="19"/>
      <c r="F430" s="19"/>
      <c r="G430" s="19"/>
      <c r="H430" s="19"/>
      <c r="I430" s="20"/>
      <c r="J430" s="75"/>
      <c r="K430" s="19"/>
      <c r="L430" s="100">
        <f>YEAR(ACT[[#This Row],[Staff Start Date]])</f>
        <v>1900</v>
      </c>
      <c r="M430" s="100" t="str">
        <f>TEXT(ACT[[#This Row],[Staff Start Date]], "mmm")</f>
        <v>Jan</v>
      </c>
    </row>
    <row r="431" spans="1:13" x14ac:dyDescent="0.25">
      <c r="A431" s="18"/>
      <c r="B431" s="19"/>
      <c r="C431" s="19"/>
      <c r="D431" s="19"/>
      <c r="E431" s="19"/>
      <c r="F431" s="19"/>
      <c r="G431" s="19"/>
      <c r="H431" s="19"/>
      <c r="I431" s="20"/>
      <c r="J431" s="75"/>
      <c r="K431" s="19"/>
      <c r="L431" s="100">
        <f>YEAR(ACT[[#This Row],[Staff Start Date]])</f>
        <v>1900</v>
      </c>
      <c r="M431" s="100" t="str">
        <f>TEXT(ACT[[#This Row],[Staff Start Date]], "mmm")</f>
        <v>Jan</v>
      </c>
    </row>
    <row r="432" spans="1:13" x14ac:dyDescent="0.25">
      <c r="A432" s="18"/>
      <c r="B432" s="19"/>
      <c r="C432" s="19"/>
      <c r="D432" s="19"/>
      <c r="E432" s="19"/>
      <c r="F432" s="19"/>
      <c r="G432" s="19"/>
      <c r="H432" s="19"/>
      <c r="I432" s="20"/>
      <c r="J432" s="75"/>
      <c r="K432" s="19"/>
      <c r="L432" s="100">
        <f>YEAR(ACT[[#This Row],[Staff Start Date]])</f>
        <v>1900</v>
      </c>
      <c r="M432" s="100" t="str">
        <f>TEXT(ACT[[#This Row],[Staff Start Date]], "mmm")</f>
        <v>Jan</v>
      </c>
    </row>
    <row r="433" spans="1:13" x14ac:dyDescent="0.25">
      <c r="A433" s="18"/>
      <c r="B433" s="19"/>
      <c r="C433" s="19"/>
      <c r="D433" s="19"/>
      <c r="E433" s="19"/>
      <c r="F433" s="19"/>
      <c r="G433" s="19"/>
      <c r="H433" s="19"/>
      <c r="I433" s="20"/>
      <c r="J433" s="75"/>
      <c r="K433" s="19"/>
      <c r="L433" s="100">
        <f>YEAR(ACT[[#This Row],[Staff Start Date]])</f>
        <v>1900</v>
      </c>
      <c r="M433" s="100" t="str">
        <f>TEXT(ACT[[#This Row],[Staff Start Date]], "mmm")</f>
        <v>Jan</v>
      </c>
    </row>
    <row r="434" spans="1:13" x14ac:dyDescent="0.25">
      <c r="A434" s="18"/>
      <c r="B434" s="19"/>
      <c r="C434" s="19"/>
      <c r="D434" s="19"/>
      <c r="E434" s="19"/>
      <c r="F434" s="19"/>
      <c r="G434" s="19"/>
      <c r="H434" s="19"/>
      <c r="I434" s="20"/>
      <c r="J434" s="75"/>
      <c r="K434" s="19"/>
      <c r="L434" s="100">
        <f>YEAR(ACT[[#This Row],[Staff Start Date]])</f>
        <v>1900</v>
      </c>
      <c r="M434" s="100" t="str">
        <f>TEXT(ACT[[#This Row],[Staff Start Date]], "mmm")</f>
        <v>Jan</v>
      </c>
    </row>
    <row r="435" spans="1:13" x14ac:dyDescent="0.25">
      <c r="A435" s="18"/>
      <c r="B435" s="19"/>
      <c r="C435" s="19"/>
      <c r="D435" s="19"/>
      <c r="E435" s="19"/>
      <c r="F435" s="19"/>
      <c r="G435" s="19"/>
      <c r="H435" s="19"/>
      <c r="I435" s="20"/>
      <c r="J435" s="75"/>
      <c r="K435" s="19"/>
      <c r="L435" s="100">
        <f>YEAR(ACT[[#This Row],[Staff Start Date]])</f>
        <v>1900</v>
      </c>
      <c r="M435" s="100" t="str">
        <f>TEXT(ACT[[#This Row],[Staff Start Date]], "mmm")</f>
        <v>Jan</v>
      </c>
    </row>
    <row r="436" spans="1:13" x14ac:dyDescent="0.25">
      <c r="A436" s="18"/>
      <c r="B436" s="19"/>
      <c r="C436" s="19"/>
      <c r="D436" s="19"/>
      <c r="E436" s="19"/>
      <c r="F436" s="19"/>
      <c r="G436" s="19"/>
      <c r="H436" s="19"/>
      <c r="I436" s="20"/>
      <c r="J436" s="75"/>
      <c r="K436" s="19"/>
      <c r="L436" s="100">
        <f>YEAR(ACT[[#This Row],[Staff Start Date]])</f>
        <v>1900</v>
      </c>
      <c r="M436" s="100" t="str">
        <f>TEXT(ACT[[#This Row],[Staff Start Date]], "mmm")</f>
        <v>Jan</v>
      </c>
    </row>
    <row r="437" spans="1:13" x14ac:dyDescent="0.25">
      <c r="A437" s="18"/>
      <c r="B437" s="19"/>
      <c r="C437" s="19"/>
      <c r="D437" s="19"/>
      <c r="E437" s="19"/>
      <c r="F437" s="19"/>
      <c r="G437" s="19"/>
      <c r="H437" s="19"/>
      <c r="I437" s="20"/>
      <c r="J437" s="75"/>
      <c r="K437" s="19"/>
      <c r="L437" s="100">
        <f>YEAR(ACT[[#This Row],[Staff Start Date]])</f>
        <v>1900</v>
      </c>
      <c r="M437" s="100" t="str">
        <f>TEXT(ACT[[#This Row],[Staff Start Date]], "mmm")</f>
        <v>Jan</v>
      </c>
    </row>
    <row r="438" spans="1:13" x14ac:dyDescent="0.25">
      <c r="A438" s="18"/>
      <c r="B438" s="19"/>
      <c r="C438" s="19"/>
      <c r="D438" s="19"/>
      <c r="E438" s="19"/>
      <c r="F438" s="19"/>
      <c r="G438" s="19"/>
      <c r="H438" s="19"/>
      <c r="I438" s="20"/>
      <c r="J438" s="75"/>
      <c r="K438" s="19"/>
      <c r="L438" s="100">
        <f>YEAR(ACT[[#This Row],[Staff Start Date]])</f>
        <v>1900</v>
      </c>
      <c r="M438" s="100" t="str">
        <f>TEXT(ACT[[#This Row],[Staff Start Date]], "mmm")</f>
        <v>Jan</v>
      </c>
    </row>
    <row r="439" spans="1:13" x14ac:dyDescent="0.25">
      <c r="A439" s="18"/>
      <c r="B439" s="19"/>
      <c r="C439" s="19"/>
      <c r="D439" s="19"/>
      <c r="E439" s="19"/>
      <c r="F439" s="19"/>
      <c r="G439" s="19"/>
      <c r="H439" s="19"/>
      <c r="I439" s="20"/>
      <c r="J439" s="75"/>
      <c r="K439" s="19"/>
      <c r="L439" s="100">
        <f>YEAR(ACT[[#This Row],[Staff Start Date]])</f>
        <v>1900</v>
      </c>
      <c r="M439" s="100" t="str">
        <f>TEXT(ACT[[#This Row],[Staff Start Date]], "mmm")</f>
        <v>Jan</v>
      </c>
    </row>
    <row r="440" spans="1:13" x14ac:dyDescent="0.25">
      <c r="A440" s="18"/>
      <c r="B440" s="19"/>
      <c r="C440" s="19"/>
      <c r="D440" s="19"/>
      <c r="E440" s="19"/>
      <c r="F440" s="19"/>
      <c r="G440" s="19"/>
      <c r="H440" s="19"/>
      <c r="I440" s="20"/>
      <c r="J440" s="75"/>
      <c r="K440" s="19"/>
      <c r="L440" s="100">
        <f>YEAR(ACT[[#This Row],[Staff Start Date]])</f>
        <v>1900</v>
      </c>
      <c r="M440" s="100" t="str">
        <f>TEXT(ACT[[#This Row],[Staff Start Date]], "mmm")</f>
        <v>Jan</v>
      </c>
    </row>
    <row r="441" spans="1:13" x14ac:dyDescent="0.25">
      <c r="A441" s="18"/>
      <c r="B441" s="19"/>
      <c r="C441" s="19"/>
      <c r="D441" s="19"/>
      <c r="E441" s="19"/>
      <c r="F441" s="19"/>
      <c r="G441" s="19"/>
      <c r="H441" s="19"/>
      <c r="I441" s="20"/>
      <c r="J441" s="75"/>
      <c r="K441" s="19"/>
      <c r="L441" s="100">
        <f>YEAR(ACT[[#This Row],[Staff Start Date]])</f>
        <v>1900</v>
      </c>
      <c r="M441" s="100" t="str">
        <f>TEXT(ACT[[#This Row],[Staff Start Date]], "mmm")</f>
        <v>Jan</v>
      </c>
    </row>
    <row r="442" spans="1:13" x14ac:dyDescent="0.25">
      <c r="A442" s="18"/>
      <c r="B442" s="19"/>
      <c r="C442" s="19"/>
      <c r="D442" s="19"/>
      <c r="E442" s="19"/>
      <c r="F442" s="19"/>
      <c r="G442" s="19"/>
      <c r="H442" s="19"/>
      <c r="I442" s="20"/>
      <c r="J442" s="75"/>
      <c r="K442" s="19"/>
      <c r="L442" s="100">
        <f>YEAR(ACT[[#This Row],[Staff Start Date]])</f>
        <v>1900</v>
      </c>
      <c r="M442" s="100" t="str">
        <f>TEXT(ACT[[#This Row],[Staff Start Date]], "mmm")</f>
        <v>Jan</v>
      </c>
    </row>
    <row r="443" spans="1:13" x14ac:dyDescent="0.25">
      <c r="A443" s="18"/>
      <c r="B443" s="19"/>
      <c r="C443" s="19"/>
      <c r="D443" s="19"/>
      <c r="E443" s="19"/>
      <c r="F443" s="19"/>
      <c r="G443" s="19"/>
      <c r="H443" s="19"/>
      <c r="I443" s="20"/>
      <c r="J443" s="75"/>
      <c r="K443" s="19"/>
      <c r="L443" s="100">
        <f>YEAR(ACT[[#This Row],[Staff Start Date]])</f>
        <v>1900</v>
      </c>
      <c r="M443" s="100" t="str">
        <f>TEXT(ACT[[#This Row],[Staff Start Date]], "mmm")</f>
        <v>Jan</v>
      </c>
    </row>
    <row r="444" spans="1:13" x14ac:dyDescent="0.25">
      <c r="A444" s="18"/>
      <c r="B444" s="19"/>
      <c r="C444" s="19"/>
      <c r="D444" s="19"/>
      <c r="E444" s="19"/>
      <c r="F444" s="19"/>
      <c r="G444" s="19"/>
      <c r="H444" s="19"/>
      <c r="I444" s="20"/>
      <c r="J444" s="75"/>
      <c r="K444" s="19"/>
      <c r="L444" s="100">
        <f>YEAR(ACT[[#This Row],[Staff Start Date]])</f>
        <v>1900</v>
      </c>
      <c r="M444" s="100" t="str">
        <f>TEXT(ACT[[#This Row],[Staff Start Date]], "mmm")</f>
        <v>Jan</v>
      </c>
    </row>
    <row r="445" spans="1:13" x14ac:dyDescent="0.25">
      <c r="A445" s="18"/>
      <c r="B445" s="19"/>
      <c r="C445" s="19"/>
      <c r="D445" s="19"/>
      <c r="E445" s="19"/>
      <c r="F445" s="19"/>
      <c r="G445" s="19"/>
      <c r="H445" s="19"/>
      <c r="I445" s="20"/>
      <c r="J445" s="75"/>
      <c r="K445" s="19"/>
      <c r="L445" s="100">
        <f>YEAR(ACT[[#This Row],[Staff Start Date]])</f>
        <v>1900</v>
      </c>
      <c r="M445" s="100" t="str">
        <f>TEXT(ACT[[#This Row],[Staff Start Date]], "mmm")</f>
        <v>Jan</v>
      </c>
    </row>
    <row r="446" spans="1:13" x14ac:dyDescent="0.25">
      <c r="A446" s="18"/>
      <c r="B446" s="19"/>
      <c r="C446" s="19"/>
      <c r="D446" s="19"/>
      <c r="E446" s="19"/>
      <c r="F446" s="19"/>
      <c r="G446" s="19"/>
      <c r="H446" s="19"/>
      <c r="I446" s="20"/>
      <c r="J446" s="75"/>
      <c r="K446" s="19"/>
      <c r="L446" s="100">
        <f>YEAR(ACT[[#This Row],[Staff Start Date]])</f>
        <v>1900</v>
      </c>
      <c r="M446" s="100" t="str">
        <f>TEXT(ACT[[#This Row],[Staff Start Date]], "mmm")</f>
        <v>Jan</v>
      </c>
    </row>
    <row r="447" spans="1:13" x14ac:dyDescent="0.25">
      <c r="A447" s="18"/>
      <c r="B447" s="19"/>
      <c r="C447" s="19"/>
      <c r="D447" s="19"/>
      <c r="E447" s="19"/>
      <c r="F447" s="19"/>
      <c r="G447" s="19"/>
      <c r="H447" s="19"/>
      <c r="I447" s="20"/>
      <c r="J447" s="75"/>
      <c r="K447" s="19"/>
      <c r="L447" s="100">
        <f>YEAR(ACT[[#This Row],[Staff Start Date]])</f>
        <v>1900</v>
      </c>
      <c r="M447" s="100" t="str">
        <f>TEXT(ACT[[#This Row],[Staff Start Date]], "mmm")</f>
        <v>Jan</v>
      </c>
    </row>
    <row r="448" spans="1:13" x14ac:dyDescent="0.25">
      <c r="A448" s="18"/>
      <c r="B448" s="19"/>
      <c r="C448" s="19"/>
      <c r="D448" s="19"/>
      <c r="E448" s="19"/>
      <c r="F448" s="19"/>
      <c r="G448" s="19"/>
      <c r="H448" s="19"/>
      <c r="I448" s="20"/>
      <c r="J448" s="75"/>
      <c r="K448" s="19"/>
      <c r="L448" s="100">
        <f>YEAR(ACT[[#This Row],[Staff Start Date]])</f>
        <v>1900</v>
      </c>
      <c r="M448" s="100" t="str">
        <f>TEXT(ACT[[#This Row],[Staff Start Date]], "mmm")</f>
        <v>Jan</v>
      </c>
    </row>
    <row r="449" spans="1:13" x14ac:dyDescent="0.25">
      <c r="A449" s="18"/>
      <c r="B449" s="19"/>
      <c r="C449" s="19"/>
      <c r="D449" s="19"/>
      <c r="E449" s="19"/>
      <c r="F449" s="19"/>
      <c r="G449" s="19"/>
      <c r="H449" s="19"/>
      <c r="I449" s="20"/>
      <c r="J449" s="75"/>
      <c r="K449" s="19"/>
      <c r="L449" s="100">
        <f>YEAR(ACT[[#This Row],[Staff Start Date]])</f>
        <v>1900</v>
      </c>
      <c r="M449" s="100" t="str">
        <f>TEXT(ACT[[#This Row],[Staff Start Date]], "mmm")</f>
        <v>Jan</v>
      </c>
    </row>
    <row r="450" spans="1:13" x14ac:dyDescent="0.25">
      <c r="A450" s="18"/>
      <c r="B450" s="19"/>
      <c r="C450" s="19"/>
      <c r="D450" s="19"/>
      <c r="E450" s="19"/>
      <c r="F450" s="19"/>
      <c r="G450" s="19"/>
      <c r="H450" s="19"/>
      <c r="I450" s="20"/>
      <c r="J450" s="75"/>
      <c r="K450" s="19"/>
      <c r="L450" s="100">
        <f>YEAR(ACT[[#This Row],[Staff Start Date]])</f>
        <v>1900</v>
      </c>
      <c r="M450" s="100" t="str">
        <f>TEXT(ACT[[#This Row],[Staff Start Date]], "mmm")</f>
        <v>Jan</v>
      </c>
    </row>
    <row r="451" spans="1:13" x14ac:dyDescent="0.25">
      <c r="A451" s="18"/>
      <c r="B451" s="19"/>
      <c r="C451" s="19"/>
      <c r="D451" s="19"/>
      <c r="E451" s="19"/>
      <c r="F451" s="19"/>
      <c r="G451" s="19"/>
      <c r="H451" s="19"/>
      <c r="I451" s="20"/>
      <c r="J451" s="75"/>
      <c r="K451" s="19"/>
      <c r="L451" s="100">
        <f>YEAR(ACT[[#This Row],[Staff Start Date]])</f>
        <v>1900</v>
      </c>
      <c r="M451" s="100" t="str">
        <f>TEXT(ACT[[#This Row],[Staff Start Date]], "mmm")</f>
        <v>Jan</v>
      </c>
    </row>
    <row r="452" spans="1:13" x14ac:dyDescent="0.25">
      <c r="A452" s="18"/>
      <c r="B452" s="19"/>
      <c r="C452" s="19"/>
      <c r="D452" s="19"/>
      <c r="E452" s="19"/>
      <c r="F452" s="19"/>
      <c r="G452" s="19"/>
      <c r="H452" s="19"/>
      <c r="I452" s="20"/>
      <c r="J452" s="75"/>
      <c r="K452" s="19"/>
      <c r="L452" s="100">
        <f>YEAR(ACT[[#This Row],[Staff Start Date]])</f>
        <v>1900</v>
      </c>
      <c r="M452" s="100" t="str">
        <f>TEXT(ACT[[#This Row],[Staff Start Date]], "mmm")</f>
        <v>Jan</v>
      </c>
    </row>
    <row r="453" spans="1:13" x14ac:dyDescent="0.25">
      <c r="A453" s="18"/>
      <c r="B453" s="19"/>
      <c r="C453" s="19"/>
      <c r="D453" s="19"/>
      <c r="E453" s="19"/>
      <c r="F453" s="19"/>
      <c r="G453" s="19"/>
      <c r="H453" s="19"/>
      <c r="I453" s="20"/>
      <c r="J453" s="75"/>
      <c r="K453" s="19"/>
      <c r="L453" s="100">
        <f>YEAR(ACT[[#This Row],[Staff Start Date]])</f>
        <v>1900</v>
      </c>
      <c r="M453" s="100" t="str">
        <f>TEXT(ACT[[#This Row],[Staff Start Date]], "mmm")</f>
        <v>Jan</v>
      </c>
    </row>
    <row r="454" spans="1:13" x14ac:dyDescent="0.25">
      <c r="A454" s="18"/>
      <c r="B454" s="19"/>
      <c r="C454" s="19"/>
      <c r="D454" s="19"/>
      <c r="E454" s="19"/>
      <c r="F454" s="19"/>
      <c r="G454" s="19"/>
      <c r="H454" s="19"/>
      <c r="I454" s="20"/>
      <c r="J454" s="75"/>
      <c r="K454" s="19"/>
      <c r="L454" s="100">
        <f>YEAR(ACT[[#This Row],[Staff Start Date]])</f>
        <v>1900</v>
      </c>
      <c r="M454" s="100" t="str">
        <f>TEXT(ACT[[#This Row],[Staff Start Date]], "mmm")</f>
        <v>Jan</v>
      </c>
    </row>
    <row r="455" spans="1:13" x14ac:dyDescent="0.25">
      <c r="A455" s="18"/>
      <c r="B455" s="19"/>
      <c r="C455" s="19"/>
      <c r="D455" s="19"/>
      <c r="E455" s="19"/>
      <c r="F455" s="19"/>
      <c r="G455" s="19"/>
      <c r="H455" s="19"/>
      <c r="I455" s="20"/>
      <c r="J455" s="75"/>
      <c r="K455" s="19"/>
      <c r="L455" s="100">
        <f>YEAR(ACT[[#This Row],[Staff Start Date]])</f>
        <v>1900</v>
      </c>
      <c r="M455" s="100" t="str">
        <f>TEXT(ACT[[#This Row],[Staff Start Date]], "mmm")</f>
        <v>Jan</v>
      </c>
    </row>
    <row r="456" spans="1:13" x14ac:dyDescent="0.25">
      <c r="A456" s="18"/>
      <c r="B456" s="19"/>
      <c r="C456" s="19"/>
      <c r="D456" s="19"/>
      <c r="E456" s="19"/>
      <c r="F456" s="19"/>
      <c r="G456" s="19"/>
      <c r="H456" s="19"/>
      <c r="I456" s="20"/>
      <c r="J456" s="75"/>
      <c r="K456" s="19"/>
      <c r="L456" s="100">
        <f>YEAR(ACT[[#This Row],[Staff Start Date]])</f>
        <v>1900</v>
      </c>
      <c r="M456" s="100" t="str">
        <f>TEXT(ACT[[#This Row],[Staff Start Date]], "mmm")</f>
        <v>Jan</v>
      </c>
    </row>
    <row r="457" spans="1:13" x14ac:dyDescent="0.25">
      <c r="A457" s="18"/>
      <c r="B457" s="19"/>
      <c r="C457" s="19"/>
      <c r="D457" s="19"/>
      <c r="E457" s="19"/>
      <c r="F457" s="19"/>
      <c r="G457" s="19"/>
      <c r="H457" s="19"/>
      <c r="I457" s="20"/>
      <c r="J457" s="75"/>
      <c r="K457" s="19"/>
      <c r="L457" s="100">
        <f>YEAR(ACT[[#This Row],[Staff Start Date]])</f>
        <v>1900</v>
      </c>
      <c r="M457" s="100" t="str">
        <f>TEXT(ACT[[#This Row],[Staff Start Date]], "mmm")</f>
        <v>Jan</v>
      </c>
    </row>
    <row r="458" spans="1:13" x14ac:dyDescent="0.25">
      <c r="A458" s="18"/>
      <c r="B458" s="19"/>
      <c r="C458" s="19"/>
      <c r="D458" s="19"/>
      <c r="E458" s="19"/>
      <c r="F458" s="19"/>
      <c r="G458" s="19"/>
      <c r="H458" s="19"/>
      <c r="I458" s="20"/>
      <c r="J458" s="75"/>
      <c r="K458" s="19"/>
      <c r="L458" s="100">
        <f>YEAR(ACT[[#This Row],[Staff Start Date]])</f>
        <v>1900</v>
      </c>
      <c r="M458" s="100" t="str">
        <f>TEXT(ACT[[#This Row],[Staff Start Date]], "mmm")</f>
        <v>Jan</v>
      </c>
    </row>
    <row r="459" spans="1:13" x14ac:dyDescent="0.25">
      <c r="A459" s="18"/>
      <c r="B459" s="19"/>
      <c r="C459" s="19"/>
      <c r="D459" s="19"/>
      <c r="E459" s="19"/>
      <c r="F459" s="19"/>
      <c r="G459" s="19"/>
      <c r="H459" s="19"/>
      <c r="I459" s="20"/>
      <c r="J459" s="75"/>
      <c r="K459" s="19"/>
      <c r="L459" s="100">
        <f>YEAR(ACT[[#This Row],[Staff Start Date]])</f>
        <v>1900</v>
      </c>
      <c r="M459" s="100" t="str">
        <f>TEXT(ACT[[#This Row],[Staff Start Date]], "mmm")</f>
        <v>Jan</v>
      </c>
    </row>
    <row r="460" spans="1:13" x14ac:dyDescent="0.25">
      <c r="A460" s="18"/>
      <c r="B460" s="19"/>
      <c r="C460" s="19"/>
      <c r="D460" s="19"/>
      <c r="E460" s="19"/>
      <c r="F460" s="19"/>
      <c r="G460" s="19"/>
      <c r="H460" s="19"/>
      <c r="I460" s="20"/>
      <c r="J460" s="75"/>
      <c r="K460" s="19"/>
      <c r="L460" s="100">
        <f>YEAR(ACT[[#This Row],[Staff Start Date]])</f>
        <v>1900</v>
      </c>
      <c r="M460" s="100" t="str">
        <f>TEXT(ACT[[#This Row],[Staff Start Date]], "mmm")</f>
        <v>Jan</v>
      </c>
    </row>
    <row r="461" spans="1:13" x14ac:dyDescent="0.25">
      <c r="A461" s="18"/>
      <c r="B461" s="19"/>
      <c r="C461" s="19"/>
      <c r="D461" s="19"/>
      <c r="E461" s="19"/>
      <c r="F461" s="19"/>
      <c r="G461" s="19"/>
      <c r="H461" s="19"/>
      <c r="I461" s="20"/>
      <c r="J461" s="75"/>
      <c r="K461" s="19"/>
      <c r="L461" s="100">
        <f>YEAR(ACT[[#This Row],[Staff Start Date]])</f>
        <v>1900</v>
      </c>
      <c r="M461" s="100" t="str">
        <f>TEXT(ACT[[#This Row],[Staff Start Date]], "mmm")</f>
        <v>Jan</v>
      </c>
    </row>
    <row r="462" spans="1:13" x14ac:dyDescent="0.25">
      <c r="A462" s="18"/>
      <c r="B462" s="19"/>
      <c r="C462" s="19"/>
      <c r="D462" s="19"/>
      <c r="E462" s="19"/>
      <c r="F462" s="19"/>
      <c r="G462" s="19"/>
      <c r="H462" s="19"/>
      <c r="I462" s="20"/>
      <c r="J462" s="75"/>
      <c r="K462" s="19"/>
      <c r="L462" s="100">
        <f>YEAR(ACT[[#This Row],[Staff Start Date]])</f>
        <v>1900</v>
      </c>
      <c r="M462" s="100" t="str">
        <f>TEXT(ACT[[#This Row],[Staff Start Date]], "mmm")</f>
        <v>Jan</v>
      </c>
    </row>
    <row r="463" spans="1:13" x14ac:dyDescent="0.25">
      <c r="A463" s="18"/>
      <c r="B463" s="19"/>
      <c r="C463" s="19"/>
      <c r="D463" s="19"/>
      <c r="E463" s="19"/>
      <c r="F463" s="19"/>
      <c r="G463" s="19"/>
      <c r="H463" s="19"/>
      <c r="I463" s="20"/>
      <c r="J463" s="75"/>
      <c r="K463" s="19"/>
      <c r="L463" s="100">
        <f>YEAR(ACT[[#This Row],[Staff Start Date]])</f>
        <v>1900</v>
      </c>
      <c r="M463" s="100" t="str">
        <f>TEXT(ACT[[#This Row],[Staff Start Date]], "mmm")</f>
        <v>Jan</v>
      </c>
    </row>
    <row r="464" spans="1:13" x14ac:dyDescent="0.25">
      <c r="A464" s="18"/>
      <c r="B464" s="19"/>
      <c r="C464" s="19"/>
      <c r="D464" s="19"/>
      <c r="E464" s="19"/>
      <c r="F464" s="19"/>
      <c r="G464" s="19"/>
      <c r="H464" s="19"/>
      <c r="I464" s="20"/>
      <c r="J464" s="75"/>
      <c r="K464" s="19"/>
      <c r="L464" s="100">
        <f>YEAR(ACT[[#This Row],[Staff Start Date]])</f>
        <v>1900</v>
      </c>
      <c r="M464" s="100" t="str">
        <f>TEXT(ACT[[#This Row],[Staff Start Date]], "mmm")</f>
        <v>Jan</v>
      </c>
    </row>
    <row r="465" spans="1:13" x14ac:dyDescent="0.25">
      <c r="A465" s="18"/>
      <c r="B465" s="19"/>
      <c r="C465" s="19"/>
      <c r="D465" s="19"/>
      <c r="E465" s="19"/>
      <c r="F465" s="19"/>
      <c r="G465" s="19"/>
      <c r="H465" s="19"/>
      <c r="I465" s="20"/>
      <c r="J465" s="75"/>
      <c r="K465" s="19"/>
      <c r="L465" s="100">
        <f>YEAR(ACT[[#This Row],[Staff Start Date]])</f>
        <v>1900</v>
      </c>
      <c r="M465" s="100" t="str">
        <f>TEXT(ACT[[#This Row],[Staff Start Date]], "mmm")</f>
        <v>Jan</v>
      </c>
    </row>
    <row r="466" spans="1:13" x14ac:dyDescent="0.25">
      <c r="A466" s="18"/>
      <c r="B466" s="19"/>
      <c r="C466" s="19"/>
      <c r="D466" s="19"/>
      <c r="E466" s="19"/>
      <c r="F466" s="19"/>
      <c r="G466" s="19"/>
      <c r="H466" s="19"/>
      <c r="I466" s="20"/>
      <c r="J466" s="75"/>
      <c r="K466" s="19"/>
      <c r="L466" s="100">
        <f>YEAR(ACT[[#This Row],[Staff Start Date]])</f>
        <v>1900</v>
      </c>
      <c r="M466" s="100" t="str">
        <f>TEXT(ACT[[#This Row],[Staff Start Date]], "mmm")</f>
        <v>Jan</v>
      </c>
    </row>
    <row r="467" spans="1:13" x14ac:dyDescent="0.25">
      <c r="A467" s="18"/>
      <c r="B467" s="19"/>
      <c r="C467" s="19"/>
      <c r="D467" s="19"/>
      <c r="E467" s="19"/>
      <c r="F467" s="19"/>
      <c r="G467" s="19"/>
      <c r="H467" s="19"/>
      <c r="I467" s="20"/>
      <c r="J467" s="75"/>
      <c r="K467" s="19"/>
      <c r="L467" s="100">
        <f>YEAR(ACT[[#This Row],[Staff Start Date]])</f>
        <v>1900</v>
      </c>
      <c r="M467" s="100" t="str">
        <f>TEXT(ACT[[#This Row],[Staff Start Date]], "mmm")</f>
        <v>Jan</v>
      </c>
    </row>
    <row r="468" spans="1:13" x14ac:dyDescent="0.25">
      <c r="A468" s="18"/>
      <c r="B468" s="19"/>
      <c r="C468" s="19"/>
      <c r="D468" s="19"/>
      <c r="E468" s="19"/>
      <c r="F468" s="19"/>
      <c r="G468" s="19"/>
      <c r="H468" s="19"/>
      <c r="I468" s="20"/>
      <c r="J468" s="75"/>
      <c r="K468" s="19"/>
      <c r="L468" s="100">
        <f>YEAR(ACT[[#This Row],[Staff Start Date]])</f>
        <v>1900</v>
      </c>
      <c r="M468" s="100" t="str">
        <f>TEXT(ACT[[#This Row],[Staff Start Date]], "mmm")</f>
        <v>Jan</v>
      </c>
    </row>
    <row r="469" spans="1:13" x14ac:dyDescent="0.25">
      <c r="A469" s="18"/>
      <c r="B469" s="19"/>
      <c r="C469" s="19"/>
      <c r="D469" s="19"/>
      <c r="E469" s="19"/>
      <c r="F469" s="19"/>
      <c r="G469" s="19"/>
      <c r="H469" s="19"/>
      <c r="I469" s="20"/>
      <c r="J469" s="75"/>
      <c r="K469" s="19"/>
      <c r="L469" s="100">
        <f>YEAR(ACT[[#This Row],[Staff Start Date]])</f>
        <v>1900</v>
      </c>
      <c r="M469" s="100" t="str">
        <f>TEXT(ACT[[#This Row],[Staff Start Date]], "mmm")</f>
        <v>Jan</v>
      </c>
    </row>
    <row r="470" spans="1:13" x14ac:dyDescent="0.25">
      <c r="A470" s="18"/>
      <c r="B470" s="19"/>
      <c r="C470" s="19"/>
      <c r="D470" s="19"/>
      <c r="E470" s="19"/>
      <c r="F470" s="19"/>
      <c r="G470" s="19"/>
      <c r="H470" s="19"/>
      <c r="I470" s="20"/>
      <c r="J470" s="75"/>
      <c r="K470" s="19"/>
      <c r="L470" s="100">
        <f>YEAR(ACT[[#This Row],[Staff Start Date]])</f>
        <v>1900</v>
      </c>
      <c r="M470" s="100" t="str">
        <f>TEXT(ACT[[#This Row],[Staff Start Date]], "mmm")</f>
        <v>Jan</v>
      </c>
    </row>
    <row r="471" spans="1:13" x14ac:dyDescent="0.25">
      <c r="A471" s="18"/>
      <c r="B471" s="19"/>
      <c r="C471" s="19"/>
      <c r="D471" s="19"/>
      <c r="E471" s="19"/>
      <c r="F471" s="19"/>
      <c r="G471" s="19"/>
      <c r="H471" s="19"/>
      <c r="I471" s="20"/>
      <c r="J471" s="75"/>
      <c r="K471" s="19"/>
      <c r="L471" s="100">
        <f>YEAR(ACT[[#This Row],[Staff Start Date]])</f>
        <v>1900</v>
      </c>
      <c r="M471" s="100" t="str">
        <f>TEXT(ACT[[#This Row],[Staff Start Date]], "mmm")</f>
        <v>Jan</v>
      </c>
    </row>
    <row r="472" spans="1:13" x14ac:dyDescent="0.25">
      <c r="A472" s="18"/>
      <c r="B472" s="19"/>
      <c r="C472" s="19"/>
      <c r="D472" s="19"/>
      <c r="E472" s="19"/>
      <c r="F472" s="19"/>
      <c r="G472" s="19"/>
      <c r="H472" s="19"/>
      <c r="I472" s="20"/>
      <c r="J472" s="75"/>
      <c r="K472" s="19"/>
      <c r="L472" s="100">
        <f>YEAR(ACT[[#This Row],[Staff Start Date]])</f>
        <v>1900</v>
      </c>
      <c r="M472" s="100" t="str">
        <f>TEXT(ACT[[#This Row],[Staff Start Date]], "mmm")</f>
        <v>Jan</v>
      </c>
    </row>
    <row r="473" spans="1:13" x14ac:dyDescent="0.25">
      <c r="A473" s="18"/>
      <c r="B473" s="19"/>
      <c r="C473" s="19"/>
      <c r="D473" s="19"/>
      <c r="E473" s="19"/>
      <c r="F473" s="19"/>
      <c r="G473" s="19"/>
      <c r="H473" s="19"/>
      <c r="I473" s="20"/>
      <c r="J473" s="75"/>
      <c r="K473" s="19"/>
      <c r="L473" s="100">
        <f>YEAR(ACT[[#This Row],[Staff Start Date]])</f>
        <v>1900</v>
      </c>
      <c r="M473" s="100" t="str">
        <f>TEXT(ACT[[#This Row],[Staff Start Date]], "mmm")</f>
        <v>Jan</v>
      </c>
    </row>
    <row r="474" spans="1:13" x14ac:dyDescent="0.25">
      <c r="A474" s="18"/>
      <c r="B474" s="19"/>
      <c r="C474" s="19"/>
      <c r="D474" s="19"/>
      <c r="E474" s="19"/>
      <c r="F474" s="19"/>
      <c r="G474" s="19"/>
      <c r="H474" s="19"/>
      <c r="I474" s="20"/>
      <c r="J474" s="75"/>
      <c r="K474" s="19"/>
      <c r="L474" s="100">
        <f>YEAR(ACT[[#This Row],[Staff Start Date]])</f>
        <v>1900</v>
      </c>
      <c r="M474" s="100" t="str">
        <f>TEXT(ACT[[#This Row],[Staff Start Date]], "mmm")</f>
        <v>Jan</v>
      </c>
    </row>
    <row r="475" spans="1:13" x14ac:dyDescent="0.25">
      <c r="A475" s="18"/>
      <c r="B475" s="19"/>
      <c r="C475" s="19"/>
      <c r="D475" s="19"/>
      <c r="E475" s="19"/>
      <c r="F475" s="19"/>
      <c r="G475" s="19"/>
      <c r="H475" s="19"/>
      <c r="I475" s="20"/>
      <c r="J475" s="75"/>
      <c r="K475" s="19"/>
      <c r="L475" s="100">
        <f>YEAR(ACT[[#This Row],[Staff Start Date]])</f>
        <v>1900</v>
      </c>
      <c r="M475" s="100" t="str">
        <f>TEXT(ACT[[#This Row],[Staff Start Date]], "mmm")</f>
        <v>Jan</v>
      </c>
    </row>
    <row r="476" spans="1:13" x14ac:dyDescent="0.25">
      <c r="A476" s="18"/>
      <c r="B476" s="19"/>
      <c r="C476" s="19"/>
      <c r="D476" s="19"/>
      <c r="E476" s="19"/>
      <c r="F476" s="19"/>
      <c r="G476" s="19"/>
      <c r="H476" s="19"/>
      <c r="I476" s="20"/>
      <c r="J476" s="75"/>
      <c r="K476" s="19"/>
      <c r="L476" s="100">
        <f>YEAR(ACT[[#This Row],[Staff Start Date]])</f>
        <v>1900</v>
      </c>
      <c r="M476" s="100" t="str">
        <f>TEXT(ACT[[#This Row],[Staff Start Date]], "mmm")</f>
        <v>Jan</v>
      </c>
    </row>
    <row r="477" spans="1:13" x14ac:dyDescent="0.25">
      <c r="A477" s="18"/>
      <c r="B477" s="19"/>
      <c r="C477" s="19"/>
      <c r="D477" s="19"/>
      <c r="E477" s="19"/>
      <c r="F477" s="19"/>
      <c r="G477" s="19"/>
      <c r="H477" s="19"/>
      <c r="I477" s="20"/>
      <c r="J477" s="75"/>
      <c r="K477" s="19"/>
      <c r="L477" s="100">
        <f>YEAR(ACT[[#This Row],[Staff Start Date]])</f>
        <v>1900</v>
      </c>
      <c r="M477" s="100" t="str">
        <f>TEXT(ACT[[#This Row],[Staff Start Date]], "mmm")</f>
        <v>Jan</v>
      </c>
    </row>
    <row r="478" spans="1:13" x14ac:dyDescent="0.25">
      <c r="A478" s="18"/>
      <c r="B478" s="19"/>
      <c r="C478" s="19"/>
      <c r="D478" s="19"/>
      <c r="E478" s="19"/>
      <c r="F478" s="19"/>
      <c r="G478" s="19"/>
      <c r="H478" s="19"/>
      <c r="I478" s="20"/>
      <c r="J478" s="75"/>
      <c r="K478" s="19"/>
      <c r="L478" s="100">
        <f>YEAR(ACT[[#This Row],[Staff Start Date]])</f>
        <v>1900</v>
      </c>
      <c r="M478" s="100" t="str">
        <f>TEXT(ACT[[#This Row],[Staff Start Date]], "mmm")</f>
        <v>Jan</v>
      </c>
    </row>
    <row r="479" spans="1:13" x14ac:dyDescent="0.25">
      <c r="A479" s="18"/>
      <c r="B479" s="19"/>
      <c r="C479" s="19"/>
      <c r="D479" s="19"/>
      <c r="E479" s="19"/>
      <c r="F479" s="19"/>
      <c r="G479" s="19"/>
      <c r="H479" s="19"/>
      <c r="I479" s="20"/>
      <c r="J479" s="75"/>
      <c r="K479" s="19"/>
      <c r="L479" s="100">
        <f>YEAR(ACT[[#This Row],[Staff Start Date]])</f>
        <v>1900</v>
      </c>
      <c r="M479" s="100" t="str">
        <f>TEXT(ACT[[#This Row],[Staff Start Date]], "mmm")</f>
        <v>Jan</v>
      </c>
    </row>
    <row r="480" spans="1:13" x14ac:dyDescent="0.25">
      <c r="A480" s="18"/>
      <c r="B480" s="19"/>
      <c r="C480" s="19"/>
      <c r="D480" s="19"/>
      <c r="E480" s="19"/>
      <c r="F480" s="19"/>
      <c r="G480" s="19"/>
      <c r="H480" s="19"/>
      <c r="I480" s="20"/>
      <c r="J480" s="75"/>
      <c r="K480" s="19"/>
      <c r="L480" s="100">
        <f>YEAR(ACT[[#This Row],[Staff Start Date]])</f>
        <v>1900</v>
      </c>
      <c r="M480" s="100" t="str">
        <f>TEXT(ACT[[#This Row],[Staff Start Date]], "mmm")</f>
        <v>Jan</v>
      </c>
    </row>
    <row r="481" spans="1:13" x14ac:dyDescent="0.25">
      <c r="A481" s="18"/>
      <c r="B481" s="19"/>
      <c r="C481" s="19"/>
      <c r="D481" s="19"/>
      <c r="E481" s="19"/>
      <c r="F481" s="19"/>
      <c r="G481" s="19"/>
      <c r="H481" s="19"/>
      <c r="I481" s="20"/>
      <c r="J481" s="75"/>
      <c r="K481" s="19"/>
      <c r="L481" s="100">
        <f>YEAR(ACT[[#This Row],[Staff Start Date]])</f>
        <v>1900</v>
      </c>
      <c r="M481" s="100" t="str">
        <f>TEXT(ACT[[#This Row],[Staff Start Date]], "mmm")</f>
        <v>Jan</v>
      </c>
    </row>
    <row r="482" spans="1:13" x14ac:dyDescent="0.25">
      <c r="A482" s="18"/>
      <c r="B482" s="19"/>
      <c r="C482" s="19"/>
      <c r="D482" s="19"/>
      <c r="E482" s="19"/>
      <c r="F482" s="19"/>
      <c r="G482" s="19"/>
      <c r="H482" s="19"/>
      <c r="I482" s="20"/>
      <c r="J482" s="75"/>
      <c r="K482" s="19"/>
      <c r="L482" s="100">
        <f>YEAR(ACT[[#This Row],[Staff Start Date]])</f>
        <v>1900</v>
      </c>
      <c r="M482" s="100" t="str">
        <f>TEXT(ACT[[#This Row],[Staff Start Date]], "mmm")</f>
        <v>Jan</v>
      </c>
    </row>
    <row r="483" spans="1:13" x14ac:dyDescent="0.25">
      <c r="A483" s="18"/>
      <c r="B483" s="19"/>
      <c r="C483" s="19"/>
      <c r="D483" s="19"/>
      <c r="E483" s="19"/>
      <c r="F483" s="19"/>
      <c r="G483" s="19"/>
      <c r="H483" s="19"/>
      <c r="I483" s="20"/>
      <c r="J483" s="75"/>
      <c r="K483" s="19"/>
      <c r="L483" s="100">
        <f>YEAR(ACT[[#This Row],[Staff Start Date]])</f>
        <v>1900</v>
      </c>
      <c r="M483" s="100" t="str">
        <f>TEXT(ACT[[#This Row],[Staff Start Date]], "mmm")</f>
        <v>Jan</v>
      </c>
    </row>
    <row r="484" spans="1:13" x14ac:dyDescent="0.25">
      <c r="A484" s="18"/>
      <c r="B484" s="19"/>
      <c r="C484" s="19"/>
      <c r="D484" s="19"/>
      <c r="E484" s="19"/>
      <c r="F484" s="19"/>
      <c r="G484" s="19"/>
      <c r="H484" s="19"/>
      <c r="I484" s="20"/>
      <c r="J484" s="75"/>
      <c r="K484" s="19"/>
      <c r="L484" s="100">
        <f>YEAR(ACT[[#This Row],[Staff Start Date]])</f>
        <v>1900</v>
      </c>
      <c r="M484" s="100" t="str">
        <f>TEXT(ACT[[#This Row],[Staff Start Date]], "mmm")</f>
        <v>Jan</v>
      </c>
    </row>
    <row r="485" spans="1:13" x14ac:dyDescent="0.25">
      <c r="A485" s="18"/>
      <c r="B485" s="19"/>
      <c r="C485" s="19"/>
      <c r="D485" s="19"/>
      <c r="E485" s="19"/>
      <c r="F485" s="19"/>
      <c r="G485" s="19"/>
      <c r="H485" s="19"/>
      <c r="I485" s="20"/>
      <c r="J485" s="75"/>
      <c r="K485" s="19"/>
      <c r="L485" s="100">
        <f>YEAR(ACT[[#This Row],[Staff Start Date]])</f>
        <v>1900</v>
      </c>
      <c r="M485" s="100" t="str">
        <f>TEXT(ACT[[#This Row],[Staff Start Date]], "mmm")</f>
        <v>Jan</v>
      </c>
    </row>
    <row r="486" spans="1:13" x14ac:dyDescent="0.25">
      <c r="A486" s="18"/>
      <c r="B486" s="19"/>
      <c r="C486" s="19"/>
      <c r="D486" s="19"/>
      <c r="E486" s="19"/>
      <c r="F486" s="19"/>
      <c r="G486" s="19"/>
      <c r="H486" s="19"/>
      <c r="I486" s="20"/>
      <c r="J486" s="75"/>
      <c r="K486" s="19"/>
      <c r="L486" s="100">
        <f>YEAR(ACT[[#This Row],[Staff Start Date]])</f>
        <v>1900</v>
      </c>
      <c r="M486" s="100" t="str">
        <f>TEXT(ACT[[#This Row],[Staff Start Date]], "mmm")</f>
        <v>Jan</v>
      </c>
    </row>
    <row r="487" spans="1:13" x14ac:dyDescent="0.25">
      <c r="A487" s="18"/>
      <c r="B487" s="19"/>
      <c r="C487" s="19"/>
      <c r="D487" s="19"/>
      <c r="E487" s="19"/>
      <c r="F487" s="19"/>
      <c r="G487" s="19"/>
      <c r="H487" s="19"/>
      <c r="I487" s="20"/>
      <c r="J487" s="75"/>
      <c r="K487" s="19"/>
      <c r="L487" s="100">
        <f>YEAR(ACT[[#This Row],[Staff Start Date]])</f>
        <v>1900</v>
      </c>
      <c r="M487" s="100" t="str">
        <f>TEXT(ACT[[#This Row],[Staff Start Date]], "mmm")</f>
        <v>Jan</v>
      </c>
    </row>
    <row r="488" spans="1:13" x14ac:dyDescent="0.25">
      <c r="A488" s="18"/>
      <c r="B488" s="19"/>
      <c r="C488" s="19"/>
      <c r="D488" s="19"/>
      <c r="E488" s="19"/>
      <c r="F488" s="19"/>
      <c r="G488" s="19"/>
      <c r="H488" s="19"/>
      <c r="I488" s="20"/>
      <c r="J488" s="75"/>
      <c r="K488" s="19"/>
      <c r="L488" s="100">
        <f>YEAR(ACT[[#This Row],[Staff Start Date]])</f>
        <v>1900</v>
      </c>
      <c r="M488" s="100" t="str">
        <f>TEXT(ACT[[#This Row],[Staff Start Date]], "mmm")</f>
        <v>Jan</v>
      </c>
    </row>
    <row r="489" spans="1:13" x14ac:dyDescent="0.25">
      <c r="A489" s="18"/>
      <c r="B489" s="19"/>
      <c r="C489" s="19"/>
      <c r="D489" s="19"/>
      <c r="E489" s="19"/>
      <c r="F489" s="19"/>
      <c r="G489" s="19"/>
      <c r="H489" s="19"/>
      <c r="I489" s="20"/>
      <c r="J489" s="75"/>
      <c r="K489" s="19"/>
      <c r="L489" s="100">
        <f>YEAR(ACT[[#This Row],[Staff Start Date]])</f>
        <v>1900</v>
      </c>
      <c r="M489" s="100" t="str">
        <f>TEXT(ACT[[#This Row],[Staff Start Date]], "mmm")</f>
        <v>Jan</v>
      </c>
    </row>
    <row r="490" spans="1:13" x14ac:dyDescent="0.25">
      <c r="A490" s="18"/>
      <c r="B490" s="19"/>
      <c r="C490" s="19"/>
      <c r="D490" s="19"/>
      <c r="E490" s="19"/>
      <c r="F490" s="19"/>
      <c r="G490" s="19"/>
      <c r="H490" s="19"/>
      <c r="I490" s="20"/>
      <c r="J490" s="75"/>
      <c r="K490" s="19"/>
      <c r="L490" s="100">
        <f>YEAR(ACT[[#This Row],[Staff Start Date]])</f>
        <v>1900</v>
      </c>
      <c r="M490" s="100" t="str">
        <f>TEXT(ACT[[#This Row],[Staff Start Date]], "mmm")</f>
        <v>Jan</v>
      </c>
    </row>
    <row r="491" spans="1:13" x14ac:dyDescent="0.25">
      <c r="A491" s="18"/>
      <c r="B491" s="19"/>
      <c r="C491" s="19"/>
      <c r="D491" s="19"/>
      <c r="E491" s="19"/>
      <c r="F491" s="19"/>
      <c r="G491" s="19"/>
      <c r="H491" s="19"/>
      <c r="I491" s="20"/>
      <c r="J491" s="75"/>
      <c r="K491" s="19"/>
      <c r="L491" s="100">
        <f>YEAR(ACT[[#This Row],[Staff Start Date]])</f>
        <v>1900</v>
      </c>
      <c r="M491" s="100" t="str">
        <f>TEXT(ACT[[#This Row],[Staff Start Date]], "mmm")</f>
        <v>Jan</v>
      </c>
    </row>
    <row r="492" spans="1:13" x14ac:dyDescent="0.25">
      <c r="A492" s="18"/>
      <c r="B492" s="19"/>
      <c r="C492" s="19"/>
      <c r="D492" s="19"/>
      <c r="E492" s="19"/>
      <c r="F492" s="19"/>
      <c r="G492" s="19"/>
      <c r="H492" s="19"/>
      <c r="I492" s="20"/>
      <c r="J492" s="75"/>
      <c r="K492" s="19"/>
      <c r="L492" s="100">
        <f>YEAR(ACT[[#This Row],[Staff Start Date]])</f>
        <v>1900</v>
      </c>
      <c r="M492" s="100" t="str">
        <f>TEXT(ACT[[#This Row],[Staff Start Date]], "mmm")</f>
        <v>Jan</v>
      </c>
    </row>
    <row r="493" spans="1:13" x14ac:dyDescent="0.25">
      <c r="A493" s="18"/>
      <c r="B493" s="19"/>
      <c r="C493" s="19"/>
      <c r="D493" s="19"/>
      <c r="E493" s="19"/>
      <c r="F493" s="19"/>
      <c r="G493" s="19"/>
      <c r="H493" s="19"/>
      <c r="I493" s="20"/>
      <c r="J493" s="75"/>
      <c r="K493" s="19"/>
      <c r="L493" s="100">
        <f>YEAR(ACT[[#This Row],[Staff Start Date]])</f>
        <v>1900</v>
      </c>
      <c r="M493" s="100" t="str">
        <f>TEXT(ACT[[#This Row],[Staff Start Date]], "mmm")</f>
        <v>Jan</v>
      </c>
    </row>
    <row r="494" spans="1:13" x14ac:dyDescent="0.25">
      <c r="A494" s="18"/>
      <c r="B494" s="19"/>
      <c r="C494" s="19"/>
      <c r="D494" s="19"/>
      <c r="E494" s="19"/>
      <c r="F494" s="19"/>
      <c r="G494" s="19"/>
      <c r="H494" s="19"/>
      <c r="I494" s="20"/>
      <c r="J494" s="75"/>
      <c r="K494" s="19"/>
      <c r="L494" s="100">
        <f>YEAR(ACT[[#This Row],[Staff Start Date]])</f>
        <v>1900</v>
      </c>
      <c r="M494" s="100" t="str">
        <f>TEXT(ACT[[#This Row],[Staff Start Date]], "mmm")</f>
        <v>Jan</v>
      </c>
    </row>
    <row r="495" spans="1:13" x14ac:dyDescent="0.25">
      <c r="A495" s="18"/>
      <c r="B495" s="19"/>
      <c r="C495" s="19"/>
      <c r="D495" s="19"/>
      <c r="E495" s="19"/>
      <c r="F495" s="19"/>
      <c r="G495" s="19"/>
      <c r="H495" s="19"/>
      <c r="I495" s="20"/>
      <c r="J495" s="75"/>
      <c r="K495" s="19"/>
      <c r="L495" s="100">
        <f>YEAR(ACT[[#This Row],[Staff Start Date]])</f>
        <v>1900</v>
      </c>
      <c r="M495" s="100" t="str">
        <f>TEXT(ACT[[#This Row],[Staff Start Date]], "mmm")</f>
        <v>Jan</v>
      </c>
    </row>
    <row r="496" spans="1:13" x14ac:dyDescent="0.25">
      <c r="A496" s="18"/>
      <c r="B496" s="19"/>
      <c r="C496" s="19"/>
      <c r="D496" s="19"/>
      <c r="E496" s="19"/>
      <c r="F496" s="19"/>
      <c r="G496" s="19"/>
      <c r="H496" s="19"/>
      <c r="I496" s="20"/>
      <c r="J496" s="75"/>
      <c r="K496" s="19"/>
      <c r="L496" s="100">
        <f>YEAR(ACT[[#This Row],[Staff Start Date]])</f>
        <v>1900</v>
      </c>
      <c r="M496" s="100" t="str">
        <f>TEXT(ACT[[#This Row],[Staff Start Date]], "mmm")</f>
        <v>Jan</v>
      </c>
    </row>
    <row r="497" spans="1:13" x14ac:dyDescent="0.25">
      <c r="A497" s="18"/>
      <c r="B497" s="19"/>
      <c r="C497" s="19"/>
      <c r="D497" s="19"/>
      <c r="E497" s="19"/>
      <c r="F497" s="19"/>
      <c r="G497" s="19"/>
      <c r="H497" s="19"/>
      <c r="I497" s="20"/>
      <c r="J497" s="75"/>
      <c r="K497" s="19"/>
      <c r="L497" s="100">
        <f>YEAR(ACT[[#This Row],[Staff Start Date]])</f>
        <v>1900</v>
      </c>
      <c r="M497" s="100" t="str">
        <f>TEXT(ACT[[#This Row],[Staff Start Date]], "mmm")</f>
        <v>Jan</v>
      </c>
    </row>
    <row r="498" spans="1:13" x14ac:dyDescent="0.25">
      <c r="A498" s="18"/>
      <c r="B498" s="19"/>
      <c r="C498" s="19"/>
      <c r="D498" s="19"/>
      <c r="E498" s="19"/>
      <c r="F498" s="19"/>
      <c r="G498" s="19"/>
      <c r="H498" s="19"/>
      <c r="I498" s="20"/>
      <c r="J498" s="75"/>
      <c r="K498" s="19"/>
      <c r="L498" s="100">
        <f>YEAR(ACT[[#This Row],[Staff Start Date]])</f>
        <v>1900</v>
      </c>
      <c r="M498" s="100" t="str">
        <f>TEXT(ACT[[#This Row],[Staff Start Date]], "mmm")</f>
        <v>Jan</v>
      </c>
    </row>
    <row r="499" spans="1:13" x14ac:dyDescent="0.25">
      <c r="A499" s="18"/>
      <c r="B499" s="19"/>
      <c r="C499" s="19"/>
      <c r="D499" s="19"/>
      <c r="E499" s="19"/>
      <c r="F499" s="19"/>
      <c r="G499" s="19"/>
      <c r="H499" s="19"/>
      <c r="I499" s="20"/>
      <c r="J499" s="75"/>
      <c r="K499" s="19"/>
      <c r="L499" s="100">
        <f>YEAR(ACT[[#This Row],[Staff Start Date]])</f>
        <v>1900</v>
      </c>
      <c r="M499" s="100" t="str">
        <f>TEXT(ACT[[#This Row],[Staff Start Date]], "mmm")</f>
        <v>Jan</v>
      </c>
    </row>
    <row r="500" spans="1:13" x14ac:dyDescent="0.25">
      <c r="A500" s="21"/>
      <c r="B500" s="22"/>
      <c r="C500" s="22"/>
      <c r="D500" s="22"/>
      <c r="E500" s="22"/>
      <c r="F500" s="22"/>
      <c r="G500" s="22"/>
      <c r="H500" s="22"/>
      <c r="I500" s="23"/>
      <c r="J500" s="76"/>
      <c r="K500" s="19"/>
      <c r="L500" s="100">
        <f>YEAR(ACT[[#This Row],[Staff Start Date]])</f>
        <v>1900</v>
      </c>
      <c r="M500" s="100" t="str">
        <f>TEXT(ACT[[#This Row],[Staff Start Date]], "mmm")</f>
        <v>Jan</v>
      </c>
    </row>
    <row r="501" spans="1:13" x14ac:dyDescent="0.25">
      <c r="A501" s="18"/>
      <c r="B501" s="19"/>
      <c r="C501" s="19"/>
      <c r="D501" s="19"/>
      <c r="E501" s="19"/>
      <c r="F501" s="19"/>
      <c r="G501" s="19"/>
      <c r="H501" s="19"/>
      <c r="I501" s="20"/>
      <c r="J501" s="75"/>
      <c r="K501" s="19"/>
      <c r="L501" s="100">
        <f>YEAR(ACT[[#This Row],[Staff Start Date]])</f>
        <v>1900</v>
      </c>
      <c r="M501" s="100" t="str">
        <f>TEXT(ACT[[#This Row],[Staff Start Date]], "mmm")</f>
        <v>Jan</v>
      </c>
    </row>
    <row r="502" spans="1:13" x14ac:dyDescent="0.25">
      <c r="A502" s="18"/>
      <c r="B502" s="19"/>
      <c r="C502" s="19"/>
      <c r="D502" s="19"/>
      <c r="E502" s="19"/>
      <c r="F502" s="19"/>
      <c r="G502" s="19"/>
      <c r="H502" s="19"/>
      <c r="I502" s="20"/>
      <c r="J502" s="75"/>
      <c r="K502" s="19"/>
      <c r="L502" s="100">
        <f>YEAR(ACT[[#This Row],[Staff Start Date]])</f>
        <v>1900</v>
      </c>
      <c r="M502" s="100" t="str">
        <f>TEXT(ACT[[#This Row],[Staff Start Date]], "mmm")</f>
        <v>Jan</v>
      </c>
    </row>
    <row r="503" spans="1:13" x14ac:dyDescent="0.25">
      <c r="A503" s="18"/>
      <c r="B503" s="19"/>
      <c r="C503" s="19"/>
      <c r="D503" s="19"/>
      <c r="E503" s="19"/>
      <c r="F503" s="19"/>
      <c r="G503" s="19"/>
      <c r="H503" s="19"/>
      <c r="I503" s="20"/>
      <c r="J503" s="75"/>
      <c r="K503" s="19"/>
      <c r="L503" s="100">
        <f>YEAR(ACT[[#This Row],[Staff Start Date]])</f>
        <v>1900</v>
      </c>
      <c r="M503" s="100" t="str">
        <f>TEXT(ACT[[#This Row],[Staff Start Date]], "mmm")</f>
        <v>Jan</v>
      </c>
    </row>
    <row r="504" spans="1:13" x14ac:dyDescent="0.25">
      <c r="A504" s="18"/>
      <c r="B504" s="19"/>
      <c r="C504" s="19"/>
      <c r="D504" s="19"/>
      <c r="E504" s="19"/>
      <c r="F504" s="19"/>
      <c r="G504" s="19"/>
      <c r="H504" s="19"/>
      <c r="I504" s="20"/>
      <c r="J504" s="75"/>
      <c r="K504" s="19"/>
      <c r="L504" s="100">
        <f>YEAR(ACT[[#This Row],[Staff Start Date]])</f>
        <v>1900</v>
      </c>
      <c r="M504" s="100" t="str">
        <f>TEXT(ACT[[#This Row],[Staff Start Date]], "mmm")</f>
        <v>Jan</v>
      </c>
    </row>
    <row r="505" spans="1:13" x14ac:dyDescent="0.25">
      <c r="A505" s="18"/>
      <c r="B505" s="19"/>
      <c r="C505" s="19"/>
      <c r="D505" s="19"/>
      <c r="E505" s="19"/>
      <c r="F505" s="19"/>
      <c r="G505" s="19"/>
      <c r="H505" s="19"/>
      <c r="I505" s="20"/>
      <c r="J505" s="75"/>
      <c r="K505" s="19"/>
      <c r="L505" s="100">
        <f>YEAR(ACT[[#This Row],[Staff Start Date]])</f>
        <v>1900</v>
      </c>
      <c r="M505" s="100" t="str">
        <f>TEXT(ACT[[#This Row],[Staff Start Date]], "mmm")</f>
        <v>Jan</v>
      </c>
    </row>
    <row r="506" spans="1:13" x14ac:dyDescent="0.25">
      <c r="A506" s="18"/>
      <c r="B506" s="19"/>
      <c r="C506" s="19"/>
      <c r="D506" s="19"/>
      <c r="E506" s="19"/>
      <c r="F506" s="19"/>
      <c r="G506" s="19"/>
      <c r="H506" s="19"/>
      <c r="I506" s="20"/>
      <c r="J506" s="75"/>
      <c r="K506" s="19"/>
      <c r="L506" s="100">
        <f>YEAR(ACT[[#This Row],[Staff Start Date]])</f>
        <v>1900</v>
      </c>
      <c r="M506" s="100" t="str">
        <f>TEXT(ACT[[#This Row],[Staff Start Date]], "mmm")</f>
        <v>Jan</v>
      </c>
    </row>
    <row r="507" spans="1:13" x14ac:dyDescent="0.25">
      <c r="A507" s="18"/>
      <c r="B507" s="19"/>
      <c r="C507" s="19"/>
      <c r="D507" s="19"/>
      <c r="E507" s="19"/>
      <c r="F507" s="19"/>
      <c r="G507" s="19"/>
      <c r="H507" s="19"/>
      <c r="I507" s="20"/>
      <c r="J507" s="75"/>
      <c r="K507" s="19"/>
      <c r="L507" s="100">
        <f>YEAR(ACT[[#This Row],[Staff Start Date]])</f>
        <v>1900</v>
      </c>
      <c r="M507" s="100" t="str">
        <f>TEXT(ACT[[#This Row],[Staff Start Date]], "mmm")</f>
        <v>Jan</v>
      </c>
    </row>
    <row r="508" spans="1:13" x14ac:dyDescent="0.25">
      <c r="A508" s="18"/>
      <c r="B508" s="19"/>
      <c r="C508" s="19"/>
      <c r="D508" s="19"/>
      <c r="E508" s="19"/>
      <c r="F508" s="19"/>
      <c r="G508" s="19"/>
      <c r="H508" s="19"/>
      <c r="I508" s="20"/>
      <c r="J508" s="75"/>
      <c r="K508" s="19"/>
      <c r="L508" s="100">
        <f>YEAR(ACT[[#This Row],[Staff Start Date]])</f>
        <v>1900</v>
      </c>
      <c r="M508" s="100" t="str">
        <f>TEXT(ACT[[#This Row],[Staff Start Date]], "mmm")</f>
        <v>Jan</v>
      </c>
    </row>
    <row r="509" spans="1:13" x14ac:dyDescent="0.25">
      <c r="A509" s="18"/>
      <c r="B509" s="19"/>
      <c r="C509" s="19"/>
      <c r="D509" s="19"/>
      <c r="E509" s="19"/>
      <c r="F509" s="19"/>
      <c r="G509" s="19"/>
      <c r="H509" s="19"/>
      <c r="I509" s="20"/>
      <c r="J509" s="75"/>
      <c r="K509" s="19"/>
      <c r="L509" s="100">
        <f>YEAR(ACT[[#This Row],[Staff Start Date]])</f>
        <v>1900</v>
      </c>
      <c r="M509" s="100" t="str">
        <f>TEXT(ACT[[#This Row],[Staff Start Date]], "mmm")</f>
        <v>Jan</v>
      </c>
    </row>
    <row r="510" spans="1:13" x14ac:dyDescent="0.25">
      <c r="A510" s="18"/>
      <c r="B510" s="19"/>
      <c r="C510" s="19"/>
      <c r="D510" s="19"/>
      <c r="E510" s="19"/>
      <c r="F510" s="19"/>
      <c r="G510" s="19"/>
      <c r="H510" s="19"/>
      <c r="I510" s="20"/>
      <c r="J510" s="75"/>
      <c r="K510" s="19"/>
      <c r="L510" s="100">
        <f>YEAR(ACT[[#This Row],[Staff Start Date]])</f>
        <v>1900</v>
      </c>
      <c r="M510" s="100" t="str">
        <f>TEXT(ACT[[#This Row],[Staff Start Date]], "mmm")</f>
        <v>Jan</v>
      </c>
    </row>
    <row r="511" spans="1:13" x14ac:dyDescent="0.25">
      <c r="A511" s="18"/>
      <c r="B511" s="19"/>
      <c r="C511" s="19"/>
      <c r="D511" s="19"/>
      <c r="E511" s="19"/>
      <c r="F511" s="19"/>
      <c r="G511" s="19"/>
      <c r="H511" s="19"/>
      <c r="I511" s="20"/>
      <c r="J511" s="75"/>
      <c r="K511" s="19"/>
      <c r="L511" s="100">
        <f>YEAR(ACT[[#This Row],[Staff Start Date]])</f>
        <v>1900</v>
      </c>
      <c r="M511" s="100" t="str">
        <f>TEXT(ACT[[#This Row],[Staff Start Date]], "mmm")</f>
        <v>Jan</v>
      </c>
    </row>
    <row r="512" spans="1:13" x14ac:dyDescent="0.25">
      <c r="A512" s="18"/>
      <c r="B512" s="19"/>
      <c r="C512" s="19"/>
      <c r="D512" s="19"/>
      <c r="E512" s="19"/>
      <c r="F512" s="19"/>
      <c r="G512" s="19"/>
      <c r="H512" s="19"/>
      <c r="I512" s="20"/>
      <c r="J512" s="75"/>
      <c r="K512" s="19"/>
      <c r="L512" s="100">
        <f>YEAR(ACT[[#This Row],[Staff Start Date]])</f>
        <v>1900</v>
      </c>
      <c r="M512" s="100" t="str">
        <f>TEXT(ACT[[#This Row],[Staff Start Date]], "mmm")</f>
        <v>Jan</v>
      </c>
    </row>
    <row r="513" spans="1:13" x14ac:dyDescent="0.25">
      <c r="A513" s="18"/>
      <c r="B513" s="19"/>
      <c r="C513" s="19"/>
      <c r="D513" s="19"/>
      <c r="E513" s="19"/>
      <c r="F513" s="19"/>
      <c r="G513" s="19"/>
      <c r="H513" s="19"/>
      <c r="I513" s="20"/>
      <c r="J513" s="75"/>
      <c r="K513" s="19"/>
      <c r="L513" s="100">
        <f>YEAR(ACT[[#This Row],[Staff Start Date]])</f>
        <v>1900</v>
      </c>
      <c r="M513" s="100" t="str">
        <f>TEXT(ACT[[#This Row],[Staff Start Date]], "mmm")</f>
        <v>Jan</v>
      </c>
    </row>
    <row r="514" spans="1:13" x14ac:dyDescent="0.25">
      <c r="A514" s="18"/>
      <c r="B514" s="19"/>
      <c r="C514" s="19"/>
      <c r="D514" s="19"/>
      <c r="E514" s="19"/>
      <c r="F514" s="19"/>
      <c r="G514" s="19"/>
      <c r="H514" s="19"/>
      <c r="I514" s="20"/>
      <c r="J514" s="75"/>
      <c r="K514" s="19"/>
      <c r="L514" s="100">
        <f>YEAR(ACT[[#This Row],[Staff Start Date]])</f>
        <v>1900</v>
      </c>
      <c r="M514" s="100" t="str">
        <f>TEXT(ACT[[#This Row],[Staff Start Date]], "mmm")</f>
        <v>Jan</v>
      </c>
    </row>
    <row r="515" spans="1:13" x14ac:dyDescent="0.25">
      <c r="A515" s="18"/>
      <c r="B515" s="19"/>
      <c r="C515" s="19"/>
      <c r="D515" s="19"/>
      <c r="E515" s="19"/>
      <c r="F515" s="19"/>
      <c r="G515" s="19"/>
      <c r="H515" s="19"/>
      <c r="I515" s="20"/>
      <c r="J515" s="75"/>
      <c r="K515" s="19"/>
      <c r="L515" s="100">
        <f>YEAR(ACT[[#This Row],[Staff Start Date]])</f>
        <v>1900</v>
      </c>
      <c r="M515" s="100" t="str">
        <f>TEXT(ACT[[#This Row],[Staff Start Date]], "mmm")</f>
        <v>Jan</v>
      </c>
    </row>
    <row r="516" spans="1:13" x14ac:dyDescent="0.25">
      <c r="A516" s="18"/>
      <c r="B516" s="19"/>
      <c r="C516" s="19"/>
      <c r="D516" s="19"/>
      <c r="E516" s="19"/>
      <c r="F516" s="19"/>
      <c r="G516" s="19"/>
      <c r="H516" s="19"/>
      <c r="I516" s="20"/>
      <c r="J516" s="75"/>
      <c r="K516" s="19"/>
      <c r="L516" s="100">
        <f>YEAR(ACT[[#This Row],[Staff Start Date]])</f>
        <v>1900</v>
      </c>
      <c r="M516" s="100" t="str">
        <f>TEXT(ACT[[#This Row],[Staff Start Date]], "mmm")</f>
        <v>Jan</v>
      </c>
    </row>
    <row r="517" spans="1:13" x14ac:dyDescent="0.25">
      <c r="A517" s="18"/>
      <c r="B517" s="19"/>
      <c r="C517" s="19"/>
      <c r="D517" s="19"/>
      <c r="E517" s="19"/>
      <c r="F517" s="19"/>
      <c r="G517" s="19"/>
      <c r="H517" s="19"/>
      <c r="I517" s="20"/>
      <c r="J517" s="75"/>
      <c r="K517" s="19"/>
      <c r="L517" s="100">
        <f>YEAR(ACT[[#This Row],[Staff Start Date]])</f>
        <v>1900</v>
      </c>
      <c r="M517" s="100" t="str">
        <f>TEXT(ACT[[#This Row],[Staff Start Date]], "mmm")</f>
        <v>Jan</v>
      </c>
    </row>
    <row r="518" spans="1:13" x14ac:dyDescent="0.25">
      <c r="A518" s="18"/>
      <c r="B518" s="19"/>
      <c r="C518" s="19"/>
      <c r="D518" s="19"/>
      <c r="E518" s="19"/>
      <c r="F518" s="19"/>
      <c r="G518" s="19"/>
      <c r="H518" s="19"/>
      <c r="I518" s="20"/>
      <c r="J518" s="75"/>
      <c r="K518" s="19"/>
      <c r="L518" s="100">
        <f>YEAR(ACT[[#This Row],[Staff Start Date]])</f>
        <v>1900</v>
      </c>
      <c r="M518" s="100" t="str">
        <f>TEXT(ACT[[#This Row],[Staff Start Date]], "mmm")</f>
        <v>Jan</v>
      </c>
    </row>
    <row r="519" spans="1:13" x14ac:dyDescent="0.25">
      <c r="A519" s="18"/>
      <c r="B519" s="19"/>
      <c r="C519" s="19"/>
      <c r="D519" s="19"/>
      <c r="E519" s="19"/>
      <c r="F519" s="19"/>
      <c r="G519" s="19"/>
      <c r="H519" s="19"/>
      <c r="I519" s="20"/>
      <c r="J519" s="75"/>
      <c r="K519" s="19"/>
      <c r="L519" s="100">
        <f>YEAR(ACT[[#This Row],[Staff Start Date]])</f>
        <v>1900</v>
      </c>
      <c r="M519" s="100" t="str">
        <f>TEXT(ACT[[#This Row],[Staff Start Date]], "mmm")</f>
        <v>Jan</v>
      </c>
    </row>
    <row r="520" spans="1:13" x14ac:dyDescent="0.25">
      <c r="A520" s="18"/>
      <c r="B520" s="19"/>
      <c r="C520" s="19"/>
      <c r="D520" s="19"/>
      <c r="E520" s="19"/>
      <c r="F520" s="19"/>
      <c r="G520" s="19"/>
      <c r="H520" s="19"/>
      <c r="I520" s="20"/>
      <c r="J520" s="75"/>
      <c r="K520" s="19"/>
      <c r="L520" s="100">
        <f>YEAR(ACT[[#This Row],[Staff Start Date]])</f>
        <v>1900</v>
      </c>
      <c r="M520" s="100" t="str">
        <f>TEXT(ACT[[#This Row],[Staff Start Date]], "mmm")</f>
        <v>Jan</v>
      </c>
    </row>
    <row r="521" spans="1:13" x14ac:dyDescent="0.25">
      <c r="A521" s="18"/>
      <c r="B521" s="19"/>
      <c r="C521" s="19"/>
      <c r="D521" s="19"/>
      <c r="E521" s="19"/>
      <c r="F521" s="19"/>
      <c r="G521" s="19"/>
      <c r="H521" s="19"/>
      <c r="I521" s="20"/>
      <c r="J521" s="75"/>
      <c r="K521" s="19"/>
      <c r="L521" s="100">
        <f>YEAR(ACT[[#This Row],[Staff Start Date]])</f>
        <v>1900</v>
      </c>
      <c r="M521" s="100" t="str">
        <f>TEXT(ACT[[#This Row],[Staff Start Date]], "mmm")</f>
        <v>Jan</v>
      </c>
    </row>
    <row r="522" spans="1:13" x14ac:dyDescent="0.25">
      <c r="A522" s="18"/>
      <c r="B522" s="19"/>
      <c r="C522" s="19"/>
      <c r="D522" s="19"/>
      <c r="E522" s="19"/>
      <c r="F522" s="19"/>
      <c r="G522" s="19"/>
      <c r="H522" s="19"/>
      <c r="I522" s="20"/>
      <c r="J522" s="75"/>
      <c r="K522" s="19"/>
      <c r="L522" s="100">
        <f>YEAR(ACT[[#This Row],[Staff Start Date]])</f>
        <v>1900</v>
      </c>
      <c r="M522" s="100" t="str">
        <f>TEXT(ACT[[#This Row],[Staff Start Date]], "mmm")</f>
        <v>Jan</v>
      </c>
    </row>
    <row r="523" spans="1:13" x14ac:dyDescent="0.25">
      <c r="A523" s="18"/>
      <c r="B523" s="19"/>
      <c r="C523" s="19"/>
      <c r="D523" s="19"/>
      <c r="E523" s="19"/>
      <c r="F523" s="19"/>
      <c r="G523" s="19"/>
      <c r="H523" s="19"/>
      <c r="I523" s="20"/>
      <c r="J523" s="75"/>
      <c r="K523" s="19"/>
      <c r="L523" s="100">
        <f>YEAR(ACT[[#This Row],[Staff Start Date]])</f>
        <v>1900</v>
      </c>
      <c r="M523" s="100" t="str">
        <f>TEXT(ACT[[#This Row],[Staff Start Date]], "mmm")</f>
        <v>Jan</v>
      </c>
    </row>
    <row r="524" spans="1:13" x14ac:dyDescent="0.25">
      <c r="A524" s="18"/>
      <c r="B524" s="19"/>
      <c r="C524" s="19"/>
      <c r="D524" s="19"/>
      <c r="E524" s="19"/>
      <c r="F524" s="19"/>
      <c r="G524" s="19"/>
      <c r="H524" s="19"/>
      <c r="I524" s="20"/>
      <c r="J524" s="75"/>
      <c r="K524" s="19"/>
      <c r="L524" s="100">
        <f>YEAR(ACT[[#This Row],[Staff Start Date]])</f>
        <v>1900</v>
      </c>
      <c r="M524" s="100" t="str">
        <f>TEXT(ACT[[#This Row],[Staff Start Date]], "mmm")</f>
        <v>Jan</v>
      </c>
    </row>
    <row r="525" spans="1:13" x14ac:dyDescent="0.25">
      <c r="A525" s="18"/>
      <c r="B525" s="19"/>
      <c r="C525" s="19"/>
      <c r="D525" s="19"/>
      <c r="E525" s="19"/>
      <c r="F525" s="19"/>
      <c r="G525" s="19"/>
      <c r="H525" s="19"/>
      <c r="I525" s="20"/>
      <c r="J525" s="75"/>
      <c r="K525" s="19"/>
      <c r="L525" s="100">
        <f>YEAR(ACT[[#This Row],[Staff Start Date]])</f>
        <v>1900</v>
      </c>
      <c r="M525" s="100" t="str">
        <f>TEXT(ACT[[#This Row],[Staff Start Date]], "mmm")</f>
        <v>Jan</v>
      </c>
    </row>
    <row r="526" spans="1:13" x14ac:dyDescent="0.25">
      <c r="A526" s="18"/>
      <c r="B526" s="19"/>
      <c r="C526" s="19"/>
      <c r="D526" s="19"/>
      <c r="E526" s="19"/>
      <c r="F526" s="19"/>
      <c r="G526" s="19"/>
      <c r="H526" s="19"/>
      <c r="I526" s="20"/>
      <c r="J526" s="75"/>
      <c r="K526" s="19"/>
      <c r="L526" s="100">
        <f>YEAR(ACT[[#This Row],[Staff Start Date]])</f>
        <v>1900</v>
      </c>
      <c r="M526" s="100" t="str">
        <f>TEXT(ACT[[#This Row],[Staff Start Date]], "mmm")</f>
        <v>Jan</v>
      </c>
    </row>
    <row r="527" spans="1:13" x14ac:dyDescent="0.25">
      <c r="A527" s="18"/>
      <c r="B527" s="19"/>
      <c r="C527" s="19"/>
      <c r="D527" s="19"/>
      <c r="E527" s="19"/>
      <c r="F527" s="19"/>
      <c r="G527" s="19"/>
      <c r="H527" s="19"/>
      <c r="I527" s="20"/>
      <c r="J527" s="75"/>
      <c r="K527" s="19"/>
      <c r="L527" s="100">
        <f>YEAR(ACT[[#This Row],[Staff Start Date]])</f>
        <v>1900</v>
      </c>
      <c r="M527" s="100" t="str">
        <f>TEXT(ACT[[#This Row],[Staff Start Date]], "mmm")</f>
        <v>Jan</v>
      </c>
    </row>
    <row r="528" spans="1:13" x14ac:dyDescent="0.25">
      <c r="A528" s="18"/>
      <c r="B528" s="19"/>
      <c r="C528" s="19"/>
      <c r="D528" s="19"/>
      <c r="E528" s="19"/>
      <c r="F528" s="19"/>
      <c r="G528" s="19"/>
      <c r="H528" s="19"/>
      <c r="I528" s="20"/>
      <c r="J528" s="75"/>
      <c r="K528" s="19"/>
      <c r="L528" s="100">
        <f>YEAR(ACT[[#This Row],[Staff Start Date]])</f>
        <v>1900</v>
      </c>
      <c r="M528" s="100" t="str">
        <f>TEXT(ACT[[#This Row],[Staff Start Date]], "mmm")</f>
        <v>Jan</v>
      </c>
    </row>
    <row r="529" spans="1:13" x14ac:dyDescent="0.25">
      <c r="A529" s="18"/>
      <c r="B529" s="19"/>
      <c r="C529" s="19"/>
      <c r="D529" s="19"/>
      <c r="E529" s="19"/>
      <c r="F529" s="19"/>
      <c r="G529" s="19"/>
      <c r="H529" s="19"/>
      <c r="I529" s="20"/>
      <c r="J529" s="75"/>
      <c r="K529" s="19"/>
      <c r="L529" s="100">
        <f>YEAR(ACT[[#This Row],[Staff Start Date]])</f>
        <v>1900</v>
      </c>
      <c r="M529" s="100" t="str">
        <f>TEXT(ACT[[#This Row],[Staff Start Date]], "mmm")</f>
        <v>Jan</v>
      </c>
    </row>
    <row r="530" spans="1:13" x14ac:dyDescent="0.25">
      <c r="A530" s="18"/>
      <c r="B530" s="19"/>
      <c r="C530" s="19"/>
      <c r="D530" s="19"/>
      <c r="E530" s="19"/>
      <c r="F530" s="19"/>
      <c r="G530" s="19"/>
      <c r="H530" s="19"/>
      <c r="I530" s="20"/>
      <c r="J530" s="75"/>
      <c r="K530" s="19"/>
      <c r="L530" s="100">
        <f>YEAR(ACT[[#This Row],[Staff Start Date]])</f>
        <v>1900</v>
      </c>
      <c r="M530" s="100" t="str">
        <f>TEXT(ACT[[#This Row],[Staff Start Date]], "mmm")</f>
        <v>Jan</v>
      </c>
    </row>
    <row r="531" spans="1:13" x14ac:dyDescent="0.25">
      <c r="A531" s="18"/>
      <c r="B531" s="19"/>
      <c r="C531" s="19"/>
      <c r="D531" s="19"/>
      <c r="E531" s="19"/>
      <c r="F531" s="19"/>
      <c r="G531" s="19"/>
      <c r="H531" s="19"/>
      <c r="I531" s="20"/>
      <c r="J531" s="75"/>
      <c r="K531" s="19"/>
      <c r="L531" s="100">
        <f>YEAR(ACT[[#This Row],[Staff Start Date]])</f>
        <v>1900</v>
      </c>
      <c r="M531" s="100" t="str">
        <f>TEXT(ACT[[#This Row],[Staff Start Date]], "mmm")</f>
        <v>Jan</v>
      </c>
    </row>
    <row r="532" spans="1:13" x14ac:dyDescent="0.25">
      <c r="A532" s="18"/>
      <c r="B532" s="19"/>
      <c r="C532" s="19"/>
      <c r="D532" s="19"/>
      <c r="E532" s="19"/>
      <c r="F532" s="19"/>
      <c r="G532" s="19"/>
      <c r="H532" s="19"/>
      <c r="I532" s="20"/>
      <c r="J532" s="75"/>
      <c r="K532" s="19"/>
      <c r="L532" s="100">
        <f>YEAR(ACT[[#This Row],[Staff Start Date]])</f>
        <v>1900</v>
      </c>
      <c r="M532" s="100" t="str">
        <f>TEXT(ACT[[#This Row],[Staff Start Date]], "mmm")</f>
        <v>Jan</v>
      </c>
    </row>
    <row r="533" spans="1:13" x14ac:dyDescent="0.25">
      <c r="A533" s="18"/>
      <c r="B533" s="19"/>
      <c r="C533" s="19"/>
      <c r="D533" s="19"/>
      <c r="E533" s="19"/>
      <c r="F533" s="19"/>
      <c r="G533" s="19"/>
      <c r="H533" s="19"/>
      <c r="I533" s="20"/>
      <c r="J533" s="75"/>
      <c r="K533" s="19"/>
      <c r="L533" s="100">
        <f>YEAR(ACT[[#This Row],[Staff Start Date]])</f>
        <v>1900</v>
      </c>
      <c r="M533" s="100" t="str">
        <f>TEXT(ACT[[#This Row],[Staff Start Date]], "mmm")</f>
        <v>Jan</v>
      </c>
    </row>
    <row r="534" spans="1:13" x14ac:dyDescent="0.25">
      <c r="A534" s="18"/>
      <c r="B534" s="19"/>
      <c r="C534" s="19"/>
      <c r="D534" s="19"/>
      <c r="E534" s="19"/>
      <c r="F534" s="19"/>
      <c r="G534" s="19"/>
      <c r="H534" s="19"/>
      <c r="I534" s="20"/>
      <c r="J534" s="75"/>
      <c r="K534" s="19"/>
      <c r="L534" s="100">
        <f>YEAR(ACT[[#This Row],[Staff Start Date]])</f>
        <v>1900</v>
      </c>
      <c r="M534" s="100" t="str">
        <f>TEXT(ACT[[#This Row],[Staff Start Date]], "mmm")</f>
        <v>Jan</v>
      </c>
    </row>
    <row r="535" spans="1:13" x14ac:dyDescent="0.25">
      <c r="A535" s="18"/>
      <c r="B535" s="19"/>
      <c r="C535" s="19"/>
      <c r="D535" s="19"/>
      <c r="E535" s="19"/>
      <c r="F535" s="19"/>
      <c r="G535" s="19"/>
      <c r="H535" s="19"/>
      <c r="I535" s="20"/>
      <c r="J535" s="75"/>
      <c r="K535" s="19"/>
      <c r="L535" s="100">
        <f>YEAR(ACT[[#This Row],[Staff Start Date]])</f>
        <v>1900</v>
      </c>
      <c r="M535" s="100" t="str">
        <f>TEXT(ACT[[#This Row],[Staff Start Date]], "mmm")</f>
        <v>Jan</v>
      </c>
    </row>
    <row r="536" spans="1:13" x14ac:dyDescent="0.25">
      <c r="A536" s="18"/>
      <c r="B536" s="19"/>
      <c r="C536" s="19"/>
      <c r="D536" s="19"/>
      <c r="E536" s="19"/>
      <c r="F536" s="19"/>
      <c r="G536" s="19"/>
      <c r="H536" s="19"/>
      <c r="I536" s="20"/>
      <c r="J536" s="75"/>
      <c r="K536" s="19"/>
      <c r="L536" s="100">
        <f>YEAR(ACT[[#This Row],[Staff Start Date]])</f>
        <v>1900</v>
      </c>
      <c r="M536" s="100" t="str">
        <f>TEXT(ACT[[#This Row],[Staff Start Date]], "mmm")</f>
        <v>Jan</v>
      </c>
    </row>
    <row r="537" spans="1:13" x14ac:dyDescent="0.25">
      <c r="A537" s="18"/>
      <c r="B537" s="19"/>
      <c r="C537" s="19"/>
      <c r="D537" s="19"/>
      <c r="E537" s="19"/>
      <c r="F537" s="19"/>
      <c r="G537" s="19"/>
      <c r="H537" s="19"/>
      <c r="I537" s="20"/>
      <c r="J537" s="75"/>
      <c r="K537" s="19"/>
      <c r="L537" s="100">
        <f>YEAR(ACT[[#This Row],[Staff Start Date]])</f>
        <v>1900</v>
      </c>
      <c r="M537" s="100" t="str">
        <f>TEXT(ACT[[#This Row],[Staff Start Date]], "mmm")</f>
        <v>Jan</v>
      </c>
    </row>
    <row r="538" spans="1:13" x14ac:dyDescent="0.25">
      <c r="A538" s="18"/>
      <c r="B538" s="19"/>
      <c r="C538" s="19"/>
      <c r="D538" s="19"/>
      <c r="E538" s="19"/>
      <c r="F538" s="19"/>
      <c r="G538" s="19"/>
      <c r="H538" s="19"/>
      <c r="I538" s="20"/>
      <c r="J538" s="75"/>
      <c r="K538" s="19"/>
      <c r="L538" s="100">
        <f>YEAR(ACT[[#This Row],[Staff Start Date]])</f>
        <v>1900</v>
      </c>
      <c r="M538" s="100" t="str">
        <f>TEXT(ACT[[#This Row],[Staff Start Date]], "mmm")</f>
        <v>Jan</v>
      </c>
    </row>
    <row r="539" spans="1:13" x14ac:dyDescent="0.25">
      <c r="A539" s="18"/>
      <c r="B539" s="19"/>
      <c r="C539" s="19"/>
      <c r="D539" s="19"/>
      <c r="E539" s="19"/>
      <c r="F539" s="19"/>
      <c r="G539" s="19"/>
      <c r="H539" s="19"/>
      <c r="I539" s="20"/>
      <c r="J539" s="75"/>
      <c r="K539" s="19"/>
      <c r="L539" s="100">
        <f>YEAR(ACT[[#This Row],[Staff Start Date]])</f>
        <v>1900</v>
      </c>
      <c r="M539" s="100" t="str">
        <f>TEXT(ACT[[#This Row],[Staff Start Date]], "mmm")</f>
        <v>Jan</v>
      </c>
    </row>
    <row r="540" spans="1:13" x14ac:dyDescent="0.25">
      <c r="A540" s="18"/>
      <c r="B540" s="19"/>
      <c r="C540" s="19"/>
      <c r="D540" s="19"/>
      <c r="E540" s="19"/>
      <c r="F540" s="19"/>
      <c r="G540" s="19"/>
      <c r="H540" s="19"/>
      <c r="I540" s="20"/>
      <c r="J540" s="75"/>
      <c r="K540" s="19"/>
      <c r="L540" s="100">
        <f>YEAR(ACT[[#This Row],[Staff Start Date]])</f>
        <v>1900</v>
      </c>
      <c r="M540" s="100" t="str">
        <f>TEXT(ACT[[#This Row],[Staff Start Date]], "mmm")</f>
        <v>Jan</v>
      </c>
    </row>
    <row r="541" spans="1:13" x14ac:dyDescent="0.25">
      <c r="A541" s="18"/>
      <c r="B541" s="19"/>
      <c r="C541" s="19"/>
      <c r="D541" s="19"/>
      <c r="E541" s="19"/>
      <c r="F541" s="19"/>
      <c r="G541" s="19"/>
      <c r="H541" s="19"/>
      <c r="I541" s="20"/>
      <c r="J541" s="75"/>
      <c r="K541" s="19"/>
      <c r="L541" s="100">
        <f>YEAR(ACT[[#This Row],[Staff Start Date]])</f>
        <v>1900</v>
      </c>
      <c r="M541" s="100" t="str">
        <f>TEXT(ACT[[#This Row],[Staff Start Date]], "mmm")</f>
        <v>Jan</v>
      </c>
    </row>
    <row r="542" spans="1:13" x14ac:dyDescent="0.25">
      <c r="A542" s="18"/>
      <c r="B542" s="19"/>
      <c r="C542" s="19"/>
      <c r="D542" s="19"/>
      <c r="E542" s="19"/>
      <c r="F542" s="19"/>
      <c r="G542" s="19"/>
      <c r="H542" s="19"/>
      <c r="I542" s="20"/>
      <c r="J542" s="75"/>
      <c r="K542" s="19"/>
      <c r="L542" s="100">
        <f>YEAR(ACT[[#This Row],[Staff Start Date]])</f>
        <v>1900</v>
      </c>
      <c r="M542" s="100" t="str">
        <f>TEXT(ACT[[#This Row],[Staff Start Date]], "mmm")</f>
        <v>Jan</v>
      </c>
    </row>
    <row r="543" spans="1:13" x14ac:dyDescent="0.25">
      <c r="A543" s="18"/>
      <c r="B543" s="19"/>
      <c r="C543" s="19"/>
      <c r="D543" s="19"/>
      <c r="E543" s="19"/>
      <c r="F543" s="19"/>
      <c r="G543" s="19"/>
      <c r="H543" s="19"/>
      <c r="I543" s="20"/>
      <c r="J543" s="75"/>
      <c r="K543" s="19"/>
      <c r="L543" s="100">
        <f>YEAR(ACT[[#This Row],[Staff Start Date]])</f>
        <v>1900</v>
      </c>
      <c r="M543" s="100" t="str">
        <f>TEXT(ACT[[#This Row],[Staff Start Date]], "mmm")</f>
        <v>Jan</v>
      </c>
    </row>
    <row r="544" spans="1:13" x14ac:dyDescent="0.25">
      <c r="A544" s="18"/>
      <c r="B544" s="19"/>
      <c r="C544" s="19"/>
      <c r="D544" s="19"/>
      <c r="E544" s="19"/>
      <c r="F544" s="19"/>
      <c r="G544" s="19"/>
      <c r="H544" s="19"/>
      <c r="I544" s="20"/>
      <c r="J544" s="75"/>
      <c r="K544" s="19"/>
      <c r="L544" s="100">
        <f>YEAR(ACT[[#This Row],[Staff Start Date]])</f>
        <v>1900</v>
      </c>
      <c r="M544" s="100" t="str">
        <f>TEXT(ACT[[#This Row],[Staff Start Date]], "mmm")</f>
        <v>Jan</v>
      </c>
    </row>
    <row r="545" spans="1:13" x14ac:dyDescent="0.25">
      <c r="A545" s="18"/>
      <c r="B545" s="19"/>
      <c r="C545" s="19"/>
      <c r="D545" s="19"/>
      <c r="E545" s="19"/>
      <c r="F545" s="19"/>
      <c r="G545" s="19"/>
      <c r="H545" s="19"/>
      <c r="I545" s="20"/>
      <c r="J545" s="75"/>
      <c r="K545" s="19"/>
      <c r="L545" s="100">
        <f>YEAR(ACT[[#This Row],[Staff Start Date]])</f>
        <v>1900</v>
      </c>
      <c r="M545" s="100" t="str">
        <f>TEXT(ACT[[#This Row],[Staff Start Date]], "mmm")</f>
        <v>Jan</v>
      </c>
    </row>
    <row r="546" spans="1:13" x14ac:dyDescent="0.25">
      <c r="A546" s="18"/>
      <c r="B546" s="19"/>
      <c r="C546" s="19"/>
      <c r="D546" s="19"/>
      <c r="E546" s="19"/>
      <c r="F546" s="19"/>
      <c r="G546" s="19"/>
      <c r="H546" s="19"/>
      <c r="I546" s="20"/>
      <c r="J546" s="75"/>
      <c r="K546" s="19"/>
      <c r="L546" s="100">
        <f>YEAR(ACT[[#This Row],[Staff Start Date]])</f>
        <v>1900</v>
      </c>
      <c r="M546" s="100" t="str">
        <f>TEXT(ACT[[#This Row],[Staff Start Date]], "mmm")</f>
        <v>Jan</v>
      </c>
    </row>
    <row r="547" spans="1:13" x14ac:dyDescent="0.25">
      <c r="A547" s="18"/>
      <c r="B547" s="19"/>
      <c r="C547" s="19"/>
      <c r="D547" s="19"/>
      <c r="E547" s="19"/>
      <c r="F547" s="19"/>
      <c r="G547" s="19"/>
      <c r="H547" s="19"/>
      <c r="I547" s="20"/>
      <c r="J547" s="75"/>
      <c r="K547" s="19"/>
      <c r="L547" s="100">
        <f>YEAR(ACT[[#This Row],[Staff Start Date]])</f>
        <v>1900</v>
      </c>
      <c r="M547" s="100" t="str">
        <f>TEXT(ACT[[#This Row],[Staff Start Date]], "mmm")</f>
        <v>Jan</v>
      </c>
    </row>
    <row r="548" spans="1:13" x14ac:dyDescent="0.25">
      <c r="A548" s="18"/>
      <c r="B548" s="19"/>
      <c r="C548" s="19"/>
      <c r="D548" s="19"/>
      <c r="E548" s="19"/>
      <c r="F548" s="19"/>
      <c r="G548" s="19"/>
      <c r="H548" s="19"/>
      <c r="I548" s="20"/>
      <c r="J548" s="75"/>
      <c r="K548" s="19"/>
      <c r="L548" s="100">
        <f>YEAR(ACT[[#This Row],[Staff Start Date]])</f>
        <v>1900</v>
      </c>
      <c r="M548" s="100" t="str">
        <f>TEXT(ACT[[#This Row],[Staff Start Date]], "mmm")</f>
        <v>Jan</v>
      </c>
    </row>
    <row r="549" spans="1:13" x14ac:dyDescent="0.25">
      <c r="A549" s="18"/>
      <c r="B549" s="19"/>
      <c r="C549" s="19"/>
      <c r="D549" s="19"/>
      <c r="E549" s="19"/>
      <c r="F549" s="19"/>
      <c r="G549" s="19"/>
      <c r="H549" s="19"/>
      <c r="I549" s="20"/>
      <c r="J549" s="75"/>
      <c r="K549" s="19"/>
      <c r="L549" s="100">
        <f>YEAR(ACT[[#This Row],[Staff Start Date]])</f>
        <v>1900</v>
      </c>
      <c r="M549" s="100" t="str">
        <f>TEXT(ACT[[#This Row],[Staff Start Date]], "mmm")</f>
        <v>Jan</v>
      </c>
    </row>
    <row r="550" spans="1:13" x14ac:dyDescent="0.25">
      <c r="A550" s="18"/>
      <c r="B550" s="19"/>
      <c r="C550" s="19"/>
      <c r="D550" s="19"/>
      <c r="E550" s="19"/>
      <c r="F550" s="19"/>
      <c r="G550" s="19"/>
      <c r="H550" s="19"/>
      <c r="I550" s="20"/>
      <c r="J550" s="75"/>
      <c r="K550" s="19"/>
      <c r="L550" s="100">
        <f>YEAR(ACT[[#This Row],[Staff Start Date]])</f>
        <v>1900</v>
      </c>
      <c r="M550" s="100" t="str">
        <f>TEXT(ACT[[#This Row],[Staff Start Date]], "mmm")</f>
        <v>Jan</v>
      </c>
    </row>
    <row r="551" spans="1:13" x14ac:dyDescent="0.25">
      <c r="A551" s="18"/>
      <c r="B551" s="19"/>
      <c r="C551" s="19"/>
      <c r="D551" s="19"/>
      <c r="E551" s="19"/>
      <c r="F551" s="19"/>
      <c r="G551" s="19"/>
      <c r="H551" s="19"/>
      <c r="I551" s="20"/>
      <c r="J551" s="75"/>
      <c r="K551" s="19"/>
      <c r="L551" s="100">
        <f>YEAR(ACT[[#This Row],[Staff Start Date]])</f>
        <v>1900</v>
      </c>
      <c r="M551" s="100" t="str">
        <f>TEXT(ACT[[#This Row],[Staff Start Date]], "mmm")</f>
        <v>Jan</v>
      </c>
    </row>
    <row r="552" spans="1:13" x14ac:dyDescent="0.25">
      <c r="A552" s="18"/>
      <c r="B552" s="19"/>
      <c r="C552" s="19"/>
      <c r="D552" s="19"/>
      <c r="E552" s="19"/>
      <c r="F552" s="19"/>
      <c r="G552" s="19"/>
      <c r="H552" s="19"/>
      <c r="I552" s="20"/>
      <c r="J552" s="75"/>
      <c r="K552" s="19"/>
      <c r="L552" s="100">
        <f>YEAR(ACT[[#This Row],[Staff Start Date]])</f>
        <v>1900</v>
      </c>
      <c r="M552" s="100" t="str">
        <f>TEXT(ACT[[#This Row],[Staff Start Date]], "mmm")</f>
        <v>Jan</v>
      </c>
    </row>
    <row r="553" spans="1:13" x14ac:dyDescent="0.25">
      <c r="A553" s="18"/>
      <c r="B553" s="19"/>
      <c r="C553" s="19"/>
      <c r="D553" s="19"/>
      <c r="E553" s="19"/>
      <c r="F553" s="19"/>
      <c r="G553" s="19"/>
      <c r="H553" s="19"/>
      <c r="I553" s="20"/>
      <c r="J553" s="75"/>
      <c r="K553" s="19"/>
      <c r="L553" s="100">
        <f>YEAR(ACT[[#This Row],[Staff Start Date]])</f>
        <v>1900</v>
      </c>
      <c r="M553" s="100" t="str">
        <f>TEXT(ACT[[#This Row],[Staff Start Date]], "mmm")</f>
        <v>Jan</v>
      </c>
    </row>
    <row r="554" spans="1:13" x14ac:dyDescent="0.25">
      <c r="A554" s="18"/>
      <c r="B554" s="19"/>
      <c r="C554" s="19"/>
      <c r="D554" s="19"/>
      <c r="E554" s="19"/>
      <c r="F554" s="19"/>
      <c r="G554" s="19"/>
      <c r="H554" s="19"/>
      <c r="I554" s="20"/>
      <c r="J554" s="75"/>
      <c r="K554" s="19"/>
      <c r="L554" s="100">
        <f>YEAR(ACT[[#This Row],[Staff Start Date]])</f>
        <v>1900</v>
      </c>
      <c r="M554" s="100" t="str">
        <f>TEXT(ACT[[#This Row],[Staff Start Date]], "mmm")</f>
        <v>Jan</v>
      </c>
    </row>
    <row r="555" spans="1:13" x14ac:dyDescent="0.25">
      <c r="A555" s="18"/>
      <c r="B555" s="19"/>
      <c r="C555" s="19"/>
      <c r="D555" s="19"/>
      <c r="E555" s="19"/>
      <c r="F555" s="19"/>
      <c r="G555" s="19"/>
      <c r="H555" s="19"/>
      <c r="I555" s="20"/>
      <c r="J555" s="75"/>
      <c r="K555" s="19"/>
      <c r="L555" s="100">
        <f>YEAR(ACT[[#This Row],[Staff Start Date]])</f>
        <v>1900</v>
      </c>
      <c r="M555" s="100" t="str">
        <f>TEXT(ACT[[#This Row],[Staff Start Date]], "mmm")</f>
        <v>Jan</v>
      </c>
    </row>
    <row r="556" spans="1:13" x14ac:dyDescent="0.25">
      <c r="A556" s="18"/>
      <c r="B556" s="19"/>
      <c r="C556" s="19"/>
      <c r="D556" s="19"/>
      <c r="E556" s="19"/>
      <c r="F556" s="19"/>
      <c r="G556" s="19"/>
      <c r="H556" s="19"/>
      <c r="I556" s="20"/>
      <c r="J556" s="75"/>
      <c r="K556" s="19"/>
      <c r="L556" s="100">
        <f>YEAR(ACT[[#This Row],[Staff Start Date]])</f>
        <v>1900</v>
      </c>
      <c r="M556" s="100" t="str">
        <f>TEXT(ACT[[#This Row],[Staff Start Date]], "mmm")</f>
        <v>Jan</v>
      </c>
    </row>
    <row r="557" spans="1:13" x14ac:dyDescent="0.25">
      <c r="A557" s="18"/>
      <c r="B557" s="19"/>
      <c r="C557" s="19"/>
      <c r="D557" s="19"/>
      <c r="E557" s="19"/>
      <c r="F557" s="19"/>
      <c r="G557" s="19"/>
      <c r="H557" s="19"/>
      <c r="I557" s="20"/>
      <c r="J557" s="75"/>
      <c r="K557" s="19"/>
      <c r="L557" s="100">
        <f>YEAR(ACT[[#This Row],[Staff Start Date]])</f>
        <v>1900</v>
      </c>
      <c r="M557" s="100" t="str">
        <f>TEXT(ACT[[#This Row],[Staff Start Date]], "mmm")</f>
        <v>Jan</v>
      </c>
    </row>
    <row r="558" spans="1:13" x14ac:dyDescent="0.25">
      <c r="A558" s="18"/>
      <c r="B558" s="19"/>
      <c r="C558" s="19"/>
      <c r="D558" s="19"/>
      <c r="E558" s="19"/>
      <c r="F558" s="19"/>
      <c r="G558" s="19"/>
      <c r="H558" s="19"/>
      <c r="I558" s="20"/>
      <c r="J558" s="75"/>
      <c r="K558" s="19"/>
      <c r="L558" s="100">
        <f>YEAR(ACT[[#This Row],[Staff Start Date]])</f>
        <v>1900</v>
      </c>
      <c r="M558" s="100" t="str">
        <f>TEXT(ACT[[#This Row],[Staff Start Date]], "mmm")</f>
        <v>Jan</v>
      </c>
    </row>
    <row r="559" spans="1:13" x14ac:dyDescent="0.25">
      <c r="A559" s="18"/>
      <c r="B559" s="19"/>
      <c r="C559" s="19"/>
      <c r="D559" s="19"/>
      <c r="E559" s="19"/>
      <c r="F559" s="19"/>
      <c r="G559" s="19"/>
      <c r="H559" s="19"/>
      <c r="I559" s="20"/>
      <c r="J559" s="75"/>
      <c r="K559" s="19"/>
      <c r="L559" s="100">
        <f>YEAR(ACT[[#This Row],[Staff Start Date]])</f>
        <v>1900</v>
      </c>
      <c r="M559" s="100" t="str">
        <f>TEXT(ACT[[#This Row],[Staff Start Date]], "mmm")</f>
        <v>Jan</v>
      </c>
    </row>
    <row r="560" spans="1:13" x14ac:dyDescent="0.25">
      <c r="A560" s="18"/>
      <c r="B560" s="19"/>
      <c r="C560" s="19"/>
      <c r="D560" s="19"/>
      <c r="E560" s="19"/>
      <c r="F560" s="19"/>
      <c r="G560" s="19"/>
      <c r="H560" s="19"/>
      <c r="I560" s="20"/>
      <c r="J560" s="75"/>
      <c r="K560" s="19"/>
      <c r="L560" s="100">
        <f>YEAR(ACT[[#This Row],[Staff Start Date]])</f>
        <v>1900</v>
      </c>
      <c r="M560" s="100" t="str">
        <f>TEXT(ACT[[#This Row],[Staff Start Date]], "mmm")</f>
        <v>Jan</v>
      </c>
    </row>
    <row r="561" spans="1:13" x14ac:dyDescent="0.25">
      <c r="A561" s="18"/>
      <c r="B561" s="19"/>
      <c r="C561" s="19"/>
      <c r="D561" s="19"/>
      <c r="E561" s="19"/>
      <c r="F561" s="19"/>
      <c r="G561" s="19"/>
      <c r="H561" s="19"/>
      <c r="I561" s="20"/>
      <c r="J561" s="75"/>
      <c r="K561" s="19"/>
      <c r="L561" s="100">
        <f>YEAR(ACT[[#This Row],[Staff Start Date]])</f>
        <v>1900</v>
      </c>
      <c r="M561" s="100" t="str">
        <f>TEXT(ACT[[#This Row],[Staff Start Date]], "mmm")</f>
        <v>Jan</v>
      </c>
    </row>
    <row r="562" spans="1:13" x14ac:dyDescent="0.25">
      <c r="A562" s="18"/>
      <c r="B562" s="19"/>
      <c r="C562" s="19"/>
      <c r="D562" s="19"/>
      <c r="E562" s="19"/>
      <c r="F562" s="19"/>
      <c r="G562" s="19"/>
      <c r="H562" s="19"/>
      <c r="I562" s="20"/>
      <c r="J562" s="75"/>
      <c r="K562" s="19"/>
      <c r="L562" s="100">
        <f>YEAR(ACT[[#This Row],[Staff Start Date]])</f>
        <v>1900</v>
      </c>
      <c r="M562" s="100" t="str">
        <f>TEXT(ACT[[#This Row],[Staff Start Date]], "mmm")</f>
        <v>Jan</v>
      </c>
    </row>
    <row r="563" spans="1:13" x14ac:dyDescent="0.25">
      <c r="A563" s="18"/>
      <c r="B563" s="19"/>
      <c r="C563" s="19"/>
      <c r="D563" s="19"/>
      <c r="E563" s="19"/>
      <c r="F563" s="19"/>
      <c r="G563" s="19"/>
      <c r="H563" s="19"/>
      <c r="I563" s="20"/>
      <c r="J563" s="75"/>
      <c r="K563" s="19"/>
      <c r="L563" s="100">
        <f>YEAR(ACT[[#This Row],[Staff Start Date]])</f>
        <v>1900</v>
      </c>
      <c r="M563" s="100" t="str">
        <f>TEXT(ACT[[#This Row],[Staff Start Date]], "mmm")</f>
        <v>Jan</v>
      </c>
    </row>
    <row r="564" spans="1:13" x14ac:dyDescent="0.25">
      <c r="A564" s="18"/>
      <c r="B564" s="19"/>
      <c r="C564" s="19"/>
      <c r="D564" s="19"/>
      <c r="E564" s="19"/>
      <c r="F564" s="19"/>
      <c r="G564" s="19"/>
      <c r="H564" s="19"/>
      <c r="I564" s="20"/>
      <c r="J564" s="75"/>
      <c r="K564" s="19"/>
      <c r="L564" s="100">
        <f>YEAR(ACT[[#This Row],[Staff Start Date]])</f>
        <v>1900</v>
      </c>
      <c r="M564" s="100" t="str">
        <f>TEXT(ACT[[#This Row],[Staff Start Date]], "mmm")</f>
        <v>Jan</v>
      </c>
    </row>
    <row r="565" spans="1:13" x14ac:dyDescent="0.25">
      <c r="A565" s="18"/>
      <c r="B565" s="19"/>
      <c r="C565" s="19"/>
      <c r="D565" s="19"/>
      <c r="E565" s="19"/>
      <c r="F565" s="19"/>
      <c r="G565" s="19"/>
      <c r="H565" s="19"/>
      <c r="I565" s="20"/>
      <c r="J565" s="75"/>
      <c r="K565" s="19"/>
      <c r="L565" s="100">
        <f>YEAR(ACT[[#This Row],[Staff Start Date]])</f>
        <v>1900</v>
      </c>
      <c r="M565" s="100" t="str">
        <f>TEXT(ACT[[#This Row],[Staff Start Date]], "mmm")</f>
        <v>Jan</v>
      </c>
    </row>
    <row r="566" spans="1:13" x14ac:dyDescent="0.25">
      <c r="A566" s="18"/>
      <c r="B566" s="19"/>
      <c r="C566" s="19"/>
      <c r="D566" s="19"/>
      <c r="E566" s="19"/>
      <c r="F566" s="19"/>
      <c r="G566" s="19"/>
      <c r="H566" s="19"/>
      <c r="I566" s="20"/>
      <c r="J566" s="75"/>
      <c r="K566" s="19"/>
      <c r="L566" s="100">
        <f>YEAR(ACT[[#This Row],[Staff Start Date]])</f>
        <v>1900</v>
      </c>
      <c r="M566" s="100" t="str">
        <f>TEXT(ACT[[#This Row],[Staff Start Date]], "mmm")</f>
        <v>Jan</v>
      </c>
    </row>
    <row r="567" spans="1:13" x14ac:dyDescent="0.25">
      <c r="A567" s="18"/>
      <c r="B567" s="19"/>
      <c r="C567" s="19"/>
      <c r="D567" s="19"/>
      <c r="E567" s="19"/>
      <c r="F567" s="19"/>
      <c r="G567" s="19"/>
      <c r="H567" s="19"/>
      <c r="I567" s="20"/>
      <c r="J567" s="75"/>
      <c r="K567" s="19"/>
      <c r="L567" s="100">
        <f>YEAR(ACT[[#This Row],[Staff Start Date]])</f>
        <v>1900</v>
      </c>
      <c r="M567" s="100" t="str">
        <f>TEXT(ACT[[#This Row],[Staff Start Date]], "mmm")</f>
        <v>Jan</v>
      </c>
    </row>
    <row r="568" spans="1:13" x14ac:dyDescent="0.25">
      <c r="A568" s="18"/>
      <c r="B568" s="19"/>
      <c r="C568" s="19"/>
      <c r="D568" s="19"/>
      <c r="E568" s="19"/>
      <c r="F568" s="19"/>
      <c r="G568" s="19"/>
      <c r="H568" s="19"/>
      <c r="I568" s="20"/>
      <c r="J568" s="75"/>
      <c r="K568" s="19"/>
      <c r="L568" s="100">
        <f>YEAR(ACT[[#This Row],[Staff Start Date]])</f>
        <v>1900</v>
      </c>
      <c r="M568" s="100" t="str">
        <f>TEXT(ACT[[#This Row],[Staff Start Date]], "mmm")</f>
        <v>Jan</v>
      </c>
    </row>
    <row r="569" spans="1:13" x14ac:dyDescent="0.25">
      <c r="A569" s="18"/>
      <c r="B569" s="19"/>
      <c r="C569" s="19"/>
      <c r="D569" s="19"/>
      <c r="E569" s="19"/>
      <c r="F569" s="19"/>
      <c r="G569" s="19"/>
      <c r="H569" s="19"/>
      <c r="I569" s="20"/>
      <c r="J569" s="75"/>
      <c r="K569" s="19"/>
      <c r="L569" s="100">
        <f>YEAR(ACT[[#This Row],[Staff Start Date]])</f>
        <v>1900</v>
      </c>
      <c r="M569" s="100" t="str">
        <f>TEXT(ACT[[#This Row],[Staff Start Date]], "mmm")</f>
        <v>Jan</v>
      </c>
    </row>
    <row r="570" spans="1:13" x14ac:dyDescent="0.25">
      <c r="A570" s="18"/>
      <c r="B570" s="19"/>
      <c r="C570" s="19"/>
      <c r="D570" s="19"/>
      <c r="E570" s="19"/>
      <c r="F570" s="19"/>
      <c r="G570" s="19"/>
      <c r="H570" s="19"/>
      <c r="I570" s="20"/>
      <c r="J570" s="75"/>
      <c r="K570" s="19"/>
      <c r="L570" s="100">
        <f>YEAR(ACT[[#This Row],[Staff Start Date]])</f>
        <v>1900</v>
      </c>
      <c r="M570" s="100" t="str">
        <f>TEXT(ACT[[#This Row],[Staff Start Date]], "mmm")</f>
        <v>Jan</v>
      </c>
    </row>
    <row r="571" spans="1:13" x14ac:dyDescent="0.25">
      <c r="A571" s="18"/>
      <c r="B571" s="19"/>
      <c r="C571" s="19"/>
      <c r="D571" s="19"/>
      <c r="E571" s="19"/>
      <c r="F571" s="19"/>
      <c r="G571" s="19"/>
      <c r="H571" s="19"/>
      <c r="I571" s="20"/>
      <c r="J571" s="75"/>
      <c r="K571" s="19"/>
      <c r="L571" s="100">
        <f>YEAR(ACT[[#This Row],[Staff Start Date]])</f>
        <v>1900</v>
      </c>
      <c r="M571" s="100" t="str">
        <f>TEXT(ACT[[#This Row],[Staff Start Date]], "mmm")</f>
        <v>Jan</v>
      </c>
    </row>
    <row r="572" spans="1:13" x14ac:dyDescent="0.25">
      <c r="A572" s="18"/>
      <c r="B572" s="19"/>
      <c r="C572" s="19"/>
      <c r="D572" s="19"/>
      <c r="E572" s="19"/>
      <c r="F572" s="19"/>
      <c r="G572" s="19"/>
      <c r="H572" s="19"/>
      <c r="I572" s="20"/>
      <c r="J572" s="75"/>
      <c r="K572" s="19"/>
      <c r="L572" s="100">
        <f>YEAR(ACT[[#This Row],[Staff Start Date]])</f>
        <v>1900</v>
      </c>
      <c r="M572" s="100" t="str">
        <f>TEXT(ACT[[#This Row],[Staff Start Date]], "mmm")</f>
        <v>Jan</v>
      </c>
    </row>
    <row r="573" spans="1:13" x14ac:dyDescent="0.25">
      <c r="A573" s="18"/>
      <c r="B573" s="19"/>
      <c r="C573" s="19"/>
      <c r="D573" s="19"/>
      <c r="E573" s="19"/>
      <c r="F573" s="19"/>
      <c r="G573" s="19"/>
      <c r="H573" s="19"/>
      <c r="I573" s="20"/>
      <c r="J573" s="75"/>
      <c r="K573" s="19"/>
      <c r="L573" s="100">
        <f>YEAR(ACT[[#This Row],[Staff Start Date]])</f>
        <v>1900</v>
      </c>
      <c r="M573" s="100" t="str">
        <f>TEXT(ACT[[#This Row],[Staff Start Date]], "mmm")</f>
        <v>Jan</v>
      </c>
    </row>
    <row r="574" spans="1:13" x14ac:dyDescent="0.25">
      <c r="A574" s="18"/>
      <c r="B574" s="19"/>
      <c r="C574" s="19"/>
      <c r="D574" s="19"/>
      <c r="E574" s="19"/>
      <c r="F574" s="19"/>
      <c r="G574" s="19"/>
      <c r="H574" s="19"/>
      <c r="I574" s="20"/>
      <c r="J574" s="75"/>
      <c r="K574" s="19"/>
      <c r="L574" s="100">
        <f>YEAR(ACT[[#This Row],[Staff Start Date]])</f>
        <v>1900</v>
      </c>
      <c r="M574" s="100" t="str">
        <f>TEXT(ACT[[#This Row],[Staff Start Date]], "mmm")</f>
        <v>Jan</v>
      </c>
    </row>
    <row r="575" spans="1:13" x14ac:dyDescent="0.25">
      <c r="A575" s="18"/>
      <c r="B575" s="19"/>
      <c r="C575" s="19"/>
      <c r="D575" s="19"/>
      <c r="E575" s="19"/>
      <c r="F575" s="19"/>
      <c r="G575" s="19"/>
      <c r="H575" s="19"/>
      <c r="I575" s="20"/>
      <c r="J575" s="75"/>
      <c r="K575" s="19"/>
      <c r="L575" s="100">
        <f>YEAR(ACT[[#This Row],[Staff Start Date]])</f>
        <v>1900</v>
      </c>
      <c r="M575" s="100" t="str">
        <f>TEXT(ACT[[#This Row],[Staff Start Date]], "mmm")</f>
        <v>Jan</v>
      </c>
    </row>
    <row r="576" spans="1:13" x14ac:dyDescent="0.25">
      <c r="A576" s="18"/>
      <c r="B576" s="19"/>
      <c r="C576" s="19"/>
      <c r="D576" s="19"/>
      <c r="E576" s="19"/>
      <c r="F576" s="19"/>
      <c r="G576" s="19"/>
      <c r="H576" s="19"/>
      <c r="I576" s="20"/>
      <c r="J576" s="75"/>
      <c r="K576" s="19"/>
      <c r="L576" s="100">
        <f>YEAR(ACT[[#This Row],[Staff Start Date]])</f>
        <v>1900</v>
      </c>
      <c r="M576" s="100" t="str">
        <f>TEXT(ACT[[#This Row],[Staff Start Date]], "mmm")</f>
        <v>Jan</v>
      </c>
    </row>
    <row r="577" spans="1:13" x14ac:dyDescent="0.25">
      <c r="A577" s="18"/>
      <c r="B577" s="19"/>
      <c r="C577" s="19"/>
      <c r="D577" s="19"/>
      <c r="E577" s="19"/>
      <c r="F577" s="19"/>
      <c r="G577" s="19"/>
      <c r="H577" s="19"/>
      <c r="I577" s="20"/>
      <c r="J577" s="75"/>
      <c r="K577" s="19"/>
      <c r="L577" s="100">
        <f>YEAR(ACT[[#This Row],[Staff Start Date]])</f>
        <v>1900</v>
      </c>
      <c r="M577" s="100" t="str">
        <f>TEXT(ACT[[#This Row],[Staff Start Date]], "mmm")</f>
        <v>Jan</v>
      </c>
    </row>
    <row r="578" spans="1:13" x14ac:dyDescent="0.25">
      <c r="A578" s="18"/>
      <c r="B578" s="19"/>
      <c r="C578" s="19"/>
      <c r="D578" s="19"/>
      <c r="E578" s="19"/>
      <c r="F578" s="19"/>
      <c r="G578" s="19"/>
      <c r="H578" s="19"/>
      <c r="I578" s="20"/>
      <c r="J578" s="75"/>
      <c r="K578" s="19"/>
      <c r="L578" s="100">
        <f>YEAR(ACT[[#This Row],[Staff Start Date]])</f>
        <v>1900</v>
      </c>
      <c r="M578" s="100" t="str">
        <f>TEXT(ACT[[#This Row],[Staff Start Date]], "mmm")</f>
        <v>Jan</v>
      </c>
    </row>
    <row r="579" spans="1:13" x14ac:dyDescent="0.25">
      <c r="A579" s="18"/>
      <c r="B579" s="19"/>
      <c r="C579" s="19"/>
      <c r="D579" s="19"/>
      <c r="E579" s="19"/>
      <c r="F579" s="19"/>
      <c r="G579" s="19"/>
      <c r="H579" s="19"/>
      <c r="I579" s="20"/>
      <c r="J579" s="75"/>
      <c r="K579" s="19"/>
      <c r="L579" s="100">
        <f>YEAR(ACT[[#This Row],[Staff Start Date]])</f>
        <v>1900</v>
      </c>
      <c r="M579" s="100" t="str">
        <f>TEXT(ACT[[#This Row],[Staff Start Date]], "mmm")</f>
        <v>Jan</v>
      </c>
    </row>
    <row r="580" spans="1:13" x14ac:dyDescent="0.25">
      <c r="A580" s="18"/>
      <c r="B580" s="19"/>
      <c r="C580" s="19"/>
      <c r="D580" s="19"/>
      <c r="E580" s="19"/>
      <c r="F580" s="19"/>
      <c r="G580" s="19"/>
      <c r="H580" s="19"/>
      <c r="I580" s="20"/>
      <c r="J580" s="75"/>
      <c r="K580" s="19"/>
      <c r="L580" s="100">
        <f>YEAR(ACT[[#This Row],[Staff Start Date]])</f>
        <v>1900</v>
      </c>
      <c r="M580" s="100" t="str">
        <f>TEXT(ACT[[#This Row],[Staff Start Date]], "mmm")</f>
        <v>Jan</v>
      </c>
    </row>
    <row r="581" spans="1:13" x14ac:dyDescent="0.25">
      <c r="A581" s="18"/>
      <c r="B581" s="19"/>
      <c r="C581" s="19"/>
      <c r="D581" s="19"/>
      <c r="E581" s="19"/>
      <c r="F581" s="19"/>
      <c r="G581" s="19"/>
      <c r="H581" s="19"/>
      <c r="I581" s="20"/>
      <c r="J581" s="75"/>
      <c r="K581" s="19"/>
      <c r="L581" s="100">
        <f>YEAR(ACT[[#This Row],[Staff Start Date]])</f>
        <v>1900</v>
      </c>
      <c r="M581" s="100" t="str">
        <f>TEXT(ACT[[#This Row],[Staff Start Date]], "mmm")</f>
        <v>Jan</v>
      </c>
    </row>
    <row r="582" spans="1:13" x14ac:dyDescent="0.25">
      <c r="A582" s="18"/>
      <c r="B582" s="19"/>
      <c r="C582" s="19"/>
      <c r="D582" s="19"/>
      <c r="E582" s="19"/>
      <c r="F582" s="19"/>
      <c r="G582" s="19"/>
      <c r="H582" s="19"/>
      <c r="I582" s="20"/>
      <c r="J582" s="75"/>
      <c r="K582" s="19"/>
      <c r="L582" s="100">
        <f>YEAR(ACT[[#This Row],[Staff Start Date]])</f>
        <v>1900</v>
      </c>
      <c r="M582" s="100" t="str">
        <f>TEXT(ACT[[#This Row],[Staff Start Date]], "mmm")</f>
        <v>Jan</v>
      </c>
    </row>
    <row r="583" spans="1:13" x14ac:dyDescent="0.25">
      <c r="A583" s="18"/>
      <c r="B583" s="19"/>
      <c r="C583" s="19"/>
      <c r="D583" s="19"/>
      <c r="E583" s="19"/>
      <c r="F583" s="19"/>
      <c r="G583" s="19"/>
      <c r="H583" s="19"/>
      <c r="I583" s="20"/>
      <c r="J583" s="75"/>
      <c r="K583" s="19"/>
      <c r="L583" s="100">
        <f>YEAR(ACT[[#This Row],[Staff Start Date]])</f>
        <v>1900</v>
      </c>
      <c r="M583" s="100" t="str">
        <f>TEXT(ACT[[#This Row],[Staff Start Date]], "mmm")</f>
        <v>Jan</v>
      </c>
    </row>
    <row r="584" spans="1:13" x14ac:dyDescent="0.25">
      <c r="A584" s="18"/>
      <c r="B584" s="19"/>
      <c r="C584" s="19"/>
      <c r="D584" s="19"/>
      <c r="E584" s="19"/>
      <c r="F584" s="19"/>
      <c r="G584" s="19"/>
      <c r="H584" s="19"/>
      <c r="I584" s="20"/>
      <c r="J584" s="75"/>
      <c r="K584" s="19"/>
      <c r="L584" s="100">
        <f>YEAR(ACT[[#This Row],[Staff Start Date]])</f>
        <v>1900</v>
      </c>
      <c r="M584" s="100" t="str">
        <f>TEXT(ACT[[#This Row],[Staff Start Date]], "mmm")</f>
        <v>Jan</v>
      </c>
    </row>
    <row r="585" spans="1:13" x14ac:dyDescent="0.25">
      <c r="A585" s="18"/>
      <c r="B585" s="19"/>
      <c r="C585" s="19"/>
      <c r="D585" s="19"/>
      <c r="E585" s="19"/>
      <c r="F585" s="19"/>
      <c r="G585" s="19"/>
      <c r="H585" s="19"/>
      <c r="I585" s="20"/>
      <c r="J585" s="75"/>
      <c r="K585" s="19"/>
      <c r="L585" s="100">
        <f>YEAR(ACT[[#This Row],[Staff Start Date]])</f>
        <v>1900</v>
      </c>
      <c r="M585" s="100" t="str">
        <f>TEXT(ACT[[#This Row],[Staff Start Date]], "mmm")</f>
        <v>Jan</v>
      </c>
    </row>
    <row r="586" spans="1:13" x14ac:dyDescent="0.25">
      <c r="A586" s="18"/>
      <c r="B586" s="19"/>
      <c r="C586" s="19"/>
      <c r="D586" s="19"/>
      <c r="E586" s="19"/>
      <c r="F586" s="19"/>
      <c r="G586" s="19"/>
      <c r="H586" s="19"/>
      <c r="I586" s="20"/>
      <c r="J586" s="75"/>
      <c r="K586" s="19"/>
      <c r="L586" s="100">
        <f>YEAR(ACT[[#This Row],[Staff Start Date]])</f>
        <v>1900</v>
      </c>
      <c r="M586" s="100" t="str">
        <f>TEXT(ACT[[#This Row],[Staff Start Date]], "mmm")</f>
        <v>Jan</v>
      </c>
    </row>
    <row r="587" spans="1:13" x14ac:dyDescent="0.25">
      <c r="A587" s="18"/>
      <c r="B587" s="19"/>
      <c r="C587" s="19"/>
      <c r="D587" s="19"/>
      <c r="E587" s="19"/>
      <c r="F587" s="19"/>
      <c r="G587" s="19"/>
      <c r="H587" s="19"/>
      <c r="I587" s="20"/>
      <c r="J587" s="75"/>
      <c r="K587" s="19"/>
      <c r="L587" s="100">
        <f>YEAR(ACT[[#This Row],[Staff Start Date]])</f>
        <v>1900</v>
      </c>
      <c r="M587" s="100" t="str">
        <f>TEXT(ACT[[#This Row],[Staff Start Date]], "mmm")</f>
        <v>Jan</v>
      </c>
    </row>
    <row r="588" spans="1:13" x14ac:dyDescent="0.25">
      <c r="A588" s="18"/>
      <c r="B588" s="19"/>
      <c r="C588" s="19"/>
      <c r="D588" s="19"/>
      <c r="E588" s="19"/>
      <c r="F588" s="19"/>
      <c r="G588" s="19"/>
      <c r="H588" s="19"/>
      <c r="I588" s="20"/>
      <c r="J588" s="75"/>
      <c r="K588" s="19"/>
      <c r="L588" s="100">
        <f>YEAR(ACT[[#This Row],[Staff Start Date]])</f>
        <v>1900</v>
      </c>
      <c r="M588" s="100" t="str">
        <f>TEXT(ACT[[#This Row],[Staff Start Date]], "mmm")</f>
        <v>Jan</v>
      </c>
    </row>
    <row r="589" spans="1:13" x14ac:dyDescent="0.25">
      <c r="A589" s="18"/>
      <c r="B589" s="19"/>
      <c r="C589" s="19"/>
      <c r="D589" s="19"/>
      <c r="E589" s="19"/>
      <c r="F589" s="19"/>
      <c r="G589" s="19"/>
      <c r="H589" s="19"/>
      <c r="I589" s="20"/>
      <c r="J589" s="75"/>
      <c r="K589" s="19"/>
      <c r="L589" s="100">
        <f>YEAR(ACT[[#This Row],[Staff Start Date]])</f>
        <v>1900</v>
      </c>
      <c r="M589" s="100" t="str">
        <f>TEXT(ACT[[#This Row],[Staff Start Date]], "mmm")</f>
        <v>Jan</v>
      </c>
    </row>
    <row r="590" spans="1:13" x14ac:dyDescent="0.25">
      <c r="A590" s="18"/>
      <c r="B590" s="19"/>
      <c r="C590" s="19"/>
      <c r="D590" s="19"/>
      <c r="E590" s="19"/>
      <c r="F590" s="19"/>
      <c r="G590" s="19"/>
      <c r="H590" s="19"/>
      <c r="I590" s="20"/>
      <c r="J590" s="75"/>
      <c r="K590" s="19"/>
      <c r="L590" s="100">
        <f>YEAR(ACT[[#This Row],[Staff Start Date]])</f>
        <v>1900</v>
      </c>
      <c r="M590" s="100" t="str">
        <f>TEXT(ACT[[#This Row],[Staff Start Date]], "mmm")</f>
        <v>Jan</v>
      </c>
    </row>
    <row r="591" spans="1:13" x14ac:dyDescent="0.25">
      <c r="A591" s="18"/>
      <c r="B591" s="19"/>
      <c r="C591" s="19"/>
      <c r="D591" s="19"/>
      <c r="E591" s="19"/>
      <c r="F591" s="19"/>
      <c r="G591" s="19"/>
      <c r="H591" s="19"/>
      <c r="I591" s="20"/>
      <c r="J591" s="75"/>
      <c r="K591" s="19"/>
      <c r="L591" s="100">
        <f>YEAR(ACT[[#This Row],[Staff Start Date]])</f>
        <v>1900</v>
      </c>
      <c r="M591" s="100" t="str">
        <f>TEXT(ACT[[#This Row],[Staff Start Date]], "mmm")</f>
        <v>Jan</v>
      </c>
    </row>
    <row r="592" spans="1:13" x14ac:dyDescent="0.25">
      <c r="A592" s="18"/>
      <c r="B592" s="19"/>
      <c r="C592" s="19"/>
      <c r="D592" s="19"/>
      <c r="E592" s="19"/>
      <c r="F592" s="19"/>
      <c r="G592" s="19"/>
      <c r="H592" s="19"/>
      <c r="I592" s="20"/>
      <c r="J592" s="75"/>
      <c r="K592" s="19"/>
      <c r="L592" s="100">
        <f>YEAR(ACT[[#This Row],[Staff Start Date]])</f>
        <v>1900</v>
      </c>
      <c r="M592" s="100" t="str">
        <f>TEXT(ACT[[#This Row],[Staff Start Date]], "mmm")</f>
        <v>Jan</v>
      </c>
    </row>
    <row r="593" spans="1:13" x14ac:dyDescent="0.25">
      <c r="A593" s="18"/>
      <c r="B593" s="19"/>
      <c r="C593" s="19"/>
      <c r="D593" s="19"/>
      <c r="E593" s="19"/>
      <c r="F593" s="19"/>
      <c r="G593" s="19"/>
      <c r="H593" s="19"/>
      <c r="I593" s="20"/>
      <c r="J593" s="75"/>
      <c r="K593" s="19"/>
      <c r="L593" s="100">
        <f>YEAR(ACT[[#This Row],[Staff Start Date]])</f>
        <v>1900</v>
      </c>
      <c r="M593" s="100" t="str">
        <f>TEXT(ACT[[#This Row],[Staff Start Date]], "mmm")</f>
        <v>Jan</v>
      </c>
    </row>
    <row r="594" spans="1:13" x14ac:dyDescent="0.25">
      <c r="A594" s="18"/>
      <c r="B594" s="19"/>
      <c r="C594" s="19"/>
      <c r="D594" s="19"/>
      <c r="E594" s="19"/>
      <c r="F594" s="19"/>
      <c r="G594" s="19"/>
      <c r="H594" s="19"/>
      <c r="I594" s="20"/>
      <c r="J594" s="75"/>
      <c r="K594" s="19"/>
      <c r="L594" s="100">
        <f>YEAR(ACT[[#This Row],[Staff Start Date]])</f>
        <v>1900</v>
      </c>
      <c r="M594" s="100" t="str">
        <f>TEXT(ACT[[#This Row],[Staff Start Date]], "mmm")</f>
        <v>Jan</v>
      </c>
    </row>
    <row r="595" spans="1:13" x14ac:dyDescent="0.25">
      <c r="A595" s="18"/>
      <c r="B595" s="19"/>
      <c r="C595" s="19"/>
      <c r="D595" s="19"/>
      <c r="E595" s="19"/>
      <c r="F595" s="19"/>
      <c r="G595" s="19"/>
      <c r="H595" s="19"/>
      <c r="I595" s="20"/>
      <c r="J595" s="75"/>
      <c r="K595" s="19"/>
      <c r="L595" s="100">
        <f>YEAR(ACT[[#This Row],[Staff Start Date]])</f>
        <v>1900</v>
      </c>
      <c r="M595" s="100" t="str">
        <f>TEXT(ACT[[#This Row],[Staff Start Date]], "mmm")</f>
        <v>Jan</v>
      </c>
    </row>
    <row r="596" spans="1:13" x14ac:dyDescent="0.25">
      <c r="A596" s="18"/>
      <c r="B596" s="19"/>
      <c r="C596" s="19"/>
      <c r="D596" s="19"/>
      <c r="E596" s="19"/>
      <c r="F596" s="19"/>
      <c r="G596" s="19"/>
      <c r="H596" s="19"/>
      <c r="I596" s="20"/>
      <c r="J596" s="75"/>
      <c r="K596" s="19"/>
      <c r="L596" s="100">
        <f>YEAR(ACT[[#This Row],[Staff Start Date]])</f>
        <v>1900</v>
      </c>
      <c r="M596" s="100" t="str">
        <f>TEXT(ACT[[#This Row],[Staff Start Date]], "mmm")</f>
        <v>Jan</v>
      </c>
    </row>
    <row r="597" spans="1:13" x14ac:dyDescent="0.25">
      <c r="A597" s="18"/>
      <c r="B597" s="19"/>
      <c r="C597" s="19"/>
      <c r="D597" s="19"/>
      <c r="E597" s="19"/>
      <c r="F597" s="19"/>
      <c r="G597" s="19"/>
      <c r="H597" s="19"/>
      <c r="I597" s="20"/>
      <c r="J597" s="75"/>
      <c r="K597" s="19"/>
      <c r="L597" s="100">
        <f>YEAR(ACT[[#This Row],[Staff Start Date]])</f>
        <v>1900</v>
      </c>
      <c r="M597" s="100" t="str">
        <f>TEXT(ACT[[#This Row],[Staff Start Date]], "mmm")</f>
        <v>Jan</v>
      </c>
    </row>
    <row r="598" spans="1:13" x14ac:dyDescent="0.25">
      <c r="A598" s="18"/>
      <c r="B598" s="19"/>
      <c r="C598" s="19"/>
      <c r="D598" s="19"/>
      <c r="E598" s="19"/>
      <c r="F598" s="19"/>
      <c r="G598" s="19"/>
      <c r="H598" s="19"/>
      <c r="I598" s="20"/>
      <c r="J598" s="75"/>
      <c r="K598" s="19"/>
      <c r="L598" s="100">
        <f>YEAR(ACT[[#This Row],[Staff Start Date]])</f>
        <v>1900</v>
      </c>
      <c r="M598" s="100" t="str">
        <f>TEXT(ACT[[#This Row],[Staff Start Date]], "mmm")</f>
        <v>Jan</v>
      </c>
    </row>
    <row r="599" spans="1:13" x14ac:dyDescent="0.25">
      <c r="A599" s="18"/>
      <c r="B599" s="19"/>
      <c r="C599" s="19"/>
      <c r="D599" s="19"/>
      <c r="E599" s="19"/>
      <c r="F599" s="19"/>
      <c r="G599" s="19"/>
      <c r="H599" s="19"/>
      <c r="I599" s="20"/>
      <c r="J599" s="75"/>
      <c r="K599" s="19"/>
      <c r="L599" s="100">
        <f>YEAR(ACT[[#This Row],[Staff Start Date]])</f>
        <v>1900</v>
      </c>
      <c r="M599" s="100" t="str">
        <f>TEXT(ACT[[#This Row],[Staff Start Date]], "mmm")</f>
        <v>Jan</v>
      </c>
    </row>
    <row r="600" spans="1:13" x14ac:dyDescent="0.25">
      <c r="A600" s="18"/>
      <c r="B600" s="19"/>
      <c r="C600" s="19"/>
      <c r="D600" s="19"/>
      <c r="E600" s="19"/>
      <c r="F600" s="19"/>
      <c r="G600" s="19"/>
      <c r="H600" s="19"/>
      <c r="I600" s="20"/>
      <c r="J600" s="75"/>
      <c r="K600" s="19"/>
      <c r="L600" s="100">
        <f>YEAR(ACT[[#This Row],[Staff Start Date]])</f>
        <v>1900</v>
      </c>
      <c r="M600" s="100" t="str">
        <f>TEXT(ACT[[#This Row],[Staff Start Date]], "mmm")</f>
        <v>Jan</v>
      </c>
    </row>
    <row r="601" spans="1:13" x14ac:dyDescent="0.25">
      <c r="A601" s="18"/>
      <c r="B601" s="19"/>
      <c r="C601" s="19"/>
      <c r="D601" s="19"/>
      <c r="E601" s="19"/>
      <c r="F601" s="19"/>
      <c r="G601" s="19"/>
      <c r="H601" s="19"/>
      <c r="I601" s="20"/>
      <c r="J601" s="75"/>
      <c r="K601" s="19"/>
      <c r="L601" s="100">
        <f>YEAR(ACT[[#This Row],[Staff Start Date]])</f>
        <v>1900</v>
      </c>
      <c r="M601" s="100" t="str">
        <f>TEXT(ACT[[#This Row],[Staff Start Date]], "mmm")</f>
        <v>Jan</v>
      </c>
    </row>
    <row r="602" spans="1:13" x14ac:dyDescent="0.25">
      <c r="A602" s="18"/>
      <c r="B602" s="19"/>
      <c r="C602" s="19"/>
      <c r="D602" s="19"/>
      <c r="E602" s="19"/>
      <c r="F602" s="19"/>
      <c r="G602" s="19"/>
      <c r="H602" s="19"/>
      <c r="I602" s="20"/>
      <c r="J602" s="75"/>
      <c r="K602" s="19"/>
      <c r="L602" s="100">
        <f>YEAR(ACT[[#This Row],[Staff Start Date]])</f>
        <v>1900</v>
      </c>
      <c r="M602" s="100" t="str">
        <f>TEXT(ACT[[#This Row],[Staff Start Date]], "mmm")</f>
        <v>Jan</v>
      </c>
    </row>
    <row r="603" spans="1:13" x14ac:dyDescent="0.25">
      <c r="A603" s="18"/>
      <c r="B603" s="19"/>
      <c r="C603" s="19"/>
      <c r="D603" s="19"/>
      <c r="E603" s="19"/>
      <c r="F603" s="19"/>
      <c r="G603" s="19"/>
      <c r="H603" s="19"/>
      <c r="I603" s="20"/>
      <c r="J603" s="75"/>
      <c r="K603" s="19"/>
      <c r="L603" s="100">
        <f>YEAR(ACT[[#This Row],[Staff Start Date]])</f>
        <v>1900</v>
      </c>
      <c r="M603" s="100" t="str">
        <f>TEXT(ACT[[#This Row],[Staff Start Date]], "mmm")</f>
        <v>Jan</v>
      </c>
    </row>
    <row r="604" spans="1:13" x14ac:dyDescent="0.25">
      <c r="A604" s="18"/>
      <c r="B604" s="19"/>
      <c r="C604" s="19"/>
      <c r="D604" s="19"/>
      <c r="E604" s="19"/>
      <c r="F604" s="19"/>
      <c r="G604" s="19"/>
      <c r="H604" s="19"/>
      <c r="I604" s="20"/>
      <c r="J604" s="75"/>
      <c r="K604" s="19"/>
      <c r="L604" s="100">
        <f>YEAR(ACT[[#This Row],[Staff Start Date]])</f>
        <v>1900</v>
      </c>
      <c r="M604" s="100" t="str">
        <f>TEXT(ACT[[#This Row],[Staff Start Date]], "mmm")</f>
        <v>Jan</v>
      </c>
    </row>
    <row r="605" spans="1:13" x14ac:dyDescent="0.25">
      <c r="A605" s="18"/>
      <c r="B605" s="19"/>
      <c r="C605" s="19"/>
      <c r="D605" s="19"/>
      <c r="E605" s="19"/>
      <c r="F605" s="19"/>
      <c r="G605" s="19"/>
      <c r="H605" s="19"/>
      <c r="I605" s="20"/>
      <c r="J605" s="75"/>
      <c r="K605" s="19"/>
      <c r="L605" s="100">
        <f>YEAR(ACT[[#This Row],[Staff Start Date]])</f>
        <v>1900</v>
      </c>
      <c r="M605" s="100" t="str">
        <f>TEXT(ACT[[#This Row],[Staff Start Date]], "mmm")</f>
        <v>Jan</v>
      </c>
    </row>
    <row r="606" spans="1:13" x14ac:dyDescent="0.25">
      <c r="A606" s="18"/>
      <c r="B606" s="19"/>
      <c r="C606" s="19"/>
      <c r="D606" s="19"/>
      <c r="E606" s="19"/>
      <c r="F606" s="19"/>
      <c r="G606" s="19"/>
      <c r="H606" s="19"/>
      <c r="I606" s="20"/>
      <c r="J606" s="75"/>
      <c r="K606" s="19"/>
      <c r="L606" s="100">
        <f>YEAR(ACT[[#This Row],[Staff Start Date]])</f>
        <v>1900</v>
      </c>
      <c r="M606" s="100" t="str">
        <f>TEXT(ACT[[#This Row],[Staff Start Date]], "mmm")</f>
        <v>Jan</v>
      </c>
    </row>
    <row r="607" spans="1:13" x14ac:dyDescent="0.25">
      <c r="A607" s="18"/>
      <c r="B607" s="19"/>
      <c r="C607" s="19"/>
      <c r="D607" s="19"/>
      <c r="E607" s="19"/>
      <c r="F607" s="19"/>
      <c r="G607" s="19"/>
      <c r="H607" s="19"/>
      <c r="I607" s="20"/>
      <c r="J607" s="75"/>
      <c r="K607" s="19"/>
      <c r="L607" s="100">
        <f>YEAR(ACT[[#This Row],[Staff Start Date]])</f>
        <v>1900</v>
      </c>
      <c r="M607" s="100" t="str">
        <f>TEXT(ACT[[#This Row],[Staff Start Date]], "mmm")</f>
        <v>Jan</v>
      </c>
    </row>
    <row r="608" spans="1:13" x14ac:dyDescent="0.25">
      <c r="A608" s="18"/>
      <c r="B608" s="19"/>
      <c r="C608" s="19"/>
      <c r="D608" s="19"/>
      <c r="E608" s="19"/>
      <c r="F608" s="19"/>
      <c r="G608" s="19"/>
      <c r="H608" s="19"/>
      <c r="I608" s="20"/>
      <c r="J608" s="75"/>
      <c r="K608" s="19"/>
      <c r="L608" s="100">
        <f>YEAR(ACT[[#This Row],[Staff Start Date]])</f>
        <v>1900</v>
      </c>
      <c r="M608" s="100" t="str">
        <f>TEXT(ACT[[#This Row],[Staff Start Date]], "mmm")</f>
        <v>Jan</v>
      </c>
    </row>
    <row r="609" spans="1:13" x14ac:dyDescent="0.25">
      <c r="A609" s="18"/>
      <c r="B609" s="19"/>
      <c r="C609" s="19"/>
      <c r="D609" s="19"/>
      <c r="E609" s="19"/>
      <c r="F609" s="19"/>
      <c r="G609" s="19"/>
      <c r="H609" s="19"/>
      <c r="I609" s="20"/>
      <c r="J609" s="75"/>
      <c r="K609" s="19"/>
      <c r="L609" s="100">
        <f>YEAR(ACT[[#This Row],[Staff Start Date]])</f>
        <v>1900</v>
      </c>
      <c r="M609" s="100" t="str">
        <f>TEXT(ACT[[#This Row],[Staff Start Date]], "mmm")</f>
        <v>Jan</v>
      </c>
    </row>
    <row r="610" spans="1:13" x14ac:dyDescent="0.25">
      <c r="A610" s="18"/>
      <c r="B610" s="19"/>
      <c r="C610" s="19"/>
      <c r="D610" s="19"/>
      <c r="E610" s="19"/>
      <c r="F610" s="19"/>
      <c r="G610" s="19"/>
      <c r="H610" s="19"/>
      <c r="I610" s="20"/>
      <c r="J610" s="75"/>
      <c r="K610" s="19"/>
      <c r="L610" s="100">
        <f>YEAR(ACT[[#This Row],[Staff Start Date]])</f>
        <v>1900</v>
      </c>
      <c r="M610" s="100" t="str">
        <f>TEXT(ACT[[#This Row],[Staff Start Date]], "mmm")</f>
        <v>Jan</v>
      </c>
    </row>
    <row r="611" spans="1:13" x14ac:dyDescent="0.25">
      <c r="A611" s="18"/>
      <c r="B611" s="19"/>
      <c r="C611" s="19"/>
      <c r="D611" s="19"/>
      <c r="E611" s="19"/>
      <c r="F611" s="19"/>
      <c r="G611" s="19"/>
      <c r="H611" s="19"/>
      <c r="I611" s="20"/>
      <c r="J611" s="75"/>
      <c r="K611" s="19"/>
      <c r="L611" s="100">
        <f>YEAR(ACT[[#This Row],[Staff Start Date]])</f>
        <v>1900</v>
      </c>
      <c r="M611" s="100" t="str">
        <f>TEXT(ACT[[#This Row],[Staff Start Date]], "mmm")</f>
        <v>Jan</v>
      </c>
    </row>
    <row r="612" spans="1:13" x14ac:dyDescent="0.25">
      <c r="A612" s="18"/>
      <c r="B612" s="19"/>
      <c r="C612" s="19"/>
      <c r="D612" s="19"/>
      <c r="E612" s="19"/>
      <c r="F612" s="19"/>
      <c r="G612" s="19"/>
      <c r="H612" s="19"/>
      <c r="I612" s="20"/>
      <c r="J612" s="75"/>
      <c r="K612" s="19"/>
      <c r="L612" s="100">
        <f>YEAR(ACT[[#This Row],[Staff Start Date]])</f>
        <v>1900</v>
      </c>
      <c r="M612" s="100" t="str">
        <f>TEXT(ACT[[#This Row],[Staff Start Date]], "mmm")</f>
        <v>Jan</v>
      </c>
    </row>
    <row r="613" spans="1:13" x14ac:dyDescent="0.25">
      <c r="A613" s="18"/>
      <c r="B613" s="19"/>
      <c r="C613" s="19"/>
      <c r="D613" s="19"/>
      <c r="E613" s="19"/>
      <c r="F613" s="19"/>
      <c r="G613" s="19"/>
      <c r="H613" s="19"/>
      <c r="I613" s="20"/>
      <c r="J613" s="75"/>
      <c r="K613" s="19"/>
      <c r="L613" s="100">
        <f>YEAR(ACT[[#This Row],[Staff Start Date]])</f>
        <v>1900</v>
      </c>
      <c r="M613" s="100" t="str">
        <f>TEXT(ACT[[#This Row],[Staff Start Date]], "mmm")</f>
        <v>Jan</v>
      </c>
    </row>
    <row r="614" spans="1:13" x14ac:dyDescent="0.25">
      <c r="A614" s="18"/>
      <c r="B614" s="19"/>
      <c r="C614" s="19"/>
      <c r="D614" s="19"/>
      <c r="E614" s="19"/>
      <c r="F614" s="19"/>
      <c r="G614" s="19"/>
      <c r="H614" s="19"/>
      <c r="I614" s="20"/>
      <c r="J614" s="75"/>
      <c r="K614" s="19"/>
      <c r="L614" s="100">
        <f>YEAR(ACT[[#This Row],[Staff Start Date]])</f>
        <v>1900</v>
      </c>
      <c r="M614" s="100" t="str">
        <f>TEXT(ACT[[#This Row],[Staff Start Date]], "mmm")</f>
        <v>Jan</v>
      </c>
    </row>
    <row r="615" spans="1:13" x14ac:dyDescent="0.25">
      <c r="A615" s="18"/>
      <c r="B615" s="19"/>
      <c r="C615" s="19"/>
      <c r="D615" s="19"/>
      <c r="E615" s="19"/>
      <c r="F615" s="19"/>
      <c r="G615" s="19"/>
      <c r="H615" s="19"/>
      <c r="I615" s="20"/>
      <c r="J615" s="75"/>
      <c r="K615" s="19"/>
      <c r="L615" s="100">
        <f>YEAR(ACT[[#This Row],[Staff Start Date]])</f>
        <v>1900</v>
      </c>
      <c r="M615" s="100" t="str">
        <f>TEXT(ACT[[#This Row],[Staff Start Date]], "mmm")</f>
        <v>Jan</v>
      </c>
    </row>
    <row r="616" spans="1:13" x14ac:dyDescent="0.25">
      <c r="A616" s="18"/>
      <c r="B616" s="19"/>
      <c r="C616" s="19"/>
      <c r="D616" s="19"/>
      <c r="E616" s="19"/>
      <c r="F616" s="19"/>
      <c r="G616" s="19"/>
      <c r="H616" s="19"/>
      <c r="I616" s="20"/>
      <c r="J616" s="75"/>
      <c r="K616" s="19"/>
      <c r="L616" s="100">
        <f>YEAR(ACT[[#This Row],[Staff Start Date]])</f>
        <v>1900</v>
      </c>
      <c r="M616" s="100" t="str">
        <f>TEXT(ACT[[#This Row],[Staff Start Date]], "mmm")</f>
        <v>Jan</v>
      </c>
    </row>
    <row r="617" spans="1:13" x14ac:dyDescent="0.25">
      <c r="A617" s="18"/>
      <c r="B617" s="19"/>
      <c r="C617" s="19"/>
      <c r="D617" s="19"/>
      <c r="E617" s="19"/>
      <c r="F617" s="19"/>
      <c r="G617" s="19"/>
      <c r="H617" s="19"/>
      <c r="I617" s="20"/>
      <c r="J617" s="75"/>
      <c r="K617" s="19"/>
      <c r="L617" s="100">
        <f>YEAR(ACT[[#This Row],[Staff Start Date]])</f>
        <v>1900</v>
      </c>
      <c r="M617" s="100" t="str">
        <f>TEXT(ACT[[#This Row],[Staff Start Date]], "mmm")</f>
        <v>Jan</v>
      </c>
    </row>
    <row r="618" spans="1:13" x14ac:dyDescent="0.25">
      <c r="A618" s="18"/>
      <c r="B618" s="19"/>
      <c r="C618" s="19"/>
      <c r="D618" s="19"/>
      <c r="E618" s="19"/>
      <c r="F618" s="19"/>
      <c r="G618" s="19"/>
      <c r="H618" s="19"/>
      <c r="I618" s="20"/>
      <c r="J618" s="75"/>
      <c r="K618" s="19"/>
      <c r="L618" s="100">
        <f>YEAR(ACT[[#This Row],[Staff Start Date]])</f>
        <v>1900</v>
      </c>
      <c r="M618" s="100" t="str">
        <f>TEXT(ACT[[#This Row],[Staff Start Date]], "mmm")</f>
        <v>Jan</v>
      </c>
    </row>
    <row r="619" spans="1:13" x14ac:dyDescent="0.25">
      <c r="A619" s="18"/>
      <c r="B619" s="19"/>
      <c r="C619" s="19"/>
      <c r="D619" s="19"/>
      <c r="E619" s="19"/>
      <c r="F619" s="19"/>
      <c r="G619" s="19"/>
      <c r="H619" s="19"/>
      <c r="I619" s="20"/>
      <c r="J619" s="75"/>
      <c r="K619" s="19"/>
      <c r="L619" s="100">
        <f>YEAR(ACT[[#This Row],[Staff Start Date]])</f>
        <v>1900</v>
      </c>
      <c r="M619" s="100" t="str">
        <f>TEXT(ACT[[#This Row],[Staff Start Date]], "mmm")</f>
        <v>Jan</v>
      </c>
    </row>
    <row r="620" spans="1:13" x14ac:dyDescent="0.25">
      <c r="A620" s="18"/>
      <c r="B620" s="19"/>
      <c r="C620" s="19"/>
      <c r="D620" s="19"/>
      <c r="E620" s="19"/>
      <c r="F620" s="19"/>
      <c r="G620" s="19"/>
      <c r="H620" s="19"/>
      <c r="I620" s="20"/>
      <c r="J620" s="75"/>
      <c r="K620" s="19"/>
      <c r="L620" s="100">
        <f>YEAR(ACT[[#This Row],[Staff Start Date]])</f>
        <v>1900</v>
      </c>
      <c r="M620" s="100" t="str">
        <f>TEXT(ACT[[#This Row],[Staff Start Date]], "mmm")</f>
        <v>Jan</v>
      </c>
    </row>
    <row r="621" spans="1:13" x14ac:dyDescent="0.25">
      <c r="A621" s="18"/>
      <c r="B621" s="19"/>
      <c r="C621" s="19"/>
      <c r="D621" s="19"/>
      <c r="E621" s="19"/>
      <c r="F621" s="19"/>
      <c r="G621" s="19"/>
      <c r="H621" s="19"/>
      <c r="I621" s="20"/>
      <c r="J621" s="75"/>
      <c r="K621" s="19"/>
      <c r="L621" s="100">
        <f>YEAR(ACT[[#This Row],[Staff Start Date]])</f>
        <v>1900</v>
      </c>
      <c r="M621" s="100" t="str">
        <f>TEXT(ACT[[#This Row],[Staff Start Date]], "mmm")</f>
        <v>Jan</v>
      </c>
    </row>
    <row r="622" spans="1:13" x14ac:dyDescent="0.25">
      <c r="A622" s="18"/>
      <c r="B622" s="19"/>
      <c r="C622" s="19"/>
      <c r="D622" s="19"/>
      <c r="E622" s="19"/>
      <c r="F622" s="19"/>
      <c r="G622" s="19"/>
      <c r="H622" s="19"/>
      <c r="I622" s="20"/>
      <c r="J622" s="75"/>
      <c r="K622" s="19"/>
      <c r="L622" s="100">
        <f>YEAR(ACT[[#This Row],[Staff Start Date]])</f>
        <v>1900</v>
      </c>
      <c r="M622" s="100" t="str">
        <f>TEXT(ACT[[#This Row],[Staff Start Date]], "mmm")</f>
        <v>Jan</v>
      </c>
    </row>
    <row r="623" spans="1:13" x14ac:dyDescent="0.25">
      <c r="A623" s="18"/>
      <c r="B623" s="19"/>
      <c r="C623" s="19"/>
      <c r="D623" s="19"/>
      <c r="E623" s="19"/>
      <c r="F623" s="19"/>
      <c r="G623" s="19"/>
      <c r="H623" s="19"/>
      <c r="I623" s="20"/>
      <c r="J623" s="75"/>
      <c r="K623" s="19"/>
      <c r="L623" s="100">
        <f>YEAR(ACT[[#This Row],[Staff Start Date]])</f>
        <v>1900</v>
      </c>
      <c r="M623" s="100" t="str">
        <f>TEXT(ACT[[#This Row],[Staff Start Date]], "mmm")</f>
        <v>Jan</v>
      </c>
    </row>
    <row r="624" spans="1:13" x14ac:dyDescent="0.25">
      <c r="A624" s="18"/>
      <c r="B624" s="19"/>
      <c r="C624" s="19"/>
      <c r="D624" s="19"/>
      <c r="E624" s="19"/>
      <c r="F624" s="19"/>
      <c r="G624" s="19"/>
      <c r="H624" s="19"/>
      <c r="I624" s="20"/>
      <c r="J624" s="75"/>
      <c r="K624" s="19"/>
      <c r="L624" s="100">
        <f>YEAR(ACT[[#This Row],[Staff Start Date]])</f>
        <v>1900</v>
      </c>
      <c r="M624" s="100" t="str">
        <f>TEXT(ACT[[#This Row],[Staff Start Date]], "mmm")</f>
        <v>Jan</v>
      </c>
    </row>
    <row r="625" spans="1:13" x14ac:dyDescent="0.25">
      <c r="A625" s="18"/>
      <c r="B625" s="19"/>
      <c r="C625" s="19"/>
      <c r="D625" s="19"/>
      <c r="E625" s="19"/>
      <c r="F625" s="19"/>
      <c r="G625" s="19"/>
      <c r="H625" s="19"/>
      <c r="I625" s="20"/>
      <c r="J625" s="75"/>
      <c r="K625" s="19"/>
      <c r="L625" s="100">
        <f>YEAR(ACT[[#This Row],[Staff Start Date]])</f>
        <v>1900</v>
      </c>
      <c r="M625" s="100" t="str">
        <f>TEXT(ACT[[#This Row],[Staff Start Date]], "mmm")</f>
        <v>Jan</v>
      </c>
    </row>
    <row r="626" spans="1:13" x14ac:dyDescent="0.25">
      <c r="A626" s="18"/>
      <c r="B626" s="19"/>
      <c r="C626" s="19"/>
      <c r="D626" s="19"/>
      <c r="E626" s="19"/>
      <c r="F626" s="19"/>
      <c r="G626" s="19"/>
      <c r="H626" s="19"/>
      <c r="I626" s="20"/>
      <c r="J626" s="75"/>
      <c r="K626" s="19"/>
      <c r="L626" s="100">
        <f>YEAR(ACT[[#This Row],[Staff Start Date]])</f>
        <v>1900</v>
      </c>
      <c r="M626" s="100" t="str">
        <f>TEXT(ACT[[#This Row],[Staff Start Date]], "mmm")</f>
        <v>Jan</v>
      </c>
    </row>
    <row r="627" spans="1:13" x14ac:dyDescent="0.25">
      <c r="A627" s="18"/>
      <c r="B627" s="19"/>
      <c r="C627" s="19"/>
      <c r="D627" s="19"/>
      <c r="E627" s="19"/>
      <c r="F627" s="19"/>
      <c r="G627" s="19"/>
      <c r="H627" s="19"/>
      <c r="I627" s="20"/>
      <c r="J627" s="75"/>
      <c r="K627" s="19"/>
      <c r="L627" s="100">
        <f>YEAR(ACT[[#This Row],[Staff Start Date]])</f>
        <v>1900</v>
      </c>
      <c r="M627" s="100" t="str">
        <f>TEXT(ACT[[#This Row],[Staff Start Date]], "mmm")</f>
        <v>Jan</v>
      </c>
    </row>
    <row r="628" spans="1:13" x14ac:dyDescent="0.25">
      <c r="A628" s="18"/>
      <c r="B628" s="19"/>
      <c r="C628" s="19"/>
      <c r="D628" s="19"/>
      <c r="E628" s="19"/>
      <c r="F628" s="19"/>
      <c r="G628" s="19"/>
      <c r="H628" s="19"/>
      <c r="I628" s="20"/>
      <c r="J628" s="75"/>
      <c r="K628" s="19"/>
      <c r="L628" s="100">
        <f>YEAR(ACT[[#This Row],[Staff Start Date]])</f>
        <v>1900</v>
      </c>
      <c r="M628" s="100" t="str">
        <f>TEXT(ACT[[#This Row],[Staff Start Date]], "mmm")</f>
        <v>Jan</v>
      </c>
    </row>
    <row r="629" spans="1:13" x14ac:dyDescent="0.25">
      <c r="A629" s="18"/>
      <c r="B629" s="19"/>
      <c r="C629" s="19"/>
      <c r="D629" s="19"/>
      <c r="E629" s="19"/>
      <c r="F629" s="19"/>
      <c r="G629" s="19"/>
      <c r="H629" s="19"/>
      <c r="I629" s="20"/>
      <c r="J629" s="75"/>
      <c r="K629" s="19"/>
      <c r="L629" s="100">
        <f>YEAR(ACT[[#This Row],[Staff Start Date]])</f>
        <v>1900</v>
      </c>
      <c r="M629" s="100" t="str">
        <f>TEXT(ACT[[#This Row],[Staff Start Date]], "mmm")</f>
        <v>Jan</v>
      </c>
    </row>
    <row r="630" spans="1:13" x14ac:dyDescent="0.25">
      <c r="A630" s="18"/>
      <c r="B630" s="19"/>
      <c r="C630" s="19"/>
      <c r="D630" s="19"/>
      <c r="E630" s="19"/>
      <c r="F630" s="19"/>
      <c r="G630" s="19"/>
      <c r="H630" s="19"/>
      <c r="I630" s="20"/>
      <c r="J630" s="75"/>
      <c r="K630" s="19"/>
      <c r="L630" s="100">
        <f>YEAR(ACT[[#This Row],[Staff Start Date]])</f>
        <v>1900</v>
      </c>
      <c r="M630" s="100" t="str">
        <f>TEXT(ACT[[#This Row],[Staff Start Date]], "mmm")</f>
        <v>Jan</v>
      </c>
    </row>
    <row r="631" spans="1:13" x14ac:dyDescent="0.25">
      <c r="A631" s="18"/>
      <c r="B631" s="19"/>
      <c r="C631" s="19"/>
      <c r="D631" s="19"/>
      <c r="E631" s="19"/>
      <c r="F631" s="19"/>
      <c r="G631" s="19"/>
      <c r="H631" s="19"/>
      <c r="I631" s="20"/>
      <c r="J631" s="75"/>
      <c r="K631" s="19"/>
      <c r="L631" s="100">
        <f>YEAR(ACT[[#This Row],[Staff Start Date]])</f>
        <v>1900</v>
      </c>
      <c r="M631" s="100" t="str">
        <f>TEXT(ACT[[#This Row],[Staff Start Date]], "mmm")</f>
        <v>Jan</v>
      </c>
    </row>
    <row r="632" spans="1:13" x14ac:dyDescent="0.25">
      <c r="A632" s="18"/>
      <c r="B632" s="19"/>
      <c r="C632" s="19"/>
      <c r="D632" s="19"/>
      <c r="E632" s="19"/>
      <c r="F632" s="19"/>
      <c r="G632" s="19"/>
      <c r="H632" s="19"/>
      <c r="I632" s="20"/>
      <c r="J632" s="75"/>
      <c r="K632" s="19"/>
      <c r="L632" s="100">
        <f>YEAR(ACT[[#This Row],[Staff Start Date]])</f>
        <v>1900</v>
      </c>
      <c r="M632" s="100" t="str">
        <f>TEXT(ACT[[#This Row],[Staff Start Date]], "mmm")</f>
        <v>Jan</v>
      </c>
    </row>
    <row r="633" spans="1:13" x14ac:dyDescent="0.25">
      <c r="A633" s="18"/>
      <c r="B633" s="19"/>
      <c r="C633" s="19"/>
      <c r="D633" s="19"/>
      <c r="E633" s="19"/>
      <c r="F633" s="19"/>
      <c r="G633" s="19"/>
      <c r="H633" s="19"/>
      <c r="I633" s="20"/>
      <c r="J633" s="75"/>
      <c r="K633" s="19"/>
      <c r="L633" s="100">
        <f>YEAR(ACT[[#This Row],[Staff Start Date]])</f>
        <v>1900</v>
      </c>
      <c r="M633" s="100" t="str">
        <f>TEXT(ACT[[#This Row],[Staff Start Date]], "mmm")</f>
        <v>Jan</v>
      </c>
    </row>
    <row r="634" spans="1:13" x14ac:dyDescent="0.25">
      <c r="A634" s="18"/>
      <c r="B634" s="19"/>
      <c r="C634" s="19"/>
      <c r="D634" s="19"/>
      <c r="E634" s="19"/>
      <c r="F634" s="19"/>
      <c r="G634" s="19"/>
      <c r="H634" s="19"/>
      <c r="I634" s="20"/>
      <c r="J634" s="75"/>
      <c r="K634" s="19"/>
      <c r="L634" s="100">
        <f>YEAR(ACT[[#This Row],[Staff Start Date]])</f>
        <v>1900</v>
      </c>
      <c r="M634" s="100" t="str">
        <f>TEXT(ACT[[#This Row],[Staff Start Date]], "mmm")</f>
        <v>Jan</v>
      </c>
    </row>
    <row r="635" spans="1:13" x14ac:dyDescent="0.25">
      <c r="A635" s="18"/>
      <c r="B635" s="19"/>
      <c r="C635" s="19"/>
      <c r="D635" s="19"/>
      <c r="E635" s="19"/>
      <c r="F635" s="19"/>
      <c r="G635" s="19"/>
      <c r="H635" s="19"/>
      <c r="I635" s="20"/>
      <c r="J635" s="75"/>
      <c r="K635" s="19"/>
      <c r="L635" s="100">
        <f>YEAR(ACT[[#This Row],[Staff Start Date]])</f>
        <v>1900</v>
      </c>
      <c r="M635" s="100" t="str">
        <f>TEXT(ACT[[#This Row],[Staff Start Date]], "mmm")</f>
        <v>Jan</v>
      </c>
    </row>
    <row r="636" spans="1:13" x14ac:dyDescent="0.25">
      <c r="A636" s="18"/>
      <c r="B636" s="19"/>
      <c r="C636" s="19"/>
      <c r="D636" s="19"/>
      <c r="E636" s="19"/>
      <c r="F636" s="19"/>
      <c r="G636" s="19"/>
      <c r="H636" s="19"/>
      <c r="I636" s="20"/>
      <c r="J636" s="75"/>
      <c r="K636" s="19"/>
      <c r="L636" s="100">
        <f>YEAR(ACT[[#This Row],[Staff Start Date]])</f>
        <v>1900</v>
      </c>
      <c r="M636" s="100" t="str">
        <f>TEXT(ACT[[#This Row],[Staff Start Date]], "mmm")</f>
        <v>Jan</v>
      </c>
    </row>
    <row r="637" spans="1:13" x14ac:dyDescent="0.25">
      <c r="A637" s="18"/>
      <c r="B637" s="19"/>
      <c r="C637" s="19"/>
      <c r="D637" s="19"/>
      <c r="E637" s="19"/>
      <c r="F637" s="19"/>
      <c r="G637" s="19"/>
      <c r="H637" s="19"/>
      <c r="I637" s="20"/>
      <c r="J637" s="75"/>
      <c r="K637" s="19"/>
      <c r="L637" s="100">
        <f>YEAR(ACT[[#This Row],[Staff Start Date]])</f>
        <v>1900</v>
      </c>
      <c r="M637" s="100" t="str">
        <f>TEXT(ACT[[#This Row],[Staff Start Date]], "mmm")</f>
        <v>Jan</v>
      </c>
    </row>
    <row r="638" spans="1:13" x14ac:dyDescent="0.25">
      <c r="A638" s="18"/>
      <c r="B638" s="19"/>
      <c r="C638" s="19"/>
      <c r="D638" s="19"/>
      <c r="E638" s="19"/>
      <c r="F638" s="19"/>
      <c r="G638" s="19"/>
      <c r="H638" s="19"/>
      <c r="I638" s="20"/>
      <c r="J638" s="75"/>
      <c r="K638" s="19"/>
      <c r="L638" s="100">
        <f>YEAR(ACT[[#This Row],[Staff Start Date]])</f>
        <v>1900</v>
      </c>
      <c r="M638" s="100" t="str">
        <f>TEXT(ACT[[#This Row],[Staff Start Date]], "mmm")</f>
        <v>Jan</v>
      </c>
    </row>
    <row r="639" spans="1:13" x14ac:dyDescent="0.25">
      <c r="A639" s="18"/>
      <c r="B639" s="19"/>
      <c r="C639" s="19"/>
      <c r="D639" s="19"/>
      <c r="E639" s="19"/>
      <c r="F639" s="19"/>
      <c r="G639" s="19"/>
      <c r="H639" s="19"/>
      <c r="I639" s="20"/>
      <c r="J639" s="75"/>
      <c r="K639" s="19"/>
      <c r="L639" s="100">
        <f>YEAR(ACT[[#This Row],[Staff Start Date]])</f>
        <v>1900</v>
      </c>
      <c r="M639" s="100" t="str">
        <f>TEXT(ACT[[#This Row],[Staff Start Date]], "mmm")</f>
        <v>Jan</v>
      </c>
    </row>
    <row r="640" spans="1:13" x14ac:dyDescent="0.25">
      <c r="A640" s="18"/>
      <c r="B640" s="19"/>
      <c r="C640" s="19"/>
      <c r="D640" s="19"/>
      <c r="E640" s="19"/>
      <c r="F640" s="19"/>
      <c r="G640" s="19"/>
      <c r="H640" s="19"/>
      <c r="I640" s="20"/>
      <c r="J640" s="75"/>
      <c r="K640" s="19"/>
      <c r="L640" s="100">
        <f>YEAR(ACT[[#This Row],[Staff Start Date]])</f>
        <v>1900</v>
      </c>
      <c r="M640" s="100" t="str">
        <f>TEXT(ACT[[#This Row],[Staff Start Date]], "mmm")</f>
        <v>Jan</v>
      </c>
    </row>
    <row r="641" spans="1:13" x14ac:dyDescent="0.25">
      <c r="A641" s="18"/>
      <c r="B641" s="19"/>
      <c r="C641" s="19"/>
      <c r="D641" s="19"/>
      <c r="E641" s="19"/>
      <c r="F641" s="19"/>
      <c r="G641" s="19"/>
      <c r="H641" s="19"/>
      <c r="I641" s="20"/>
      <c r="J641" s="75"/>
      <c r="K641" s="19"/>
      <c r="L641" s="100">
        <f>YEAR(ACT[[#This Row],[Staff Start Date]])</f>
        <v>1900</v>
      </c>
      <c r="M641" s="100" t="str">
        <f>TEXT(ACT[[#This Row],[Staff Start Date]], "mmm")</f>
        <v>Jan</v>
      </c>
    </row>
    <row r="642" spans="1:13" x14ac:dyDescent="0.25">
      <c r="A642" s="18"/>
      <c r="B642" s="19"/>
      <c r="C642" s="19"/>
      <c r="D642" s="19"/>
      <c r="E642" s="19"/>
      <c r="F642" s="19"/>
      <c r="G642" s="19"/>
      <c r="H642" s="19"/>
      <c r="I642" s="20"/>
      <c r="J642" s="75"/>
      <c r="K642" s="19"/>
      <c r="L642" s="100">
        <f>YEAR(ACT[[#This Row],[Staff Start Date]])</f>
        <v>1900</v>
      </c>
      <c r="M642" s="100" t="str">
        <f>TEXT(ACT[[#This Row],[Staff Start Date]], "mmm")</f>
        <v>Jan</v>
      </c>
    </row>
    <row r="643" spans="1:13" x14ac:dyDescent="0.25">
      <c r="A643" s="18"/>
      <c r="B643" s="19"/>
      <c r="C643" s="19"/>
      <c r="D643" s="19"/>
      <c r="E643" s="19"/>
      <c r="F643" s="19"/>
      <c r="G643" s="19"/>
      <c r="H643" s="19"/>
      <c r="I643" s="20"/>
      <c r="J643" s="75"/>
      <c r="K643" s="19"/>
      <c r="L643" s="100">
        <f>YEAR(ACT[[#This Row],[Staff Start Date]])</f>
        <v>1900</v>
      </c>
      <c r="M643" s="100" t="str">
        <f>TEXT(ACT[[#This Row],[Staff Start Date]], "mmm")</f>
        <v>Jan</v>
      </c>
    </row>
    <row r="644" spans="1:13" x14ac:dyDescent="0.25">
      <c r="A644" s="18"/>
      <c r="B644" s="19"/>
      <c r="C644" s="19"/>
      <c r="D644" s="19"/>
      <c r="E644" s="19"/>
      <c r="F644" s="19"/>
      <c r="G644" s="19"/>
      <c r="H644" s="19"/>
      <c r="I644" s="20"/>
      <c r="J644" s="75"/>
      <c r="K644" s="19"/>
      <c r="L644" s="100">
        <f>YEAR(ACT[[#This Row],[Staff Start Date]])</f>
        <v>1900</v>
      </c>
      <c r="M644" s="100" t="str">
        <f>TEXT(ACT[[#This Row],[Staff Start Date]], "mmm")</f>
        <v>Jan</v>
      </c>
    </row>
    <row r="645" spans="1:13" x14ac:dyDescent="0.25">
      <c r="A645" s="18"/>
      <c r="B645" s="19"/>
      <c r="C645" s="19"/>
      <c r="D645" s="19"/>
      <c r="E645" s="19"/>
      <c r="F645" s="19"/>
      <c r="G645" s="19"/>
      <c r="H645" s="19"/>
      <c r="I645" s="20"/>
      <c r="J645" s="75"/>
      <c r="K645" s="19"/>
      <c r="L645" s="100">
        <f>YEAR(ACT[[#This Row],[Staff Start Date]])</f>
        <v>1900</v>
      </c>
      <c r="M645" s="100" t="str">
        <f>TEXT(ACT[[#This Row],[Staff Start Date]], "mmm")</f>
        <v>Jan</v>
      </c>
    </row>
    <row r="646" spans="1:13" x14ac:dyDescent="0.25">
      <c r="A646" s="18"/>
      <c r="B646" s="19"/>
      <c r="C646" s="19"/>
      <c r="D646" s="19"/>
      <c r="E646" s="19"/>
      <c r="F646" s="19"/>
      <c r="G646" s="19"/>
      <c r="H646" s="19"/>
      <c r="I646" s="20"/>
      <c r="J646" s="75"/>
      <c r="K646" s="19"/>
      <c r="L646" s="100">
        <f>YEAR(ACT[[#This Row],[Staff Start Date]])</f>
        <v>1900</v>
      </c>
      <c r="M646" s="100" t="str">
        <f>TEXT(ACT[[#This Row],[Staff Start Date]], "mmm")</f>
        <v>Jan</v>
      </c>
    </row>
    <row r="647" spans="1:13" x14ac:dyDescent="0.25">
      <c r="A647" s="18"/>
      <c r="B647" s="19"/>
      <c r="C647" s="19"/>
      <c r="D647" s="19"/>
      <c r="E647" s="19"/>
      <c r="F647" s="19"/>
      <c r="G647" s="19"/>
      <c r="H647" s="19"/>
      <c r="I647" s="20"/>
      <c r="J647" s="75"/>
      <c r="K647" s="19"/>
      <c r="L647" s="100">
        <f>YEAR(ACT[[#This Row],[Staff Start Date]])</f>
        <v>1900</v>
      </c>
      <c r="M647" s="100" t="str">
        <f>TEXT(ACT[[#This Row],[Staff Start Date]], "mmm")</f>
        <v>Jan</v>
      </c>
    </row>
    <row r="648" spans="1:13" x14ac:dyDescent="0.25">
      <c r="A648" s="18"/>
      <c r="B648" s="19"/>
      <c r="C648" s="19"/>
      <c r="D648" s="19"/>
      <c r="E648" s="19"/>
      <c r="F648" s="19"/>
      <c r="G648" s="19"/>
      <c r="H648" s="19"/>
      <c r="I648" s="20"/>
      <c r="J648" s="75"/>
      <c r="K648" s="19"/>
      <c r="L648" s="100">
        <f>YEAR(ACT[[#This Row],[Staff Start Date]])</f>
        <v>1900</v>
      </c>
      <c r="M648" s="100" t="str">
        <f>TEXT(ACT[[#This Row],[Staff Start Date]], "mmm")</f>
        <v>Jan</v>
      </c>
    </row>
    <row r="649" spans="1:13" x14ac:dyDescent="0.25">
      <c r="A649" s="18"/>
      <c r="B649" s="19"/>
      <c r="C649" s="19"/>
      <c r="D649" s="19"/>
      <c r="E649" s="19"/>
      <c r="F649" s="19"/>
      <c r="G649" s="19"/>
      <c r="H649" s="19"/>
      <c r="I649" s="20"/>
      <c r="J649" s="75"/>
      <c r="K649" s="19"/>
      <c r="L649" s="100">
        <f>YEAR(ACT[[#This Row],[Staff Start Date]])</f>
        <v>1900</v>
      </c>
      <c r="M649" s="100" t="str">
        <f>TEXT(ACT[[#This Row],[Staff Start Date]], "mmm")</f>
        <v>Jan</v>
      </c>
    </row>
    <row r="650" spans="1:13" x14ac:dyDescent="0.25">
      <c r="A650" s="18"/>
      <c r="B650" s="19"/>
      <c r="C650" s="19"/>
      <c r="D650" s="19"/>
      <c r="E650" s="19"/>
      <c r="F650" s="19"/>
      <c r="G650" s="19"/>
      <c r="H650" s="19"/>
      <c r="I650" s="20"/>
      <c r="J650" s="75"/>
      <c r="K650" s="19"/>
      <c r="L650" s="100">
        <f>YEAR(ACT[[#This Row],[Staff Start Date]])</f>
        <v>1900</v>
      </c>
      <c r="M650" s="100" t="str">
        <f>TEXT(ACT[[#This Row],[Staff Start Date]], "mmm")</f>
        <v>Jan</v>
      </c>
    </row>
    <row r="651" spans="1:13" x14ac:dyDescent="0.25">
      <c r="A651" s="18"/>
      <c r="B651" s="19"/>
      <c r="C651" s="19"/>
      <c r="D651" s="19"/>
      <c r="E651" s="19"/>
      <c r="F651" s="19"/>
      <c r="G651" s="19"/>
      <c r="H651" s="19"/>
      <c r="I651" s="20"/>
      <c r="J651" s="75"/>
      <c r="K651" s="19"/>
      <c r="L651" s="100">
        <f>YEAR(ACT[[#This Row],[Staff Start Date]])</f>
        <v>1900</v>
      </c>
      <c r="M651" s="100" t="str">
        <f>TEXT(ACT[[#This Row],[Staff Start Date]], "mmm")</f>
        <v>Jan</v>
      </c>
    </row>
    <row r="652" spans="1:13" x14ac:dyDescent="0.25">
      <c r="A652" s="18"/>
      <c r="B652" s="19"/>
      <c r="C652" s="19"/>
      <c r="D652" s="19"/>
      <c r="E652" s="19"/>
      <c r="F652" s="19"/>
      <c r="G652" s="19"/>
      <c r="H652" s="19"/>
      <c r="I652" s="20"/>
      <c r="J652" s="75"/>
      <c r="K652" s="19"/>
      <c r="L652" s="100">
        <f>YEAR(ACT[[#This Row],[Staff Start Date]])</f>
        <v>1900</v>
      </c>
      <c r="M652" s="100" t="str">
        <f>TEXT(ACT[[#This Row],[Staff Start Date]], "mmm")</f>
        <v>Jan</v>
      </c>
    </row>
    <row r="653" spans="1:13" x14ac:dyDescent="0.25">
      <c r="A653" s="18"/>
      <c r="B653" s="19"/>
      <c r="C653" s="19"/>
      <c r="D653" s="19"/>
      <c r="E653" s="19"/>
      <c r="F653" s="19"/>
      <c r="G653" s="19"/>
      <c r="H653" s="19"/>
      <c r="I653" s="20"/>
      <c r="J653" s="75"/>
      <c r="K653" s="19"/>
      <c r="L653" s="100">
        <f>YEAR(ACT[[#This Row],[Staff Start Date]])</f>
        <v>1900</v>
      </c>
      <c r="M653" s="100" t="str">
        <f>TEXT(ACT[[#This Row],[Staff Start Date]], "mmm")</f>
        <v>Jan</v>
      </c>
    </row>
    <row r="654" spans="1:13" x14ac:dyDescent="0.25">
      <c r="A654" s="18"/>
      <c r="B654" s="19"/>
      <c r="C654" s="19"/>
      <c r="D654" s="19"/>
      <c r="E654" s="19"/>
      <c r="F654" s="19"/>
      <c r="G654" s="19"/>
      <c r="H654" s="19"/>
      <c r="I654" s="20"/>
      <c r="J654" s="75"/>
      <c r="K654" s="19"/>
      <c r="L654" s="100">
        <f>YEAR(ACT[[#This Row],[Staff Start Date]])</f>
        <v>1900</v>
      </c>
      <c r="M654" s="100" t="str">
        <f>TEXT(ACT[[#This Row],[Staff Start Date]], "mmm")</f>
        <v>Jan</v>
      </c>
    </row>
    <row r="655" spans="1:13" x14ac:dyDescent="0.25">
      <c r="A655" s="18"/>
      <c r="B655" s="19"/>
      <c r="C655" s="19"/>
      <c r="D655" s="19"/>
      <c r="E655" s="19"/>
      <c r="F655" s="19"/>
      <c r="G655" s="19"/>
      <c r="H655" s="19"/>
      <c r="I655" s="20"/>
      <c r="J655" s="75"/>
      <c r="K655" s="19"/>
      <c r="L655" s="100">
        <f>YEAR(ACT[[#This Row],[Staff Start Date]])</f>
        <v>1900</v>
      </c>
      <c r="M655" s="100" t="str">
        <f>TEXT(ACT[[#This Row],[Staff Start Date]], "mmm")</f>
        <v>Jan</v>
      </c>
    </row>
    <row r="656" spans="1:13" x14ac:dyDescent="0.25">
      <c r="A656" s="18"/>
      <c r="B656" s="19"/>
      <c r="C656" s="19"/>
      <c r="D656" s="19"/>
      <c r="E656" s="19"/>
      <c r="F656" s="19"/>
      <c r="G656" s="19"/>
      <c r="H656" s="19"/>
      <c r="I656" s="20"/>
      <c r="J656" s="75"/>
      <c r="K656" s="19"/>
      <c r="L656" s="100">
        <f>YEAR(ACT[[#This Row],[Staff Start Date]])</f>
        <v>1900</v>
      </c>
      <c r="M656" s="100" t="str">
        <f>TEXT(ACT[[#This Row],[Staff Start Date]], "mmm")</f>
        <v>Jan</v>
      </c>
    </row>
    <row r="657" spans="1:13" x14ac:dyDescent="0.25">
      <c r="A657" s="18"/>
      <c r="B657" s="19"/>
      <c r="C657" s="19"/>
      <c r="D657" s="19"/>
      <c r="E657" s="19"/>
      <c r="F657" s="19"/>
      <c r="G657" s="19"/>
      <c r="H657" s="19"/>
      <c r="I657" s="20"/>
      <c r="J657" s="75"/>
      <c r="K657" s="19"/>
      <c r="L657" s="100">
        <f>YEAR(ACT[[#This Row],[Staff Start Date]])</f>
        <v>1900</v>
      </c>
      <c r="M657" s="100" t="str">
        <f>TEXT(ACT[[#This Row],[Staff Start Date]], "mmm")</f>
        <v>Jan</v>
      </c>
    </row>
    <row r="658" spans="1:13" x14ac:dyDescent="0.25">
      <c r="A658" s="18"/>
      <c r="B658" s="19"/>
      <c r="C658" s="19"/>
      <c r="D658" s="19"/>
      <c r="E658" s="19"/>
      <c r="F658" s="19"/>
      <c r="G658" s="19"/>
      <c r="H658" s="19"/>
      <c r="I658" s="20"/>
      <c r="J658" s="75"/>
      <c r="K658" s="19"/>
      <c r="L658" s="100">
        <f>YEAR(ACT[[#This Row],[Staff Start Date]])</f>
        <v>1900</v>
      </c>
      <c r="M658" s="100" t="str">
        <f>TEXT(ACT[[#This Row],[Staff Start Date]], "mmm")</f>
        <v>Jan</v>
      </c>
    </row>
    <row r="659" spans="1:13" x14ac:dyDescent="0.25">
      <c r="A659" s="18"/>
      <c r="B659" s="19"/>
      <c r="C659" s="19"/>
      <c r="D659" s="19"/>
      <c r="E659" s="19"/>
      <c r="F659" s="19"/>
      <c r="G659" s="19"/>
      <c r="H659" s="19"/>
      <c r="I659" s="20"/>
      <c r="J659" s="75"/>
      <c r="K659" s="19"/>
      <c r="L659" s="100">
        <f>YEAR(ACT[[#This Row],[Staff Start Date]])</f>
        <v>1900</v>
      </c>
      <c r="M659" s="100" t="str">
        <f>TEXT(ACT[[#This Row],[Staff Start Date]], "mmm")</f>
        <v>Jan</v>
      </c>
    </row>
    <row r="660" spans="1:13" x14ac:dyDescent="0.25">
      <c r="A660" s="18"/>
      <c r="B660" s="19"/>
      <c r="C660" s="19"/>
      <c r="D660" s="19"/>
      <c r="E660" s="19"/>
      <c r="F660" s="19"/>
      <c r="G660" s="19"/>
      <c r="H660" s="19"/>
      <c r="I660" s="20"/>
      <c r="J660" s="75"/>
      <c r="K660" s="19"/>
      <c r="L660" s="100">
        <f>YEAR(ACT[[#This Row],[Staff Start Date]])</f>
        <v>1900</v>
      </c>
      <c r="M660" s="100" t="str">
        <f>TEXT(ACT[[#This Row],[Staff Start Date]], "mmm")</f>
        <v>Jan</v>
      </c>
    </row>
    <row r="661" spans="1:13" x14ac:dyDescent="0.25">
      <c r="A661" s="18"/>
      <c r="B661" s="19"/>
      <c r="C661" s="19"/>
      <c r="D661" s="19"/>
      <c r="E661" s="19"/>
      <c r="F661" s="19"/>
      <c r="G661" s="19"/>
      <c r="H661" s="19"/>
      <c r="I661" s="20"/>
      <c r="J661" s="75"/>
      <c r="K661" s="19"/>
      <c r="L661" s="100">
        <f>YEAR(ACT[[#This Row],[Staff Start Date]])</f>
        <v>1900</v>
      </c>
      <c r="M661" s="100" t="str">
        <f>TEXT(ACT[[#This Row],[Staff Start Date]], "mmm")</f>
        <v>Jan</v>
      </c>
    </row>
    <row r="662" spans="1:13" x14ac:dyDescent="0.25">
      <c r="A662" s="18"/>
      <c r="B662" s="19"/>
      <c r="C662" s="19"/>
      <c r="D662" s="19"/>
      <c r="E662" s="19"/>
      <c r="F662" s="19"/>
      <c r="G662" s="19"/>
      <c r="H662" s="19"/>
      <c r="I662" s="20"/>
      <c r="J662" s="75"/>
      <c r="K662" s="19"/>
      <c r="L662" s="100">
        <f>YEAR(ACT[[#This Row],[Staff Start Date]])</f>
        <v>1900</v>
      </c>
      <c r="M662" s="100" t="str">
        <f>TEXT(ACT[[#This Row],[Staff Start Date]], "mmm")</f>
        <v>Jan</v>
      </c>
    </row>
    <row r="663" spans="1:13" x14ac:dyDescent="0.25">
      <c r="A663" s="18"/>
      <c r="B663" s="19"/>
      <c r="C663" s="19"/>
      <c r="D663" s="19"/>
      <c r="E663" s="19"/>
      <c r="F663" s="19"/>
      <c r="G663" s="19"/>
      <c r="H663" s="19"/>
      <c r="I663" s="20"/>
      <c r="J663" s="75"/>
      <c r="K663" s="19"/>
      <c r="L663" s="100">
        <f>YEAR(ACT[[#This Row],[Staff Start Date]])</f>
        <v>1900</v>
      </c>
      <c r="M663" s="100" t="str">
        <f>TEXT(ACT[[#This Row],[Staff Start Date]], "mmm")</f>
        <v>Jan</v>
      </c>
    </row>
    <row r="664" spans="1:13" x14ac:dyDescent="0.25">
      <c r="A664" s="18"/>
      <c r="B664" s="19"/>
      <c r="C664" s="19"/>
      <c r="D664" s="19"/>
      <c r="E664" s="19"/>
      <c r="F664" s="19"/>
      <c r="G664" s="19"/>
      <c r="H664" s="19"/>
      <c r="I664" s="20"/>
      <c r="J664" s="75"/>
      <c r="K664" s="19"/>
      <c r="L664" s="100">
        <f>YEAR(ACT[[#This Row],[Staff Start Date]])</f>
        <v>1900</v>
      </c>
      <c r="M664" s="100" t="str">
        <f>TEXT(ACT[[#This Row],[Staff Start Date]], "mmm")</f>
        <v>Jan</v>
      </c>
    </row>
    <row r="665" spans="1:13" x14ac:dyDescent="0.25">
      <c r="A665" s="18"/>
      <c r="B665" s="19"/>
      <c r="C665" s="19"/>
      <c r="D665" s="19"/>
      <c r="E665" s="19"/>
      <c r="F665" s="19"/>
      <c r="G665" s="19"/>
      <c r="H665" s="19"/>
      <c r="I665" s="20"/>
      <c r="J665" s="75"/>
      <c r="K665" s="19"/>
      <c r="L665" s="100">
        <f>YEAR(ACT[[#This Row],[Staff Start Date]])</f>
        <v>1900</v>
      </c>
      <c r="M665" s="100" t="str">
        <f>TEXT(ACT[[#This Row],[Staff Start Date]], "mmm")</f>
        <v>Jan</v>
      </c>
    </row>
    <row r="666" spans="1:13" x14ac:dyDescent="0.25">
      <c r="A666" s="18"/>
      <c r="B666" s="19"/>
      <c r="C666" s="19"/>
      <c r="D666" s="19"/>
      <c r="E666" s="19"/>
      <c r="F666" s="19"/>
      <c r="G666" s="19"/>
      <c r="H666" s="19"/>
      <c r="I666" s="20"/>
      <c r="J666" s="75"/>
      <c r="K666" s="19"/>
      <c r="L666" s="100">
        <f>YEAR(ACT[[#This Row],[Staff Start Date]])</f>
        <v>1900</v>
      </c>
      <c r="M666" s="100" t="str">
        <f>TEXT(ACT[[#This Row],[Staff Start Date]], "mmm")</f>
        <v>Jan</v>
      </c>
    </row>
    <row r="667" spans="1:13" x14ac:dyDescent="0.25">
      <c r="A667" s="18"/>
      <c r="B667" s="19"/>
      <c r="C667" s="19"/>
      <c r="D667" s="19"/>
      <c r="E667" s="19"/>
      <c r="F667" s="19"/>
      <c r="G667" s="19"/>
      <c r="H667" s="19"/>
      <c r="I667" s="20"/>
      <c r="J667" s="75"/>
      <c r="K667" s="19"/>
      <c r="L667" s="100">
        <f>YEAR(ACT[[#This Row],[Staff Start Date]])</f>
        <v>1900</v>
      </c>
      <c r="M667" s="100" t="str">
        <f>TEXT(ACT[[#This Row],[Staff Start Date]], "mmm")</f>
        <v>Jan</v>
      </c>
    </row>
    <row r="668" spans="1:13" x14ac:dyDescent="0.25">
      <c r="A668" s="18"/>
      <c r="B668" s="19"/>
      <c r="C668" s="19"/>
      <c r="D668" s="19"/>
      <c r="E668" s="19"/>
      <c r="F668" s="19"/>
      <c r="G668" s="19"/>
      <c r="H668" s="19"/>
      <c r="I668" s="20"/>
      <c r="J668" s="75"/>
      <c r="K668" s="19"/>
      <c r="L668" s="100">
        <f>YEAR(ACT[[#This Row],[Staff Start Date]])</f>
        <v>1900</v>
      </c>
      <c r="M668" s="100" t="str">
        <f>TEXT(ACT[[#This Row],[Staff Start Date]], "mmm")</f>
        <v>Jan</v>
      </c>
    </row>
    <row r="669" spans="1:13" x14ac:dyDescent="0.25">
      <c r="A669" s="18"/>
      <c r="B669" s="19"/>
      <c r="C669" s="19"/>
      <c r="D669" s="19"/>
      <c r="E669" s="19"/>
      <c r="F669" s="19"/>
      <c r="G669" s="19"/>
      <c r="H669" s="19"/>
      <c r="I669" s="20"/>
      <c r="J669" s="75"/>
      <c r="K669" s="19"/>
      <c r="L669" s="100">
        <f>YEAR(ACT[[#This Row],[Staff Start Date]])</f>
        <v>1900</v>
      </c>
      <c r="M669" s="100" t="str">
        <f>TEXT(ACT[[#This Row],[Staff Start Date]], "mmm")</f>
        <v>Jan</v>
      </c>
    </row>
    <row r="670" spans="1:13" x14ac:dyDescent="0.25">
      <c r="A670" s="18"/>
      <c r="B670" s="19"/>
      <c r="C670" s="19"/>
      <c r="D670" s="19"/>
      <c r="E670" s="19"/>
      <c r="F670" s="19"/>
      <c r="G670" s="19"/>
      <c r="H670" s="19"/>
      <c r="I670" s="20"/>
      <c r="J670" s="75"/>
      <c r="K670" s="19"/>
      <c r="L670" s="100">
        <f>YEAR(ACT[[#This Row],[Staff Start Date]])</f>
        <v>1900</v>
      </c>
      <c r="M670" s="100" t="str">
        <f>TEXT(ACT[[#This Row],[Staff Start Date]], "mmm")</f>
        <v>Jan</v>
      </c>
    </row>
    <row r="671" spans="1:13" x14ac:dyDescent="0.25">
      <c r="A671" s="18"/>
      <c r="B671" s="19"/>
      <c r="C671" s="19"/>
      <c r="D671" s="19"/>
      <c r="E671" s="19"/>
      <c r="F671" s="19"/>
      <c r="G671" s="19"/>
      <c r="H671" s="19"/>
      <c r="I671" s="20"/>
      <c r="J671" s="75"/>
      <c r="K671" s="19"/>
      <c r="L671" s="100">
        <f>YEAR(ACT[[#This Row],[Staff Start Date]])</f>
        <v>1900</v>
      </c>
      <c r="M671" s="100" t="str">
        <f>TEXT(ACT[[#This Row],[Staff Start Date]], "mmm")</f>
        <v>Jan</v>
      </c>
    </row>
    <row r="672" spans="1:13" x14ac:dyDescent="0.25">
      <c r="A672" s="18"/>
      <c r="B672" s="19"/>
      <c r="C672" s="19"/>
      <c r="D672" s="19"/>
      <c r="E672" s="19"/>
      <c r="F672" s="19"/>
      <c r="G672" s="19"/>
      <c r="H672" s="19"/>
      <c r="I672" s="20"/>
      <c r="J672" s="75"/>
      <c r="K672" s="19"/>
      <c r="L672" s="100">
        <f>YEAR(ACT[[#This Row],[Staff Start Date]])</f>
        <v>1900</v>
      </c>
      <c r="M672" s="100" t="str">
        <f>TEXT(ACT[[#This Row],[Staff Start Date]], "mmm")</f>
        <v>Jan</v>
      </c>
    </row>
    <row r="673" spans="1:13" x14ac:dyDescent="0.25">
      <c r="A673" s="18"/>
      <c r="B673" s="19"/>
      <c r="C673" s="19"/>
      <c r="D673" s="19"/>
      <c r="E673" s="19"/>
      <c r="F673" s="19"/>
      <c r="G673" s="19"/>
      <c r="H673" s="19"/>
      <c r="I673" s="20"/>
      <c r="J673" s="75"/>
      <c r="K673" s="19"/>
      <c r="L673" s="100">
        <f>YEAR(ACT[[#This Row],[Staff Start Date]])</f>
        <v>1900</v>
      </c>
      <c r="M673" s="100" t="str">
        <f>TEXT(ACT[[#This Row],[Staff Start Date]], "mmm")</f>
        <v>Jan</v>
      </c>
    </row>
    <row r="674" spans="1:13" x14ac:dyDescent="0.25">
      <c r="A674" s="18"/>
      <c r="B674" s="19"/>
      <c r="C674" s="19"/>
      <c r="D674" s="19"/>
      <c r="E674" s="19"/>
      <c r="F674" s="19"/>
      <c r="G674" s="19"/>
      <c r="H674" s="19"/>
      <c r="I674" s="20"/>
      <c r="J674" s="75"/>
      <c r="K674" s="19"/>
      <c r="L674" s="100">
        <f>YEAR(ACT[[#This Row],[Staff Start Date]])</f>
        <v>1900</v>
      </c>
      <c r="M674" s="100" t="str">
        <f>TEXT(ACT[[#This Row],[Staff Start Date]], "mmm")</f>
        <v>Jan</v>
      </c>
    </row>
    <row r="675" spans="1:13" x14ac:dyDescent="0.25">
      <c r="A675" s="18"/>
      <c r="B675" s="19"/>
      <c r="C675" s="19"/>
      <c r="D675" s="19"/>
      <c r="E675" s="19"/>
      <c r="F675" s="19"/>
      <c r="G675" s="19"/>
      <c r="H675" s="19"/>
      <c r="I675" s="20"/>
      <c r="J675" s="75"/>
      <c r="K675" s="19"/>
      <c r="L675" s="100">
        <f>YEAR(ACT[[#This Row],[Staff Start Date]])</f>
        <v>1900</v>
      </c>
      <c r="M675" s="100" t="str">
        <f>TEXT(ACT[[#This Row],[Staff Start Date]], "mmm")</f>
        <v>Jan</v>
      </c>
    </row>
    <row r="676" spans="1:13" x14ac:dyDescent="0.25">
      <c r="A676" s="18"/>
      <c r="B676" s="19"/>
      <c r="C676" s="19"/>
      <c r="D676" s="19"/>
      <c r="E676" s="19"/>
      <c r="F676" s="19"/>
      <c r="G676" s="19"/>
      <c r="H676" s="19"/>
      <c r="I676" s="20"/>
      <c r="J676" s="75"/>
      <c r="K676" s="19"/>
      <c r="L676" s="100">
        <f>YEAR(ACT[[#This Row],[Staff Start Date]])</f>
        <v>1900</v>
      </c>
      <c r="M676" s="100" t="str">
        <f>TEXT(ACT[[#This Row],[Staff Start Date]], "mmm")</f>
        <v>Jan</v>
      </c>
    </row>
    <row r="677" spans="1:13" x14ac:dyDescent="0.25">
      <c r="A677" s="18"/>
      <c r="B677" s="19"/>
      <c r="C677" s="19"/>
      <c r="D677" s="19"/>
      <c r="E677" s="19"/>
      <c r="F677" s="19"/>
      <c r="G677" s="19"/>
      <c r="H677" s="19"/>
      <c r="I677" s="20"/>
      <c r="J677" s="75"/>
      <c r="K677" s="19"/>
      <c r="L677" s="100">
        <f>YEAR(ACT[[#This Row],[Staff Start Date]])</f>
        <v>1900</v>
      </c>
      <c r="M677" s="100" t="str">
        <f>TEXT(ACT[[#This Row],[Staff Start Date]], "mmm")</f>
        <v>Jan</v>
      </c>
    </row>
    <row r="678" spans="1:13" x14ac:dyDescent="0.25">
      <c r="A678" s="18"/>
      <c r="B678" s="19"/>
      <c r="C678" s="19"/>
      <c r="D678" s="19"/>
      <c r="E678" s="19"/>
      <c r="F678" s="19"/>
      <c r="G678" s="19"/>
      <c r="H678" s="19"/>
      <c r="I678" s="20"/>
      <c r="J678" s="75"/>
      <c r="K678" s="19"/>
      <c r="L678" s="100">
        <f>YEAR(ACT[[#This Row],[Staff Start Date]])</f>
        <v>1900</v>
      </c>
      <c r="M678" s="100" t="str">
        <f>TEXT(ACT[[#This Row],[Staff Start Date]], "mmm")</f>
        <v>Jan</v>
      </c>
    </row>
    <row r="679" spans="1:13" x14ac:dyDescent="0.25">
      <c r="A679" s="18"/>
      <c r="B679" s="19"/>
      <c r="C679" s="19"/>
      <c r="D679" s="19"/>
      <c r="E679" s="19"/>
      <c r="F679" s="19"/>
      <c r="G679" s="19"/>
      <c r="H679" s="19"/>
      <c r="I679" s="20"/>
      <c r="J679" s="75"/>
      <c r="K679" s="19"/>
      <c r="L679" s="100">
        <f>YEAR(ACT[[#This Row],[Staff Start Date]])</f>
        <v>1900</v>
      </c>
      <c r="M679" s="100" t="str">
        <f>TEXT(ACT[[#This Row],[Staff Start Date]], "mmm")</f>
        <v>Jan</v>
      </c>
    </row>
    <row r="680" spans="1:13" x14ac:dyDescent="0.25">
      <c r="A680" s="18"/>
      <c r="B680" s="19"/>
      <c r="C680" s="19"/>
      <c r="D680" s="19"/>
      <c r="E680" s="19"/>
      <c r="F680" s="19"/>
      <c r="G680" s="19"/>
      <c r="H680" s="19"/>
      <c r="I680" s="20"/>
      <c r="J680" s="75"/>
      <c r="K680" s="19"/>
      <c r="L680" s="100">
        <f>YEAR(ACT[[#This Row],[Staff Start Date]])</f>
        <v>1900</v>
      </c>
      <c r="M680" s="100" t="str">
        <f>TEXT(ACT[[#This Row],[Staff Start Date]], "mmm")</f>
        <v>Jan</v>
      </c>
    </row>
    <row r="681" spans="1:13" x14ac:dyDescent="0.25">
      <c r="A681" s="18"/>
      <c r="B681" s="19"/>
      <c r="C681" s="19"/>
      <c r="D681" s="19"/>
      <c r="E681" s="19"/>
      <c r="F681" s="19"/>
      <c r="G681" s="19"/>
      <c r="H681" s="19"/>
      <c r="I681" s="20"/>
      <c r="J681" s="75"/>
      <c r="K681" s="19"/>
      <c r="L681" s="100">
        <f>YEAR(ACT[[#This Row],[Staff Start Date]])</f>
        <v>1900</v>
      </c>
      <c r="M681" s="100" t="str">
        <f>TEXT(ACT[[#This Row],[Staff Start Date]], "mmm")</f>
        <v>Jan</v>
      </c>
    </row>
    <row r="682" spans="1:13" x14ac:dyDescent="0.25">
      <c r="A682" s="18"/>
      <c r="B682" s="19"/>
      <c r="C682" s="19"/>
      <c r="D682" s="19"/>
      <c r="E682" s="19"/>
      <c r="F682" s="19"/>
      <c r="G682" s="19"/>
      <c r="H682" s="19"/>
      <c r="I682" s="20"/>
      <c r="J682" s="75"/>
      <c r="K682" s="19"/>
      <c r="L682" s="100">
        <f>YEAR(ACT[[#This Row],[Staff Start Date]])</f>
        <v>1900</v>
      </c>
      <c r="M682" s="100" t="str">
        <f>TEXT(ACT[[#This Row],[Staff Start Date]], "mmm")</f>
        <v>Jan</v>
      </c>
    </row>
    <row r="683" spans="1:13" x14ac:dyDescent="0.25">
      <c r="A683" s="18"/>
      <c r="B683" s="19"/>
      <c r="C683" s="19"/>
      <c r="D683" s="19"/>
      <c r="E683" s="19"/>
      <c r="F683" s="19"/>
      <c r="G683" s="19"/>
      <c r="H683" s="19"/>
      <c r="I683" s="20"/>
      <c r="J683" s="75"/>
      <c r="K683" s="19"/>
      <c r="L683" s="100">
        <f>YEAR(ACT[[#This Row],[Staff Start Date]])</f>
        <v>1900</v>
      </c>
      <c r="M683" s="100" t="str">
        <f>TEXT(ACT[[#This Row],[Staff Start Date]], "mmm")</f>
        <v>Jan</v>
      </c>
    </row>
    <row r="684" spans="1:13" x14ac:dyDescent="0.25">
      <c r="A684" s="18"/>
      <c r="B684" s="19"/>
      <c r="C684" s="19"/>
      <c r="D684" s="19"/>
      <c r="E684" s="19"/>
      <c r="F684" s="19"/>
      <c r="G684" s="19"/>
      <c r="H684" s="19"/>
      <c r="I684" s="20"/>
      <c r="J684" s="75"/>
      <c r="K684" s="19"/>
      <c r="L684" s="100">
        <f>YEAR(ACT[[#This Row],[Staff Start Date]])</f>
        <v>1900</v>
      </c>
      <c r="M684" s="100" t="str">
        <f>TEXT(ACT[[#This Row],[Staff Start Date]], "mmm")</f>
        <v>Jan</v>
      </c>
    </row>
    <row r="685" spans="1:13" x14ac:dyDescent="0.25">
      <c r="A685" s="18"/>
      <c r="B685" s="19"/>
      <c r="C685" s="19"/>
      <c r="D685" s="19"/>
      <c r="E685" s="19"/>
      <c r="F685" s="19"/>
      <c r="G685" s="19"/>
      <c r="H685" s="19"/>
      <c r="I685" s="20"/>
      <c r="J685" s="75"/>
      <c r="K685" s="19"/>
      <c r="L685" s="100">
        <f>YEAR(ACT[[#This Row],[Staff Start Date]])</f>
        <v>1900</v>
      </c>
      <c r="M685" s="100" t="str">
        <f>TEXT(ACT[[#This Row],[Staff Start Date]], "mmm")</f>
        <v>Jan</v>
      </c>
    </row>
    <row r="686" spans="1:13" x14ac:dyDescent="0.25">
      <c r="A686" s="18"/>
      <c r="B686" s="19"/>
      <c r="C686" s="19"/>
      <c r="D686" s="19"/>
      <c r="E686" s="19"/>
      <c r="F686" s="19"/>
      <c r="G686" s="19"/>
      <c r="H686" s="19"/>
      <c r="I686" s="20"/>
      <c r="J686" s="75"/>
      <c r="K686" s="19"/>
      <c r="L686" s="100">
        <f>YEAR(ACT[[#This Row],[Staff Start Date]])</f>
        <v>1900</v>
      </c>
      <c r="M686" s="100" t="str">
        <f>TEXT(ACT[[#This Row],[Staff Start Date]], "mmm")</f>
        <v>Jan</v>
      </c>
    </row>
    <row r="687" spans="1:13" x14ac:dyDescent="0.25">
      <c r="A687" s="18"/>
      <c r="B687" s="19"/>
      <c r="C687" s="19"/>
      <c r="D687" s="19"/>
      <c r="E687" s="19"/>
      <c r="F687" s="19"/>
      <c r="G687" s="19"/>
      <c r="H687" s="19"/>
      <c r="I687" s="20"/>
      <c r="J687" s="75"/>
      <c r="K687" s="19"/>
      <c r="L687" s="100">
        <f>YEAR(ACT[[#This Row],[Staff Start Date]])</f>
        <v>1900</v>
      </c>
      <c r="M687" s="100" t="str">
        <f>TEXT(ACT[[#This Row],[Staff Start Date]], "mmm")</f>
        <v>Jan</v>
      </c>
    </row>
    <row r="688" spans="1:13" x14ac:dyDescent="0.25">
      <c r="A688" s="18"/>
      <c r="B688" s="19"/>
      <c r="C688" s="19"/>
      <c r="D688" s="19"/>
      <c r="E688" s="19"/>
      <c r="F688" s="19"/>
      <c r="G688" s="19"/>
      <c r="H688" s="19"/>
      <c r="I688" s="20"/>
      <c r="J688" s="75"/>
      <c r="K688" s="19"/>
      <c r="L688" s="100">
        <f>YEAR(ACT[[#This Row],[Staff Start Date]])</f>
        <v>1900</v>
      </c>
      <c r="M688" s="100" t="str">
        <f>TEXT(ACT[[#This Row],[Staff Start Date]], "mmm")</f>
        <v>Jan</v>
      </c>
    </row>
    <row r="689" spans="1:13" x14ac:dyDescent="0.25">
      <c r="A689" s="18"/>
      <c r="B689" s="19"/>
      <c r="C689" s="19"/>
      <c r="D689" s="19"/>
      <c r="E689" s="19"/>
      <c r="F689" s="19"/>
      <c r="G689" s="19"/>
      <c r="H689" s="19"/>
      <c r="I689" s="20"/>
      <c r="J689" s="75"/>
      <c r="K689" s="19"/>
      <c r="L689" s="100">
        <f>YEAR(ACT[[#This Row],[Staff Start Date]])</f>
        <v>1900</v>
      </c>
      <c r="M689" s="100" t="str">
        <f>TEXT(ACT[[#This Row],[Staff Start Date]], "mmm")</f>
        <v>Jan</v>
      </c>
    </row>
    <row r="690" spans="1:13" x14ac:dyDescent="0.25">
      <c r="A690" s="18"/>
      <c r="B690" s="19"/>
      <c r="C690" s="19"/>
      <c r="D690" s="19"/>
      <c r="E690" s="19"/>
      <c r="F690" s="19"/>
      <c r="G690" s="19"/>
      <c r="H690" s="19"/>
      <c r="I690" s="20"/>
      <c r="J690" s="75"/>
      <c r="K690" s="19"/>
      <c r="L690" s="100">
        <f>YEAR(ACT[[#This Row],[Staff Start Date]])</f>
        <v>1900</v>
      </c>
      <c r="M690" s="100" t="str">
        <f>TEXT(ACT[[#This Row],[Staff Start Date]], "mmm")</f>
        <v>Jan</v>
      </c>
    </row>
    <row r="691" spans="1:13" x14ac:dyDescent="0.25">
      <c r="A691" s="18"/>
      <c r="B691" s="19"/>
      <c r="C691" s="19"/>
      <c r="D691" s="19"/>
      <c r="E691" s="19"/>
      <c r="F691" s="19"/>
      <c r="G691" s="19"/>
      <c r="H691" s="19"/>
      <c r="I691" s="20"/>
      <c r="J691" s="75"/>
      <c r="K691" s="19"/>
      <c r="L691" s="100">
        <f>YEAR(ACT[[#This Row],[Staff Start Date]])</f>
        <v>1900</v>
      </c>
      <c r="M691" s="100" t="str">
        <f>TEXT(ACT[[#This Row],[Staff Start Date]], "mmm")</f>
        <v>Jan</v>
      </c>
    </row>
    <row r="692" spans="1:13" x14ac:dyDescent="0.25">
      <c r="A692" s="18"/>
      <c r="B692" s="19"/>
      <c r="C692" s="19"/>
      <c r="D692" s="19"/>
      <c r="E692" s="19"/>
      <c r="F692" s="19"/>
      <c r="G692" s="19"/>
      <c r="H692" s="19"/>
      <c r="I692" s="20"/>
      <c r="J692" s="75"/>
      <c r="K692" s="19"/>
      <c r="L692" s="100">
        <f>YEAR(ACT[[#This Row],[Staff Start Date]])</f>
        <v>1900</v>
      </c>
      <c r="M692" s="100" t="str">
        <f>TEXT(ACT[[#This Row],[Staff Start Date]], "mmm")</f>
        <v>Jan</v>
      </c>
    </row>
    <row r="693" spans="1:13" x14ac:dyDescent="0.25">
      <c r="A693" s="18"/>
      <c r="B693" s="19"/>
      <c r="C693" s="19"/>
      <c r="D693" s="19"/>
      <c r="E693" s="19"/>
      <c r="F693" s="19"/>
      <c r="G693" s="19"/>
      <c r="H693" s="19"/>
      <c r="I693" s="20"/>
      <c r="J693" s="75"/>
      <c r="K693" s="19"/>
      <c r="L693" s="100">
        <f>YEAR(ACT[[#This Row],[Staff Start Date]])</f>
        <v>1900</v>
      </c>
      <c r="M693" s="100" t="str">
        <f>TEXT(ACT[[#This Row],[Staff Start Date]], "mmm")</f>
        <v>Jan</v>
      </c>
    </row>
    <row r="694" spans="1:13" x14ac:dyDescent="0.25">
      <c r="A694" s="18"/>
      <c r="B694" s="19"/>
      <c r="C694" s="19"/>
      <c r="D694" s="19"/>
      <c r="E694" s="19"/>
      <c r="F694" s="19"/>
      <c r="G694" s="19"/>
      <c r="H694" s="19"/>
      <c r="I694" s="20"/>
      <c r="J694" s="75"/>
      <c r="K694" s="19"/>
      <c r="L694" s="100">
        <f>YEAR(ACT[[#This Row],[Staff Start Date]])</f>
        <v>1900</v>
      </c>
      <c r="M694" s="100" t="str">
        <f>TEXT(ACT[[#This Row],[Staff Start Date]], "mmm")</f>
        <v>Jan</v>
      </c>
    </row>
    <row r="695" spans="1:13" x14ac:dyDescent="0.25">
      <c r="A695" s="18"/>
      <c r="B695" s="19"/>
      <c r="C695" s="19"/>
      <c r="D695" s="19"/>
      <c r="E695" s="19"/>
      <c r="F695" s="19"/>
      <c r="G695" s="19"/>
      <c r="H695" s="19"/>
      <c r="I695" s="20"/>
      <c r="J695" s="75"/>
      <c r="K695" s="19"/>
      <c r="L695" s="100">
        <f>YEAR(ACT[[#This Row],[Staff Start Date]])</f>
        <v>1900</v>
      </c>
      <c r="M695" s="100" t="str">
        <f>TEXT(ACT[[#This Row],[Staff Start Date]], "mmm")</f>
        <v>Jan</v>
      </c>
    </row>
    <row r="696" spans="1:13" x14ac:dyDescent="0.25">
      <c r="A696" s="18"/>
      <c r="B696" s="19"/>
      <c r="C696" s="19"/>
      <c r="D696" s="19"/>
      <c r="E696" s="19"/>
      <c r="F696" s="19"/>
      <c r="G696" s="19"/>
      <c r="H696" s="19"/>
      <c r="I696" s="20"/>
      <c r="J696" s="75"/>
      <c r="K696" s="19"/>
      <c r="L696" s="100">
        <f>YEAR(ACT[[#This Row],[Staff Start Date]])</f>
        <v>1900</v>
      </c>
      <c r="M696" s="100" t="str">
        <f>TEXT(ACT[[#This Row],[Staff Start Date]], "mmm")</f>
        <v>Jan</v>
      </c>
    </row>
    <row r="697" spans="1:13" x14ac:dyDescent="0.25">
      <c r="A697" s="18"/>
      <c r="B697" s="19"/>
      <c r="C697" s="19"/>
      <c r="D697" s="19"/>
      <c r="E697" s="19"/>
      <c r="F697" s="19"/>
      <c r="G697" s="19"/>
      <c r="H697" s="19"/>
      <c r="I697" s="20"/>
      <c r="J697" s="75"/>
      <c r="K697" s="19"/>
      <c r="L697" s="100">
        <f>YEAR(ACT[[#This Row],[Staff Start Date]])</f>
        <v>1900</v>
      </c>
      <c r="M697" s="100" t="str">
        <f>TEXT(ACT[[#This Row],[Staff Start Date]], "mmm")</f>
        <v>Jan</v>
      </c>
    </row>
    <row r="698" spans="1:13" x14ac:dyDescent="0.25">
      <c r="A698" s="18"/>
      <c r="B698" s="19"/>
      <c r="C698" s="19"/>
      <c r="D698" s="19"/>
      <c r="E698" s="19"/>
      <c r="F698" s="19"/>
      <c r="G698" s="19"/>
      <c r="H698" s="19"/>
      <c r="I698" s="20"/>
      <c r="J698" s="75"/>
      <c r="K698" s="19"/>
      <c r="L698" s="100">
        <f>YEAR(ACT[[#This Row],[Staff Start Date]])</f>
        <v>1900</v>
      </c>
      <c r="M698" s="100" t="str">
        <f>TEXT(ACT[[#This Row],[Staff Start Date]], "mmm")</f>
        <v>Jan</v>
      </c>
    </row>
    <row r="699" spans="1:13" x14ac:dyDescent="0.25">
      <c r="A699" s="18"/>
      <c r="B699" s="19"/>
      <c r="C699" s="19"/>
      <c r="D699" s="19"/>
      <c r="E699" s="19"/>
      <c r="F699" s="19"/>
      <c r="G699" s="19"/>
      <c r="H699" s="19"/>
      <c r="I699" s="20"/>
      <c r="J699" s="75"/>
      <c r="K699" s="19"/>
      <c r="L699" s="100">
        <f>YEAR(ACT[[#This Row],[Staff Start Date]])</f>
        <v>1900</v>
      </c>
      <c r="M699" s="100" t="str">
        <f>TEXT(ACT[[#This Row],[Staff Start Date]], "mmm")</f>
        <v>Jan</v>
      </c>
    </row>
    <row r="700" spans="1:13" x14ac:dyDescent="0.25">
      <c r="A700" s="18"/>
      <c r="B700" s="19"/>
      <c r="C700" s="19"/>
      <c r="D700" s="19"/>
      <c r="E700" s="19"/>
      <c r="F700" s="19"/>
      <c r="G700" s="19"/>
      <c r="H700" s="19"/>
      <c r="I700" s="20"/>
      <c r="J700" s="75"/>
      <c r="K700" s="19"/>
      <c r="L700" s="100">
        <f>YEAR(ACT[[#This Row],[Staff Start Date]])</f>
        <v>1900</v>
      </c>
      <c r="M700" s="100" t="str">
        <f>TEXT(ACT[[#This Row],[Staff Start Date]], "mmm")</f>
        <v>Jan</v>
      </c>
    </row>
    <row r="701" spans="1:13" x14ac:dyDescent="0.25">
      <c r="A701" s="18"/>
      <c r="B701" s="19"/>
      <c r="C701" s="19"/>
      <c r="D701" s="19"/>
      <c r="E701" s="19"/>
      <c r="F701" s="19"/>
      <c r="G701" s="19"/>
      <c r="H701" s="19"/>
      <c r="I701" s="20"/>
      <c r="J701" s="75"/>
      <c r="K701" s="19"/>
      <c r="L701" s="100">
        <f>YEAR(ACT[[#This Row],[Staff Start Date]])</f>
        <v>1900</v>
      </c>
      <c r="M701" s="100" t="str">
        <f>TEXT(ACT[[#This Row],[Staff Start Date]], "mmm")</f>
        <v>Jan</v>
      </c>
    </row>
    <row r="702" spans="1:13" x14ac:dyDescent="0.25">
      <c r="A702" s="18"/>
      <c r="B702" s="19"/>
      <c r="C702" s="19"/>
      <c r="D702" s="19"/>
      <c r="E702" s="19"/>
      <c r="F702" s="19"/>
      <c r="G702" s="19"/>
      <c r="H702" s="19"/>
      <c r="I702" s="20"/>
      <c r="J702" s="75"/>
      <c r="K702" s="19"/>
      <c r="L702" s="100">
        <f>YEAR(ACT[[#This Row],[Staff Start Date]])</f>
        <v>1900</v>
      </c>
      <c r="M702" s="100" t="str">
        <f>TEXT(ACT[[#This Row],[Staff Start Date]], "mmm")</f>
        <v>Jan</v>
      </c>
    </row>
    <row r="703" spans="1:13" x14ac:dyDescent="0.25">
      <c r="A703" s="18"/>
      <c r="B703" s="19"/>
      <c r="C703" s="19"/>
      <c r="D703" s="19"/>
      <c r="E703" s="19"/>
      <c r="F703" s="19"/>
      <c r="G703" s="19"/>
      <c r="H703" s="19"/>
      <c r="I703" s="20"/>
      <c r="J703" s="75"/>
      <c r="K703" s="19"/>
      <c r="L703" s="100">
        <f>YEAR(ACT[[#This Row],[Staff Start Date]])</f>
        <v>1900</v>
      </c>
      <c r="M703" s="100" t="str">
        <f>TEXT(ACT[[#This Row],[Staff Start Date]], "mmm")</f>
        <v>Jan</v>
      </c>
    </row>
    <row r="704" spans="1:13" x14ac:dyDescent="0.25">
      <c r="A704" s="18"/>
      <c r="B704" s="19"/>
      <c r="C704" s="19"/>
      <c r="D704" s="19"/>
      <c r="E704" s="19"/>
      <c r="F704" s="19"/>
      <c r="G704" s="19"/>
      <c r="H704" s="19"/>
      <c r="I704" s="20"/>
      <c r="J704" s="75"/>
      <c r="K704" s="19"/>
      <c r="L704" s="100">
        <f>YEAR(ACT[[#This Row],[Staff Start Date]])</f>
        <v>1900</v>
      </c>
      <c r="M704" s="100" t="str">
        <f>TEXT(ACT[[#This Row],[Staff Start Date]], "mmm")</f>
        <v>Jan</v>
      </c>
    </row>
    <row r="705" spans="1:13" x14ac:dyDescent="0.25">
      <c r="A705" s="18"/>
      <c r="B705" s="19"/>
      <c r="C705" s="19"/>
      <c r="D705" s="19"/>
      <c r="E705" s="19"/>
      <c r="F705" s="19"/>
      <c r="G705" s="19"/>
      <c r="H705" s="19"/>
      <c r="I705" s="20"/>
      <c r="J705" s="75"/>
      <c r="K705" s="19"/>
      <c r="L705" s="100">
        <f>YEAR(ACT[[#This Row],[Staff Start Date]])</f>
        <v>1900</v>
      </c>
      <c r="M705" s="100" t="str">
        <f>TEXT(ACT[[#This Row],[Staff Start Date]], "mmm")</f>
        <v>Jan</v>
      </c>
    </row>
    <row r="706" spans="1:13" x14ac:dyDescent="0.25">
      <c r="A706" s="18"/>
      <c r="B706" s="19"/>
      <c r="C706" s="19"/>
      <c r="D706" s="19"/>
      <c r="E706" s="19"/>
      <c r="F706" s="19"/>
      <c r="G706" s="19"/>
      <c r="H706" s="19"/>
      <c r="I706" s="20"/>
      <c r="J706" s="75"/>
      <c r="K706" s="19"/>
      <c r="L706" s="100">
        <f>YEAR(ACT[[#This Row],[Staff Start Date]])</f>
        <v>1900</v>
      </c>
      <c r="M706" s="100" t="str">
        <f>TEXT(ACT[[#This Row],[Staff Start Date]], "mmm")</f>
        <v>Jan</v>
      </c>
    </row>
    <row r="707" spans="1:13" x14ac:dyDescent="0.25">
      <c r="A707" s="18"/>
      <c r="B707" s="19"/>
      <c r="C707" s="19"/>
      <c r="D707" s="19"/>
      <c r="E707" s="19"/>
      <c r="F707" s="19"/>
      <c r="G707" s="19"/>
      <c r="H707" s="19"/>
      <c r="I707" s="20"/>
      <c r="J707" s="75"/>
      <c r="K707" s="19"/>
      <c r="L707" s="100">
        <f>YEAR(ACT[[#This Row],[Staff Start Date]])</f>
        <v>1900</v>
      </c>
      <c r="M707" s="100" t="str">
        <f>TEXT(ACT[[#This Row],[Staff Start Date]], "mmm")</f>
        <v>Jan</v>
      </c>
    </row>
    <row r="708" spans="1:13" x14ac:dyDescent="0.25">
      <c r="A708" s="18"/>
      <c r="B708" s="19"/>
      <c r="C708" s="19"/>
      <c r="D708" s="19"/>
      <c r="E708" s="19"/>
      <c r="F708" s="19"/>
      <c r="G708" s="19"/>
      <c r="H708" s="19"/>
      <c r="I708" s="20"/>
      <c r="J708" s="75"/>
      <c r="K708" s="19"/>
      <c r="L708" s="100">
        <f>YEAR(ACT[[#This Row],[Staff Start Date]])</f>
        <v>1900</v>
      </c>
      <c r="M708" s="100" t="str">
        <f>TEXT(ACT[[#This Row],[Staff Start Date]], "mmm")</f>
        <v>Jan</v>
      </c>
    </row>
    <row r="709" spans="1:13" x14ac:dyDescent="0.25">
      <c r="A709" s="18"/>
      <c r="B709" s="19"/>
      <c r="C709" s="19"/>
      <c r="D709" s="19"/>
      <c r="E709" s="19"/>
      <c r="F709" s="19"/>
      <c r="G709" s="19"/>
      <c r="H709" s="19"/>
      <c r="I709" s="20"/>
      <c r="J709" s="75"/>
      <c r="K709" s="19"/>
      <c r="L709" s="100">
        <f>YEAR(ACT[[#This Row],[Staff Start Date]])</f>
        <v>1900</v>
      </c>
      <c r="M709" s="100" t="str">
        <f>TEXT(ACT[[#This Row],[Staff Start Date]], "mmm")</f>
        <v>Jan</v>
      </c>
    </row>
    <row r="710" spans="1:13" x14ac:dyDescent="0.25">
      <c r="A710" s="18"/>
      <c r="B710" s="19"/>
      <c r="C710" s="19"/>
      <c r="D710" s="19"/>
      <c r="E710" s="19"/>
      <c r="F710" s="19"/>
      <c r="G710" s="19"/>
      <c r="H710" s="19"/>
      <c r="I710" s="20"/>
      <c r="J710" s="75"/>
      <c r="K710" s="19"/>
      <c r="L710" s="100">
        <f>YEAR(ACT[[#This Row],[Staff Start Date]])</f>
        <v>1900</v>
      </c>
      <c r="M710" s="100" t="str">
        <f>TEXT(ACT[[#This Row],[Staff Start Date]], "mmm")</f>
        <v>Jan</v>
      </c>
    </row>
    <row r="711" spans="1:13" x14ac:dyDescent="0.25">
      <c r="A711" s="18"/>
      <c r="B711" s="19"/>
      <c r="C711" s="19"/>
      <c r="D711" s="19"/>
      <c r="E711" s="19"/>
      <c r="F711" s="19"/>
      <c r="G711" s="19"/>
      <c r="H711" s="19"/>
      <c r="I711" s="20"/>
      <c r="J711" s="75"/>
      <c r="K711" s="19"/>
      <c r="L711" s="100">
        <f>YEAR(ACT[[#This Row],[Staff Start Date]])</f>
        <v>1900</v>
      </c>
      <c r="M711" s="100" t="str">
        <f>TEXT(ACT[[#This Row],[Staff Start Date]], "mmm")</f>
        <v>Jan</v>
      </c>
    </row>
    <row r="712" spans="1:13" x14ac:dyDescent="0.25">
      <c r="A712" s="18"/>
      <c r="B712" s="19"/>
      <c r="C712" s="19"/>
      <c r="D712" s="19"/>
      <c r="E712" s="19"/>
      <c r="F712" s="19"/>
      <c r="G712" s="19"/>
      <c r="H712" s="19"/>
      <c r="I712" s="20"/>
      <c r="J712" s="75"/>
      <c r="K712" s="19"/>
      <c r="L712" s="100">
        <f>YEAR(ACT[[#This Row],[Staff Start Date]])</f>
        <v>1900</v>
      </c>
      <c r="M712" s="100" t="str">
        <f>TEXT(ACT[[#This Row],[Staff Start Date]], "mmm")</f>
        <v>Jan</v>
      </c>
    </row>
    <row r="713" spans="1:13" x14ac:dyDescent="0.25">
      <c r="A713" s="18"/>
      <c r="B713" s="19"/>
      <c r="C713" s="19"/>
      <c r="D713" s="19"/>
      <c r="E713" s="19"/>
      <c r="F713" s="19"/>
      <c r="G713" s="19"/>
      <c r="H713" s="19"/>
      <c r="I713" s="20"/>
      <c r="J713" s="75"/>
      <c r="K713" s="19"/>
      <c r="L713" s="100">
        <f>YEAR(ACT[[#This Row],[Staff Start Date]])</f>
        <v>1900</v>
      </c>
      <c r="M713" s="100" t="str">
        <f>TEXT(ACT[[#This Row],[Staff Start Date]], "mmm")</f>
        <v>Jan</v>
      </c>
    </row>
    <row r="714" spans="1:13" x14ac:dyDescent="0.25">
      <c r="A714" s="18"/>
      <c r="B714" s="19"/>
      <c r="C714" s="19"/>
      <c r="D714" s="19"/>
      <c r="E714" s="19"/>
      <c r="F714" s="19"/>
      <c r="G714" s="19"/>
      <c r="H714" s="19"/>
      <c r="I714" s="20"/>
      <c r="J714" s="75"/>
      <c r="K714" s="19"/>
      <c r="L714" s="100">
        <f>YEAR(ACT[[#This Row],[Staff Start Date]])</f>
        <v>1900</v>
      </c>
      <c r="M714" s="100" t="str">
        <f>TEXT(ACT[[#This Row],[Staff Start Date]], "mmm")</f>
        <v>Jan</v>
      </c>
    </row>
    <row r="715" spans="1:13" x14ac:dyDescent="0.25">
      <c r="A715" s="18"/>
      <c r="B715" s="19"/>
      <c r="C715" s="19"/>
      <c r="D715" s="19"/>
      <c r="E715" s="19"/>
      <c r="F715" s="19"/>
      <c r="G715" s="19"/>
      <c r="H715" s="19"/>
      <c r="I715" s="20"/>
      <c r="J715" s="75"/>
      <c r="K715" s="19"/>
      <c r="L715" s="100">
        <f>YEAR(ACT[[#This Row],[Staff Start Date]])</f>
        <v>1900</v>
      </c>
      <c r="M715" s="100" t="str">
        <f>TEXT(ACT[[#This Row],[Staff Start Date]], "mmm")</f>
        <v>Jan</v>
      </c>
    </row>
    <row r="716" spans="1:13" x14ac:dyDescent="0.25">
      <c r="A716" s="18"/>
      <c r="B716" s="19"/>
      <c r="C716" s="19"/>
      <c r="D716" s="19"/>
      <c r="E716" s="19"/>
      <c r="F716" s="19"/>
      <c r="G716" s="19"/>
      <c r="H716" s="19"/>
      <c r="I716" s="20"/>
      <c r="J716" s="75"/>
      <c r="K716" s="19"/>
      <c r="L716" s="100">
        <f>YEAR(ACT[[#This Row],[Staff Start Date]])</f>
        <v>1900</v>
      </c>
      <c r="M716" s="100" t="str">
        <f>TEXT(ACT[[#This Row],[Staff Start Date]], "mmm")</f>
        <v>Jan</v>
      </c>
    </row>
    <row r="717" spans="1:13" x14ac:dyDescent="0.25">
      <c r="A717" s="18"/>
      <c r="B717" s="19"/>
      <c r="C717" s="19"/>
      <c r="D717" s="19"/>
      <c r="E717" s="19"/>
      <c r="F717" s="19"/>
      <c r="G717" s="19"/>
      <c r="H717" s="19"/>
      <c r="I717" s="20"/>
      <c r="J717" s="75"/>
      <c r="K717" s="19"/>
      <c r="L717" s="100">
        <f>YEAR(ACT[[#This Row],[Staff Start Date]])</f>
        <v>1900</v>
      </c>
      <c r="M717" s="100" t="str">
        <f>TEXT(ACT[[#This Row],[Staff Start Date]], "mmm")</f>
        <v>Jan</v>
      </c>
    </row>
    <row r="718" spans="1:13" x14ac:dyDescent="0.25">
      <c r="A718" s="18"/>
      <c r="B718" s="19"/>
      <c r="C718" s="19"/>
      <c r="D718" s="19"/>
      <c r="E718" s="19"/>
      <c r="F718" s="19"/>
      <c r="G718" s="19"/>
      <c r="H718" s="19"/>
      <c r="I718" s="20"/>
      <c r="J718" s="75"/>
      <c r="K718" s="19"/>
      <c r="L718" s="100">
        <f>YEAR(ACT[[#This Row],[Staff Start Date]])</f>
        <v>1900</v>
      </c>
      <c r="M718" s="100" t="str">
        <f>TEXT(ACT[[#This Row],[Staff Start Date]], "mmm")</f>
        <v>Jan</v>
      </c>
    </row>
    <row r="719" spans="1:13" x14ac:dyDescent="0.25">
      <c r="A719" s="18"/>
      <c r="B719" s="19"/>
      <c r="C719" s="19"/>
      <c r="D719" s="19"/>
      <c r="E719" s="19"/>
      <c r="F719" s="19"/>
      <c r="G719" s="19"/>
      <c r="H719" s="19"/>
      <c r="I719" s="20"/>
      <c r="J719" s="75"/>
      <c r="K719" s="19"/>
      <c r="L719" s="100">
        <f>YEAR(ACT[[#This Row],[Staff Start Date]])</f>
        <v>1900</v>
      </c>
      <c r="M719" s="100" t="str">
        <f>TEXT(ACT[[#This Row],[Staff Start Date]], "mmm")</f>
        <v>Jan</v>
      </c>
    </row>
    <row r="720" spans="1:13" x14ac:dyDescent="0.25">
      <c r="A720" s="18"/>
      <c r="B720" s="19"/>
      <c r="C720" s="19"/>
      <c r="D720" s="19"/>
      <c r="E720" s="19"/>
      <c r="F720" s="19"/>
      <c r="G720" s="19"/>
      <c r="H720" s="19"/>
      <c r="I720" s="20"/>
      <c r="J720" s="75"/>
      <c r="K720" s="19"/>
      <c r="L720" s="100">
        <f>YEAR(ACT[[#This Row],[Staff Start Date]])</f>
        <v>1900</v>
      </c>
      <c r="M720" s="100" t="str">
        <f>TEXT(ACT[[#This Row],[Staff Start Date]], "mmm")</f>
        <v>Jan</v>
      </c>
    </row>
    <row r="721" spans="1:13" x14ac:dyDescent="0.25">
      <c r="A721" s="18"/>
      <c r="B721" s="19"/>
      <c r="C721" s="19"/>
      <c r="D721" s="19"/>
      <c r="E721" s="19"/>
      <c r="F721" s="19"/>
      <c r="G721" s="19"/>
      <c r="H721" s="19"/>
      <c r="I721" s="20"/>
      <c r="J721" s="75"/>
      <c r="K721" s="19"/>
      <c r="L721" s="100">
        <f>YEAR(ACT[[#This Row],[Staff Start Date]])</f>
        <v>1900</v>
      </c>
      <c r="M721" s="100" t="str">
        <f>TEXT(ACT[[#This Row],[Staff Start Date]], "mmm")</f>
        <v>Jan</v>
      </c>
    </row>
    <row r="722" spans="1:13" x14ac:dyDescent="0.25">
      <c r="A722" s="18"/>
      <c r="B722" s="19"/>
      <c r="C722" s="19"/>
      <c r="D722" s="19"/>
      <c r="E722" s="19"/>
      <c r="F722" s="19"/>
      <c r="G722" s="19"/>
      <c r="H722" s="19"/>
      <c r="I722" s="20"/>
      <c r="J722" s="75"/>
      <c r="K722" s="19"/>
      <c r="L722" s="100">
        <f>YEAR(ACT[[#This Row],[Staff Start Date]])</f>
        <v>1900</v>
      </c>
      <c r="M722" s="100" t="str">
        <f>TEXT(ACT[[#This Row],[Staff Start Date]], "mmm")</f>
        <v>Jan</v>
      </c>
    </row>
    <row r="723" spans="1:13" x14ac:dyDescent="0.25">
      <c r="A723" s="18"/>
      <c r="B723" s="19"/>
      <c r="C723" s="19"/>
      <c r="D723" s="19"/>
      <c r="E723" s="19"/>
      <c r="F723" s="19"/>
      <c r="G723" s="19"/>
      <c r="H723" s="19"/>
      <c r="I723" s="20"/>
      <c r="J723" s="75"/>
      <c r="K723" s="19"/>
      <c r="L723" s="100">
        <f>YEAR(ACT[[#This Row],[Staff Start Date]])</f>
        <v>1900</v>
      </c>
      <c r="M723" s="100" t="str">
        <f>TEXT(ACT[[#This Row],[Staff Start Date]], "mmm")</f>
        <v>Jan</v>
      </c>
    </row>
    <row r="724" spans="1:13" x14ac:dyDescent="0.25">
      <c r="A724" s="18"/>
      <c r="B724" s="19"/>
      <c r="C724" s="19"/>
      <c r="D724" s="19"/>
      <c r="E724" s="19"/>
      <c r="F724" s="19"/>
      <c r="G724" s="19"/>
      <c r="H724" s="19"/>
      <c r="I724" s="20"/>
      <c r="J724" s="75"/>
      <c r="K724" s="19"/>
      <c r="L724" s="100">
        <f>YEAR(ACT[[#This Row],[Staff Start Date]])</f>
        <v>1900</v>
      </c>
      <c r="M724" s="100" t="str">
        <f>TEXT(ACT[[#This Row],[Staff Start Date]], "mmm")</f>
        <v>Jan</v>
      </c>
    </row>
    <row r="725" spans="1:13" x14ac:dyDescent="0.25">
      <c r="A725" s="18"/>
      <c r="B725" s="19"/>
      <c r="C725" s="19"/>
      <c r="D725" s="19"/>
      <c r="E725" s="19"/>
      <c r="F725" s="19"/>
      <c r="G725" s="19"/>
      <c r="H725" s="19"/>
      <c r="I725" s="20"/>
      <c r="J725" s="75"/>
      <c r="K725" s="19"/>
      <c r="L725" s="100">
        <f>YEAR(ACT[[#This Row],[Staff Start Date]])</f>
        <v>1900</v>
      </c>
      <c r="M725" s="100" t="str">
        <f>TEXT(ACT[[#This Row],[Staff Start Date]], "mmm")</f>
        <v>Jan</v>
      </c>
    </row>
    <row r="726" spans="1:13" x14ac:dyDescent="0.25">
      <c r="A726" s="18"/>
      <c r="B726" s="19"/>
      <c r="C726" s="19"/>
      <c r="D726" s="19"/>
      <c r="E726" s="19"/>
      <c r="F726" s="19"/>
      <c r="G726" s="19"/>
      <c r="H726" s="19"/>
      <c r="I726" s="20"/>
      <c r="J726" s="75"/>
      <c r="K726" s="19"/>
      <c r="L726" s="100">
        <f>YEAR(ACT[[#This Row],[Staff Start Date]])</f>
        <v>1900</v>
      </c>
      <c r="M726" s="100" t="str">
        <f>TEXT(ACT[[#This Row],[Staff Start Date]], "mmm")</f>
        <v>Jan</v>
      </c>
    </row>
    <row r="727" spans="1:13" x14ac:dyDescent="0.25">
      <c r="A727" s="18"/>
      <c r="B727" s="19"/>
      <c r="C727" s="19"/>
      <c r="D727" s="19"/>
      <c r="E727" s="19"/>
      <c r="F727" s="19"/>
      <c r="G727" s="19"/>
      <c r="H727" s="19"/>
      <c r="I727" s="20"/>
      <c r="J727" s="75"/>
      <c r="K727" s="19"/>
      <c r="L727" s="100">
        <f>YEAR(ACT[[#This Row],[Staff Start Date]])</f>
        <v>1900</v>
      </c>
      <c r="M727" s="100" t="str">
        <f>TEXT(ACT[[#This Row],[Staff Start Date]], "mmm")</f>
        <v>Jan</v>
      </c>
    </row>
    <row r="728" spans="1:13" x14ac:dyDescent="0.25">
      <c r="A728" s="18"/>
      <c r="B728" s="19"/>
      <c r="C728" s="19"/>
      <c r="D728" s="19"/>
      <c r="E728" s="19"/>
      <c r="F728" s="19"/>
      <c r="G728" s="19"/>
      <c r="H728" s="19"/>
      <c r="I728" s="20"/>
      <c r="J728" s="75"/>
      <c r="K728" s="19"/>
      <c r="L728" s="100">
        <f>YEAR(ACT[[#This Row],[Staff Start Date]])</f>
        <v>1900</v>
      </c>
      <c r="M728" s="100" t="str">
        <f>TEXT(ACT[[#This Row],[Staff Start Date]], "mmm")</f>
        <v>Jan</v>
      </c>
    </row>
    <row r="729" spans="1:13" x14ac:dyDescent="0.25">
      <c r="A729" s="18"/>
      <c r="B729" s="19"/>
      <c r="C729" s="19"/>
      <c r="D729" s="19"/>
      <c r="E729" s="19"/>
      <c r="F729" s="19"/>
      <c r="G729" s="19"/>
      <c r="H729" s="19"/>
      <c r="I729" s="20"/>
      <c r="J729" s="75"/>
      <c r="K729" s="19"/>
      <c r="L729" s="100">
        <f>YEAR(ACT[[#This Row],[Staff Start Date]])</f>
        <v>1900</v>
      </c>
      <c r="M729" s="100" t="str">
        <f>TEXT(ACT[[#This Row],[Staff Start Date]], "mmm")</f>
        <v>Jan</v>
      </c>
    </row>
    <row r="730" spans="1:13" x14ac:dyDescent="0.25">
      <c r="A730" s="18"/>
      <c r="B730" s="19"/>
      <c r="C730" s="19"/>
      <c r="D730" s="19"/>
      <c r="E730" s="19"/>
      <c r="F730" s="19"/>
      <c r="G730" s="19"/>
      <c r="H730" s="19"/>
      <c r="I730" s="20"/>
      <c r="J730" s="75"/>
      <c r="K730" s="19"/>
      <c r="L730" s="100">
        <f>YEAR(ACT[[#This Row],[Staff Start Date]])</f>
        <v>1900</v>
      </c>
      <c r="M730" s="100" t="str">
        <f>TEXT(ACT[[#This Row],[Staff Start Date]], "mmm")</f>
        <v>Jan</v>
      </c>
    </row>
    <row r="731" spans="1:13" x14ac:dyDescent="0.25">
      <c r="A731" s="18"/>
      <c r="B731" s="19"/>
      <c r="C731" s="19"/>
      <c r="D731" s="19"/>
      <c r="E731" s="19"/>
      <c r="F731" s="19"/>
      <c r="G731" s="19"/>
      <c r="H731" s="19"/>
      <c r="I731" s="20"/>
      <c r="J731" s="75"/>
      <c r="K731" s="19"/>
      <c r="L731" s="100">
        <f>YEAR(ACT[[#This Row],[Staff Start Date]])</f>
        <v>1900</v>
      </c>
      <c r="M731" s="100" t="str">
        <f>TEXT(ACT[[#This Row],[Staff Start Date]], "mmm")</f>
        <v>Jan</v>
      </c>
    </row>
    <row r="732" spans="1:13" x14ac:dyDescent="0.25">
      <c r="A732" s="18"/>
      <c r="B732" s="19"/>
      <c r="C732" s="19"/>
      <c r="D732" s="19"/>
      <c r="E732" s="19"/>
      <c r="F732" s="19"/>
      <c r="G732" s="19"/>
      <c r="H732" s="19"/>
      <c r="I732" s="20"/>
      <c r="J732" s="75"/>
      <c r="K732" s="19"/>
      <c r="L732" s="100">
        <f>YEAR(ACT[[#This Row],[Staff Start Date]])</f>
        <v>1900</v>
      </c>
      <c r="M732" s="100" t="str">
        <f>TEXT(ACT[[#This Row],[Staff Start Date]], "mmm")</f>
        <v>Jan</v>
      </c>
    </row>
    <row r="733" spans="1:13" x14ac:dyDescent="0.25">
      <c r="A733" s="18"/>
      <c r="B733" s="19"/>
      <c r="C733" s="19"/>
      <c r="D733" s="19"/>
      <c r="E733" s="19"/>
      <c r="F733" s="19"/>
      <c r="G733" s="19"/>
      <c r="H733" s="19"/>
      <c r="I733" s="20"/>
      <c r="J733" s="75"/>
      <c r="K733" s="19"/>
      <c r="L733" s="100">
        <f>YEAR(ACT[[#This Row],[Staff Start Date]])</f>
        <v>1900</v>
      </c>
      <c r="M733" s="100" t="str">
        <f>TEXT(ACT[[#This Row],[Staff Start Date]], "mmm")</f>
        <v>Jan</v>
      </c>
    </row>
    <row r="734" spans="1:13" x14ac:dyDescent="0.25">
      <c r="A734" s="18"/>
      <c r="B734" s="19"/>
      <c r="C734" s="19"/>
      <c r="D734" s="19"/>
      <c r="E734" s="19"/>
      <c r="F734" s="19"/>
      <c r="G734" s="19"/>
      <c r="H734" s="19"/>
      <c r="I734" s="20"/>
      <c r="J734" s="75"/>
      <c r="K734" s="19"/>
      <c r="L734" s="100">
        <f>YEAR(ACT[[#This Row],[Staff Start Date]])</f>
        <v>1900</v>
      </c>
      <c r="M734" s="100" t="str">
        <f>TEXT(ACT[[#This Row],[Staff Start Date]], "mmm")</f>
        <v>Jan</v>
      </c>
    </row>
    <row r="735" spans="1:13" x14ac:dyDescent="0.25">
      <c r="A735" s="18"/>
      <c r="B735" s="19"/>
      <c r="C735" s="19"/>
      <c r="D735" s="19"/>
      <c r="E735" s="19"/>
      <c r="F735" s="19"/>
      <c r="G735" s="19"/>
      <c r="H735" s="19"/>
      <c r="I735" s="20"/>
      <c r="J735" s="75"/>
      <c r="K735" s="19"/>
      <c r="L735" s="100">
        <f>YEAR(ACT[[#This Row],[Staff Start Date]])</f>
        <v>1900</v>
      </c>
      <c r="M735" s="100" t="str">
        <f>TEXT(ACT[[#This Row],[Staff Start Date]], "mmm")</f>
        <v>Jan</v>
      </c>
    </row>
    <row r="736" spans="1:13" x14ac:dyDescent="0.25">
      <c r="A736" s="18"/>
      <c r="B736" s="19"/>
      <c r="C736" s="19"/>
      <c r="D736" s="19"/>
      <c r="E736" s="19"/>
      <c r="F736" s="19"/>
      <c r="G736" s="19"/>
      <c r="H736" s="19"/>
      <c r="I736" s="20"/>
      <c r="J736" s="75"/>
      <c r="K736" s="19"/>
      <c r="L736" s="100">
        <f>YEAR(ACT[[#This Row],[Staff Start Date]])</f>
        <v>1900</v>
      </c>
      <c r="M736" s="100" t="str">
        <f>TEXT(ACT[[#This Row],[Staff Start Date]], "mmm")</f>
        <v>Jan</v>
      </c>
    </row>
    <row r="737" spans="1:13" x14ac:dyDescent="0.25">
      <c r="A737" s="18"/>
      <c r="B737" s="19"/>
      <c r="C737" s="19"/>
      <c r="D737" s="19"/>
      <c r="E737" s="19"/>
      <c r="F737" s="19"/>
      <c r="G737" s="19"/>
      <c r="H737" s="19"/>
      <c r="I737" s="20"/>
      <c r="J737" s="75"/>
      <c r="K737" s="19"/>
      <c r="L737" s="100">
        <f>YEAR(ACT[[#This Row],[Staff Start Date]])</f>
        <v>1900</v>
      </c>
      <c r="M737" s="100" t="str">
        <f>TEXT(ACT[[#This Row],[Staff Start Date]], "mmm")</f>
        <v>Jan</v>
      </c>
    </row>
    <row r="738" spans="1:13" x14ac:dyDescent="0.25">
      <c r="A738" s="18"/>
      <c r="B738" s="19"/>
      <c r="C738" s="19"/>
      <c r="D738" s="19"/>
      <c r="E738" s="19"/>
      <c r="F738" s="19"/>
      <c r="G738" s="19"/>
      <c r="H738" s="19"/>
      <c r="I738" s="20"/>
      <c r="J738" s="75"/>
      <c r="K738" s="19"/>
      <c r="L738" s="100">
        <f>YEAR(ACT[[#This Row],[Staff Start Date]])</f>
        <v>1900</v>
      </c>
      <c r="M738" s="100" t="str">
        <f>TEXT(ACT[[#This Row],[Staff Start Date]], "mmm")</f>
        <v>Jan</v>
      </c>
    </row>
    <row r="739" spans="1:13" x14ac:dyDescent="0.25">
      <c r="A739" s="18"/>
      <c r="B739" s="19"/>
      <c r="C739" s="19"/>
      <c r="D739" s="19"/>
      <c r="E739" s="19"/>
      <c r="F739" s="19"/>
      <c r="G739" s="19"/>
      <c r="H739" s="19"/>
      <c r="I739" s="20"/>
      <c r="J739" s="75"/>
      <c r="K739" s="19"/>
      <c r="L739" s="100">
        <f>YEAR(ACT[[#This Row],[Staff Start Date]])</f>
        <v>1900</v>
      </c>
      <c r="M739" s="100" t="str">
        <f>TEXT(ACT[[#This Row],[Staff Start Date]], "mmm")</f>
        <v>Jan</v>
      </c>
    </row>
    <row r="740" spans="1:13" x14ac:dyDescent="0.25">
      <c r="A740" s="18"/>
      <c r="B740" s="19"/>
      <c r="C740" s="19"/>
      <c r="D740" s="19"/>
      <c r="E740" s="19"/>
      <c r="F740" s="19"/>
      <c r="G740" s="19"/>
      <c r="H740" s="19"/>
      <c r="I740" s="20"/>
      <c r="J740" s="75"/>
      <c r="K740" s="19"/>
      <c r="L740" s="100">
        <f>YEAR(ACT[[#This Row],[Staff Start Date]])</f>
        <v>1900</v>
      </c>
      <c r="M740" s="100" t="str">
        <f>TEXT(ACT[[#This Row],[Staff Start Date]], "mmm")</f>
        <v>Jan</v>
      </c>
    </row>
    <row r="741" spans="1:13" x14ac:dyDescent="0.25">
      <c r="A741" s="18"/>
      <c r="B741" s="19"/>
      <c r="C741" s="19"/>
      <c r="D741" s="19"/>
      <c r="E741" s="19"/>
      <c r="F741" s="19"/>
      <c r="G741" s="19"/>
      <c r="H741" s="19"/>
      <c r="I741" s="20"/>
      <c r="J741" s="75"/>
      <c r="K741" s="19"/>
      <c r="L741" s="100">
        <f>YEAR(ACT[[#This Row],[Staff Start Date]])</f>
        <v>1900</v>
      </c>
      <c r="M741" s="100" t="str">
        <f>TEXT(ACT[[#This Row],[Staff Start Date]], "mmm")</f>
        <v>Jan</v>
      </c>
    </row>
    <row r="742" spans="1:13" x14ac:dyDescent="0.25">
      <c r="A742" s="18"/>
      <c r="B742" s="19"/>
      <c r="C742" s="19"/>
      <c r="D742" s="19"/>
      <c r="E742" s="19"/>
      <c r="F742" s="19"/>
      <c r="G742" s="19"/>
      <c r="H742" s="19"/>
      <c r="I742" s="20"/>
      <c r="J742" s="75"/>
      <c r="K742" s="19"/>
      <c r="L742" s="100">
        <f>YEAR(ACT[[#This Row],[Staff Start Date]])</f>
        <v>1900</v>
      </c>
      <c r="M742" s="100" t="str">
        <f>TEXT(ACT[[#This Row],[Staff Start Date]], "mmm")</f>
        <v>Jan</v>
      </c>
    </row>
    <row r="743" spans="1:13" x14ac:dyDescent="0.25">
      <c r="A743" s="18"/>
      <c r="B743" s="19"/>
      <c r="C743" s="19"/>
      <c r="D743" s="19"/>
      <c r="E743" s="19"/>
      <c r="F743" s="19"/>
      <c r="G743" s="19"/>
      <c r="H743" s="19"/>
      <c r="I743" s="20"/>
      <c r="J743" s="75"/>
      <c r="K743" s="19"/>
      <c r="L743" s="100">
        <f>YEAR(ACT[[#This Row],[Staff Start Date]])</f>
        <v>1900</v>
      </c>
      <c r="M743" s="100" t="str">
        <f>TEXT(ACT[[#This Row],[Staff Start Date]], "mmm")</f>
        <v>Jan</v>
      </c>
    </row>
    <row r="744" spans="1:13" x14ac:dyDescent="0.25">
      <c r="A744" s="18"/>
      <c r="B744" s="19"/>
      <c r="C744" s="19"/>
      <c r="D744" s="19"/>
      <c r="E744" s="19"/>
      <c r="F744" s="19"/>
      <c r="G744" s="19"/>
      <c r="H744" s="19"/>
      <c r="I744" s="20"/>
      <c r="J744" s="75"/>
      <c r="K744" s="19"/>
      <c r="L744" s="100">
        <f>YEAR(ACT[[#This Row],[Staff Start Date]])</f>
        <v>1900</v>
      </c>
      <c r="M744" s="100" t="str">
        <f>TEXT(ACT[[#This Row],[Staff Start Date]], "mmm")</f>
        <v>Jan</v>
      </c>
    </row>
    <row r="745" spans="1:13" x14ac:dyDescent="0.25">
      <c r="A745" s="18"/>
      <c r="B745" s="19"/>
      <c r="C745" s="19"/>
      <c r="D745" s="19"/>
      <c r="E745" s="19"/>
      <c r="F745" s="19"/>
      <c r="G745" s="19"/>
      <c r="H745" s="19"/>
      <c r="I745" s="20"/>
      <c r="J745" s="75"/>
      <c r="K745" s="19"/>
      <c r="L745" s="100">
        <f>YEAR(ACT[[#This Row],[Staff Start Date]])</f>
        <v>1900</v>
      </c>
      <c r="M745" s="100" t="str">
        <f>TEXT(ACT[[#This Row],[Staff Start Date]], "mmm")</f>
        <v>Jan</v>
      </c>
    </row>
    <row r="746" spans="1:13" x14ac:dyDescent="0.25">
      <c r="A746" s="18"/>
      <c r="B746" s="19"/>
      <c r="C746" s="19"/>
      <c r="D746" s="19"/>
      <c r="E746" s="19"/>
      <c r="F746" s="19"/>
      <c r="G746" s="19"/>
      <c r="H746" s="19"/>
      <c r="I746" s="20"/>
      <c r="J746" s="75"/>
      <c r="K746" s="19"/>
      <c r="L746" s="100">
        <f>YEAR(ACT[[#This Row],[Staff Start Date]])</f>
        <v>1900</v>
      </c>
      <c r="M746" s="100" t="str">
        <f>TEXT(ACT[[#This Row],[Staff Start Date]], "mmm")</f>
        <v>Jan</v>
      </c>
    </row>
    <row r="747" spans="1:13" x14ac:dyDescent="0.25">
      <c r="A747" s="18"/>
      <c r="B747" s="19"/>
      <c r="C747" s="19"/>
      <c r="D747" s="19"/>
      <c r="E747" s="19"/>
      <c r="F747" s="19"/>
      <c r="G747" s="19"/>
      <c r="H747" s="19"/>
      <c r="I747" s="20"/>
      <c r="J747" s="75"/>
      <c r="K747" s="19"/>
      <c r="L747" s="100">
        <f>YEAR(ACT[[#This Row],[Staff Start Date]])</f>
        <v>1900</v>
      </c>
      <c r="M747" s="100" t="str">
        <f>TEXT(ACT[[#This Row],[Staff Start Date]], "mmm")</f>
        <v>Jan</v>
      </c>
    </row>
    <row r="748" spans="1:13" x14ac:dyDescent="0.25">
      <c r="A748" s="18"/>
      <c r="B748" s="19"/>
      <c r="C748" s="19"/>
      <c r="D748" s="19"/>
      <c r="E748" s="19"/>
      <c r="F748" s="19"/>
      <c r="G748" s="19"/>
      <c r="H748" s="19"/>
      <c r="I748" s="20"/>
      <c r="J748" s="75"/>
      <c r="K748" s="19"/>
      <c r="L748" s="100">
        <f>YEAR(ACT[[#This Row],[Staff Start Date]])</f>
        <v>1900</v>
      </c>
      <c r="M748" s="100" t="str">
        <f>TEXT(ACT[[#This Row],[Staff Start Date]], "mmm")</f>
        <v>Jan</v>
      </c>
    </row>
    <row r="749" spans="1:13" x14ac:dyDescent="0.25">
      <c r="A749" s="18"/>
      <c r="B749" s="19"/>
      <c r="C749" s="19"/>
      <c r="D749" s="19"/>
      <c r="E749" s="19"/>
      <c r="F749" s="19"/>
      <c r="G749" s="19"/>
      <c r="H749" s="19"/>
      <c r="I749" s="20"/>
      <c r="J749" s="75"/>
      <c r="K749" s="19"/>
      <c r="L749" s="100">
        <f>YEAR(ACT[[#This Row],[Staff Start Date]])</f>
        <v>1900</v>
      </c>
      <c r="M749" s="100" t="str">
        <f>TEXT(ACT[[#This Row],[Staff Start Date]], "mmm")</f>
        <v>Jan</v>
      </c>
    </row>
    <row r="750" spans="1:13" x14ac:dyDescent="0.25">
      <c r="A750" s="18"/>
      <c r="B750" s="19"/>
      <c r="C750" s="19"/>
      <c r="D750" s="19"/>
      <c r="E750" s="19"/>
      <c r="F750" s="19"/>
      <c r="G750" s="19"/>
      <c r="H750" s="19"/>
      <c r="I750" s="20"/>
      <c r="J750" s="75"/>
      <c r="K750" s="19"/>
      <c r="L750" s="100">
        <f>YEAR(ACT[[#This Row],[Staff Start Date]])</f>
        <v>1900</v>
      </c>
      <c r="M750" s="100" t="str">
        <f>TEXT(ACT[[#This Row],[Staff Start Date]], "mmm")</f>
        <v>Jan</v>
      </c>
    </row>
    <row r="751" spans="1:13" x14ac:dyDescent="0.25">
      <c r="A751" s="18"/>
      <c r="B751" s="19"/>
      <c r="C751" s="19"/>
      <c r="D751" s="19"/>
      <c r="E751" s="19"/>
      <c r="F751" s="19"/>
      <c r="G751" s="19"/>
      <c r="H751" s="19"/>
      <c r="I751" s="20"/>
      <c r="J751" s="75"/>
      <c r="K751" s="19"/>
      <c r="L751" s="100">
        <f>YEAR(ACT[[#This Row],[Staff Start Date]])</f>
        <v>1900</v>
      </c>
      <c r="M751" s="100" t="str">
        <f>TEXT(ACT[[#This Row],[Staff Start Date]], "mmm")</f>
        <v>Jan</v>
      </c>
    </row>
    <row r="752" spans="1:13" x14ac:dyDescent="0.25">
      <c r="A752" s="18"/>
      <c r="B752" s="19"/>
      <c r="C752" s="19"/>
      <c r="D752" s="19"/>
      <c r="E752" s="19"/>
      <c r="F752" s="19"/>
      <c r="G752" s="19"/>
      <c r="H752" s="19"/>
      <c r="I752" s="20"/>
      <c r="J752" s="75"/>
      <c r="K752" s="19"/>
      <c r="L752" s="100">
        <f>YEAR(ACT[[#This Row],[Staff Start Date]])</f>
        <v>1900</v>
      </c>
      <c r="M752" s="100" t="str">
        <f>TEXT(ACT[[#This Row],[Staff Start Date]], "mmm")</f>
        <v>Jan</v>
      </c>
    </row>
    <row r="753" spans="1:13" x14ac:dyDescent="0.25">
      <c r="A753" s="18"/>
      <c r="B753" s="19"/>
      <c r="C753" s="19"/>
      <c r="D753" s="19"/>
      <c r="E753" s="19"/>
      <c r="F753" s="19"/>
      <c r="G753" s="19"/>
      <c r="H753" s="19"/>
      <c r="I753" s="20"/>
      <c r="J753" s="75"/>
      <c r="K753" s="19"/>
      <c r="L753" s="100">
        <f>YEAR(ACT[[#This Row],[Staff Start Date]])</f>
        <v>1900</v>
      </c>
      <c r="M753" s="100" t="str">
        <f>TEXT(ACT[[#This Row],[Staff Start Date]], "mmm")</f>
        <v>Jan</v>
      </c>
    </row>
    <row r="754" spans="1:13" x14ac:dyDescent="0.25">
      <c r="A754" s="18"/>
      <c r="B754" s="19"/>
      <c r="C754" s="19"/>
      <c r="D754" s="19"/>
      <c r="E754" s="19"/>
      <c r="F754" s="19"/>
      <c r="G754" s="19"/>
      <c r="H754" s="19"/>
      <c r="I754" s="20"/>
      <c r="J754" s="75"/>
      <c r="K754" s="19"/>
      <c r="L754" s="100">
        <f>YEAR(ACT[[#This Row],[Staff Start Date]])</f>
        <v>1900</v>
      </c>
      <c r="M754" s="100" t="str">
        <f>TEXT(ACT[[#This Row],[Staff Start Date]], "mmm")</f>
        <v>Jan</v>
      </c>
    </row>
    <row r="755" spans="1:13" x14ac:dyDescent="0.25">
      <c r="A755" s="18"/>
      <c r="B755" s="19"/>
      <c r="C755" s="19"/>
      <c r="D755" s="19"/>
      <c r="E755" s="19"/>
      <c r="F755" s="19"/>
      <c r="G755" s="19"/>
      <c r="H755" s="19"/>
      <c r="I755" s="20"/>
      <c r="J755" s="75"/>
      <c r="K755" s="19"/>
      <c r="L755" s="100">
        <f>YEAR(ACT[[#This Row],[Staff Start Date]])</f>
        <v>1900</v>
      </c>
      <c r="M755" s="100" t="str">
        <f>TEXT(ACT[[#This Row],[Staff Start Date]], "mmm")</f>
        <v>Jan</v>
      </c>
    </row>
    <row r="756" spans="1:13" x14ac:dyDescent="0.25">
      <c r="A756" s="18"/>
      <c r="B756" s="19"/>
      <c r="C756" s="19"/>
      <c r="D756" s="19"/>
      <c r="E756" s="19"/>
      <c r="F756" s="19"/>
      <c r="G756" s="19"/>
      <c r="H756" s="19"/>
      <c r="I756" s="20"/>
      <c r="J756" s="75"/>
      <c r="K756" s="19"/>
      <c r="L756" s="100">
        <f>YEAR(ACT[[#This Row],[Staff Start Date]])</f>
        <v>1900</v>
      </c>
      <c r="M756" s="100" t="str">
        <f>TEXT(ACT[[#This Row],[Staff Start Date]], "mmm")</f>
        <v>Jan</v>
      </c>
    </row>
    <row r="757" spans="1:13" x14ac:dyDescent="0.25">
      <c r="A757" s="18"/>
      <c r="B757" s="19"/>
      <c r="C757" s="19"/>
      <c r="D757" s="19"/>
      <c r="E757" s="19"/>
      <c r="F757" s="19"/>
      <c r="G757" s="19"/>
      <c r="H757" s="19"/>
      <c r="I757" s="20"/>
      <c r="J757" s="75"/>
      <c r="K757" s="19"/>
      <c r="L757" s="100">
        <f>YEAR(ACT[[#This Row],[Staff Start Date]])</f>
        <v>1900</v>
      </c>
      <c r="M757" s="100" t="str">
        <f>TEXT(ACT[[#This Row],[Staff Start Date]], "mmm")</f>
        <v>Jan</v>
      </c>
    </row>
    <row r="758" spans="1:13" x14ac:dyDescent="0.25">
      <c r="A758" s="18"/>
      <c r="B758" s="19"/>
      <c r="C758" s="19"/>
      <c r="D758" s="19"/>
      <c r="E758" s="19"/>
      <c r="F758" s="19"/>
      <c r="G758" s="19"/>
      <c r="H758" s="19"/>
      <c r="I758" s="20"/>
      <c r="J758" s="75"/>
      <c r="K758" s="19"/>
      <c r="L758" s="100">
        <f>YEAR(ACT[[#This Row],[Staff Start Date]])</f>
        <v>1900</v>
      </c>
      <c r="M758" s="100" t="str">
        <f>TEXT(ACT[[#This Row],[Staff Start Date]], "mmm")</f>
        <v>Jan</v>
      </c>
    </row>
    <row r="759" spans="1:13" x14ac:dyDescent="0.25">
      <c r="A759" s="18"/>
      <c r="B759" s="19"/>
      <c r="C759" s="19"/>
      <c r="D759" s="19"/>
      <c r="E759" s="19"/>
      <c r="F759" s="19"/>
      <c r="G759" s="19"/>
      <c r="H759" s="19"/>
      <c r="I759" s="20"/>
      <c r="J759" s="75"/>
      <c r="K759" s="19"/>
      <c r="L759" s="100">
        <f>YEAR(ACT[[#This Row],[Staff Start Date]])</f>
        <v>1900</v>
      </c>
      <c r="M759" s="100" t="str">
        <f>TEXT(ACT[[#This Row],[Staff Start Date]], "mmm")</f>
        <v>Jan</v>
      </c>
    </row>
    <row r="760" spans="1:13" x14ac:dyDescent="0.25">
      <c r="A760" s="18"/>
      <c r="B760" s="19"/>
      <c r="C760" s="19"/>
      <c r="D760" s="19"/>
      <c r="E760" s="19"/>
      <c r="F760" s="19"/>
      <c r="G760" s="19"/>
      <c r="H760" s="19"/>
      <c r="I760" s="20"/>
      <c r="J760" s="75"/>
      <c r="K760" s="19"/>
      <c r="L760" s="100">
        <f>YEAR(ACT[[#This Row],[Staff Start Date]])</f>
        <v>1900</v>
      </c>
      <c r="M760" s="100" t="str">
        <f>TEXT(ACT[[#This Row],[Staff Start Date]], "mmm")</f>
        <v>Jan</v>
      </c>
    </row>
    <row r="761" spans="1:13" x14ac:dyDescent="0.25">
      <c r="A761" s="18"/>
      <c r="B761" s="19"/>
      <c r="C761" s="19"/>
      <c r="D761" s="19"/>
      <c r="E761" s="19"/>
      <c r="F761" s="19"/>
      <c r="G761" s="19"/>
      <c r="H761" s="19"/>
      <c r="I761" s="20"/>
      <c r="J761" s="75"/>
      <c r="K761" s="19"/>
      <c r="L761" s="100">
        <f>YEAR(ACT[[#This Row],[Staff Start Date]])</f>
        <v>1900</v>
      </c>
      <c r="M761" s="100" t="str">
        <f>TEXT(ACT[[#This Row],[Staff Start Date]], "mmm")</f>
        <v>Jan</v>
      </c>
    </row>
    <row r="762" spans="1:13" x14ac:dyDescent="0.25">
      <c r="A762" s="18"/>
      <c r="B762" s="19"/>
      <c r="C762" s="19"/>
      <c r="D762" s="19"/>
      <c r="E762" s="19"/>
      <c r="F762" s="19"/>
      <c r="G762" s="19"/>
      <c r="H762" s="19"/>
      <c r="I762" s="20"/>
      <c r="J762" s="75"/>
      <c r="K762" s="19"/>
      <c r="L762" s="100">
        <f>YEAR(ACT[[#This Row],[Staff Start Date]])</f>
        <v>1900</v>
      </c>
      <c r="M762" s="100" t="str">
        <f>TEXT(ACT[[#This Row],[Staff Start Date]], "mmm")</f>
        <v>Jan</v>
      </c>
    </row>
    <row r="763" spans="1:13" x14ac:dyDescent="0.25">
      <c r="A763" s="18"/>
      <c r="B763" s="19"/>
      <c r="C763" s="19"/>
      <c r="D763" s="19"/>
      <c r="E763" s="19"/>
      <c r="F763" s="19"/>
      <c r="G763" s="19"/>
      <c r="H763" s="19"/>
      <c r="I763" s="20"/>
      <c r="J763" s="75"/>
      <c r="K763" s="19"/>
      <c r="L763" s="100">
        <f>YEAR(ACT[[#This Row],[Staff Start Date]])</f>
        <v>1900</v>
      </c>
      <c r="M763" s="100" t="str">
        <f>TEXT(ACT[[#This Row],[Staff Start Date]], "mmm")</f>
        <v>Jan</v>
      </c>
    </row>
    <row r="764" spans="1:13" x14ac:dyDescent="0.25">
      <c r="A764" s="18"/>
      <c r="B764" s="19"/>
      <c r="C764" s="19"/>
      <c r="D764" s="19"/>
      <c r="E764" s="19"/>
      <c r="F764" s="19"/>
      <c r="G764" s="19"/>
      <c r="H764" s="19"/>
      <c r="I764" s="20"/>
      <c r="J764" s="75"/>
      <c r="K764" s="19"/>
      <c r="L764" s="100">
        <f>YEAR(ACT[[#This Row],[Staff Start Date]])</f>
        <v>1900</v>
      </c>
      <c r="M764" s="100" t="str">
        <f>TEXT(ACT[[#This Row],[Staff Start Date]], "mmm")</f>
        <v>Jan</v>
      </c>
    </row>
    <row r="765" spans="1:13" x14ac:dyDescent="0.25">
      <c r="A765" s="18"/>
      <c r="B765" s="19"/>
      <c r="C765" s="19"/>
      <c r="D765" s="19"/>
      <c r="E765" s="19"/>
      <c r="F765" s="19"/>
      <c r="G765" s="19"/>
      <c r="H765" s="19"/>
      <c r="I765" s="20"/>
      <c r="J765" s="75"/>
      <c r="K765" s="19"/>
      <c r="L765" s="100">
        <f>YEAR(ACT[[#This Row],[Staff Start Date]])</f>
        <v>1900</v>
      </c>
      <c r="M765" s="100" t="str">
        <f>TEXT(ACT[[#This Row],[Staff Start Date]], "mmm")</f>
        <v>Jan</v>
      </c>
    </row>
    <row r="766" spans="1:13" x14ac:dyDescent="0.25">
      <c r="A766" s="18"/>
      <c r="B766" s="19"/>
      <c r="C766" s="19"/>
      <c r="D766" s="19"/>
      <c r="E766" s="19"/>
      <c r="F766" s="19"/>
      <c r="G766" s="19"/>
      <c r="H766" s="19"/>
      <c r="I766" s="20"/>
      <c r="J766" s="75"/>
      <c r="K766" s="19"/>
      <c r="L766" s="100">
        <f>YEAR(ACT[[#This Row],[Staff Start Date]])</f>
        <v>1900</v>
      </c>
      <c r="M766" s="100" t="str">
        <f>TEXT(ACT[[#This Row],[Staff Start Date]], "mmm")</f>
        <v>Jan</v>
      </c>
    </row>
    <row r="767" spans="1:13" x14ac:dyDescent="0.25">
      <c r="A767" s="18"/>
      <c r="B767" s="19"/>
      <c r="C767" s="19"/>
      <c r="D767" s="19"/>
      <c r="E767" s="19"/>
      <c r="F767" s="19"/>
      <c r="G767" s="19"/>
      <c r="H767" s="19"/>
      <c r="I767" s="20"/>
      <c r="J767" s="75"/>
      <c r="K767" s="19"/>
      <c r="L767" s="100">
        <f>YEAR(ACT[[#This Row],[Staff Start Date]])</f>
        <v>1900</v>
      </c>
      <c r="M767" s="100" t="str">
        <f>TEXT(ACT[[#This Row],[Staff Start Date]], "mmm")</f>
        <v>Jan</v>
      </c>
    </row>
    <row r="768" spans="1:13" x14ac:dyDescent="0.25">
      <c r="A768" s="18"/>
      <c r="B768" s="19"/>
      <c r="C768" s="19"/>
      <c r="D768" s="19"/>
      <c r="E768" s="19"/>
      <c r="F768" s="19"/>
      <c r="G768" s="19"/>
      <c r="H768" s="19"/>
      <c r="I768" s="20"/>
      <c r="J768" s="75"/>
      <c r="K768" s="19"/>
      <c r="L768" s="100">
        <f>YEAR(ACT[[#This Row],[Staff Start Date]])</f>
        <v>1900</v>
      </c>
      <c r="M768" s="100" t="str">
        <f>TEXT(ACT[[#This Row],[Staff Start Date]], "mmm")</f>
        <v>Jan</v>
      </c>
    </row>
    <row r="769" spans="1:13" x14ac:dyDescent="0.25">
      <c r="A769" s="18"/>
      <c r="B769" s="19"/>
      <c r="C769" s="19"/>
      <c r="D769" s="19"/>
      <c r="E769" s="19"/>
      <c r="F769" s="19"/>
      <c r="G769" s="19"/>
      <c r="H769" s="19"/>
      <c r="I769" s="20"/>
      <c r="J769" s="75"/>
      <c r="K769" s="19"/>
      <c r="L769" s="100">
        <f>YEAR(ACT[[#This Row],[Staff Start Date]])</f>
        <v>1900</v>
      </c>
      <c r="M769" s="100" t="str">
        <f>TEXT(ACT[[#This Row],[Staff Start Date]], "mmm")</f>
        <v>Jan</v>
      </c>
    </row>
    <row r="770" spans="1:13" x14ac:dyDescent="0.25">
      <c r="A770" s="18"/>
      <c r="B770" s="19"/>
      <c r="C770" s="19"/>
      <c r="D770" s="19"/>
      <c r="E770" s="19"/>
      <c r="F770" s="19"/>
      <c r="G770" s="19"/>
      <c r="H770" s="19"/>
      <c r="I770" s="20"/>
      <c r="J770" s="75"/>
      <c r="K770" s="19"/>
      <c r="L770" s="100">
        <f>YEAR(ACT[[#This Row],[Staff Start Date]])</f>
        <v>1900</v>
      </c>
      <c r="M770" s="100" t="str">
        <f>TEXT(ACT[[#This Row],[Staff Start Date]], "mmm")</f>
        <v>Jan</v>
      </c>
    </row>
    <row r="771" spans="1:13" x14ac:dyDescent="0.25">
      <c r="A771" s="18"/>
      <c r="B771" s="19"/>
      <c r="C771" s="19"/>
      <c r="D771" s="19"/>
      <c r="E771" s="19"/>
      <c r="F771" s="19"/>
      <c r="G771" s="19"/>
      <c r="H771" s="19"/>
      <c r="I771" s="20"/>
      <c r="J771" s="75"/>
      <c r="K771" s="19"/>
      <c r="L771" s="100">
        <f>YEAR(ACT[[#This Row],[Staff Start Date]])</f>
        <v>1900</v>
      </c>
      <c r="M771" s="100" t="str">
        <f>TEXT(ACT[[#This Row],[Staff Start Date]], "mmm")</f>
        <v>Jan</v>
      </c>
    </row>
    <row r="772" spans="1:13" x14ac:dyDescent="0.25">
      <c r="A772" s="18"/>
      <c r="B772" s="19"/>
      <c r="C772" s="19"/>
      <c r="D772" s="19"/>
      <c r="E772" s="19"/>
      <c r="F772" s="19"/>
      <c r="G772" s="19"/>
      <c r="H772" s="19"/>
      <c r="I772" s="20"/>
      <c r="J772" s="75"/>
      <c r="K772" s="19"/>
      <c r="L772" s="100">
        <f>YEAR(ACT[[#This Row],[Staff Start Date]])</f>
        <v>1900</v>
      </c>
      <c r="M772" s="100" t="str">
        <f>TEXT(ACT[[#This Row],[Staff Start Date]], "mmm")</f>
        <v>Jan</v>
      </c>
    </row>
    <row r="773" spans="1:13" x14ac:dyDescent="0.25">
      <c r="A773" s="18"/>
      <c r="B773" s="19"/>
      <c r="C773" s="19"/>
      <c r="D773" s="19"/>
      <c r="E773" s="19"/>
      <c r="F773" s="19"/>
      <c r="G773" s="19"/>
      <c r="H773" s="19"/>
      <c r="I773" s="20"/>
      <c r="J773" s="75"/>
      <c r="K773" s="19"/>
      <c r="L773" s="100">
        <f>YEAR(ACT[[#This Row],[Staff Start Date]])</f>
        <v>1900</v>
      </c>
      <c r="M773" s="100" t="str">
        <f>TEXT(ACT[[#This Row],[Staff Start Date]], "mmm")</f>
        <v>Jan</v>
      </c>
    </row>
    <row r="774" spans="1:13" x14ac:dyDescent="0.25">
      <c r="A774" s="18"/>
      <c r="B774" s="19"/>
      <c r="C774" s="19"/>
      <c r="D774" s="19"/>
      <c r="E774" s="19"/>
      <c r="F774" s="19"/>
      <c r="G774" s="19"/>
      <c r="H774" s="19"/>
      <c r="I774" s="20"/>
      <c r="J774" s="75"/>
      <c r="K774" s="19"/>
      <c r="L774" s="100">
        <f>YEAR(ACT[[#This Row],[Staff Start Date]])</f>
        <v>1900</v>
      </c>
      <c r="M774" s="100" t="str">
        <f>TEXT(ACT[[#This Row],[Staff Start Date]], "mmm")</f>
        <v>Jan</v>
      </c>
    </row>
    <row r="775" spans="1:13" x14ac:dyDescent="0.25">
      <c r="A775" s="18"/>
      <c r="B775" s="19"/>
      <c r="C775" s="19"/>
      <c r="D775" s="19"/>
      <c r="E775" s="19"/>
      <c r="F775" s="19"/>
      <c r="G775" s="19"/>
      <c r="H775" s="19"/>
      <c r="I775" s="20"/>
      <c r="J775" s="75"/>
      <c r="K775" s="19"/>
      <c r="L775" s="100">
        <f>YEAR(ACT[[#This Row],[Staff Start Date]])</f>
        <v>1900</v>
      </c>
      <c r="M775" s="100" t="str">
        <f>TEXT(ACT[[#This Row],[Staff Start Date]], "mmm")</f>
        <v>Jan</v>
      </c>
    </row>
    <row r="776" spans="1:13" x14ac:dyDescent="0.25">
      <c r="A776" s="18"/>
      <c r="B776" s="19"/>
      <c r="C776" s="19"/>
      <c r="D776" s="19"/>
      <c r="E776" s="19"/>
      <c r="F776" s="19"/>
      <c r="G776" s="19"/>
      <c r="H776" s="19"/>
      <c r="I776" s="20"/>
      <c r="J776" s="75"/>
      <c r="K776" s="19"/>
      <c r="L776" s="100">
        <f>YEAR(ACT[[#This Row],[Staff Start Date]])</f>
        <v>1900</v>
      </c>
      <c r="M776" s="100" t="str">
        <f>TEXT(ACT[[#This Row],[Staff Start Date]], "mmm")</f>
        <v>Jan</v>
      </c>
    </row>
    <row r="777" spans="1:13" x14ac:dyDescent="0.25">
      <c r="A777" s="18"/>
      <c r="B777" s="19"/>
      <c r="C777" s="19"/>
      <c r="D777" s="19"/>
      <c r="E777" s="19"/>
      <c r="F777" s="19"/>
      <c r="G777" s="19"/>
      <c r="H777" s="19"/>
      <c r="I777" s="20"/>
      <c r="J777" s="75"/>
      <c r="K777" s="19"/>
      <c r="L777" s="100">
        <f>YEAR(ACT[[#This Row],[Staff Start Date]])</f>
        <v>1900</v>
      </c>
      <c r="M777" s="100" t="str">
        <f>TEXT(ACT[[#This Row],[Staff Start Date]], "mmm")</f>
        <v>Jan</v>
      </c>
    </row>
    <row r="778" spans="1:13" x14ac:dyDescent="0.25">
      <c r="A778" s="18"/>
      <c r="B778" s="19"/>
      <c r="C778" s="19"/>
      <c r="D778" s="19"/>
      <c r="E778" s="19"/>
      <c r="F778" s="19"/>
      <c r="G778" s="19"/>
      <c r="H778" s="19"/>
      <c r="I778" s="20"/>
      <c r="J778" s="75"/>
      <c r="K778" s="19"/>
      <c r="L778" s="100">
        <f>YEAR(ACT[[#This Row],[Staff Start Date]])</f>
        <v>1900</v>
      </c>
      <c r="M778" s="100" t="str">
        <f>TEXT(ACT[[#This Row],[Staff Start Date]], "mmm")</f>
        <v>Jan</v>
      </c>
    </row>
    <row r="779" spans="1:13" x14ac:dyDescent="0.25">
      <c r="A779" s="18"/>
      <c r="B779" s="19"/>
      <c r="C779" s="19"/>
      <c r="D779" s="19"/>
      <c r="E779" s="19"/>
      <c r="F779" s="19"/>
      <c r="G779" s="19"/>
      <c r="H779" s="19"/>
      <c r="I779" s="20"/>
      <c r="J779" s="75"/>
      <c r="K779" s="19"/>
      <c r="L779" s="100">
        <f>YEAR(ACT[[#This Row],[Staff Start Date]])</f>
        <v>1900</v>
      </c>
      <c r="M779" s="100" t="str">
        <f>TEXT(ACT[[#This Row],[Staff Start Date]], "mmm")</f>
        <v>Jan</v>
      </c>
    </row>
    <row r="780" spans="1:13" x14ac:dyDescent="0.25">
      <c r="A780" s="18"/>
      <c r="B780" s="19"/>
      <c r="C780" s="19"/>
      <c r="D780" s="19"/>
      <c r="E780" s="19"/>
      <c r="F780" s="19"/>
      <c r="G780" s="19"/>
      <c r="H780" s="19"/>
      <c r="I780" s="20"/>
      <c r="J780" s="75"/>
      <c r="K780" s="19"/>
      <c r="L780" s="100">
        <f>YEAR(ACT[[#This Row],[Staff Start Date]])</f>
        <v>1900</v>
      </c>
      <c r="M780" s="100" t="str">
        <f>TEXT(ACT[[#This Row],[Staff Start Date]], "mmm")</f>
        <v>Jan</v>
      </c>
    </row>
    <row r="781" spans="1:13" x14ac:dyDescent="0.25">
      <c r="A781" s="18"/>
      <c r="B781" s="19"/>
      <c r="C781" s="19"/>
      <c r="D781" s="19"/>
      <c r="E781" s="19"/>
      <c r="F781" s="19"/>
      <c r="G781" s="19"/>
      <c r="H781" s="19"/>
      <c r="I781" s="20"/>
      <c r="J781" s="75"/>
      <c r="K781" s="19"/>
      <c r="L781" s="100">
        <f>YEAR(ACT[[#This Row],[Staff Start Date]])</f>
        <v>1900</v>
      </c>
      <c r="M781" s="100" t="str">
        <f>TEXT(ACT[[#This Row],[Staff Start Date]], "mmm")</f>
        <v>Jan</v>
      </c>
    </row>
    <row r="782" spans="1:13" x14ac:dyDescent="0.25">
      <c r="A782" s="18"/>
      <c r="B782" s="19"/>
      <c r="C782" s="19"/>
      <c r="D782" s="19"/>
      <c r="E782" s="19"/>
      <c r="F782" s="19"/>
      <c r="G782" s="19"/>
      <c r="H782" s="19"/>
      <c r="I782" s="20"/>
      <c r="J782" s="75"/>
      <c r="K782" s="19"/>
      <c r="L782" s="100">
        <f>YEAR(ACT[[#This Row],[Staff Start Date]])</f>
        <v>1900</v>
      </c>
      <c r="M782" s="100" t="str">
        <f>TEXT(ACT[[#This Row],[Staff Start Date]], "mmm")</f>
        <v>Jan</v>
      </c>
    </row>
    <row r="783" spans="1:13" x14ac:dyDescent="0.25">
      <c r="A783" s="18"/>
      <c r="B783" s="19"/>
      <c r="C783" s="19"/>
      <c r="D783" s="19"/>
      <c r="E783" s="19"/>
      <c r="F783" s="19"/>
      <c r="G783" s="19"/>
      <c r="H783" s="19"/>
      <c r="I783" s="20"/>
      <c r="J783" s="75"/>
      <c r="K783" s="19"/>
      <c r="L783" s="100">
        <f>YEAR(ACT[[#This Row],[Staff Start Date]])</f>
        <v>1900</v>
      </c>
      <c r="M783" s="100" t="str">
        <f>TEXT(ACT[[#This Row],[Staff Start Date]], "mmm")</f>
        <v>Jan</v>
      </c>
    </row>
    <row r="784" spans="1:13" x14ac:dyDescent="0.25">
      <c r="A784" s="18"/>
      <c r="B784" s="19"/>
      <c r="C784" s="19"/>
      <c r="D784" s="19"/>
      <c r="E784" s="19"/>
      <c r="F784" s="19"/>
      <c r="G784" s="19"/>
      <c r="H784" s="19"/>
      <c r="I784" s="20"/>
      <c r="J784" s="75"/>
      <c r="K784" s="19"/>
      <c r="L784" s="100">
        <f>YEAR(ACT[[#This Row],[Staff Start Date]])</f>
        <v>1900</v>
      </c>
      <c r="M784" s="100" t="str">
        <f>TEXT(ACT[[#This Row],[Staff Start Date]], "mmm")</f>
        <v>Jan</v>
      </c>
    </row>
    <row r="785" spans="1:13" x14ac:dyDescent="0.25">
      <c r="A785" s="18"/>
      <c r="B785" s="19"/>
      <c r="C785" s="19"/>
      <c r="D785" s="19"/>
      <c r="E785" s="19"/>
      <c r="F785" s="19"/>
      <c r="G785" s="19"/>
      <c r="H785" s="19"/>
      <c r="I785" s="20"/>
      <c r="J785" s="75"/>
      <c r="K785" s="19"/>
      <c r="L785" s="100">
        <f>YEAR(ACT[[#This Row],[Staff Start Date]])</f>
        <v>1900</v>
      </c>
      <c r="M785" s="100" t="str">
        <f>TEXT(ACT[[#This Row],[Staff Start Date]], "mmm")</f>
        <v>Jan</v>
      </c>
    </row>
    <row r="786" spans="1:13" x14ac:dyDescent="0.25">
      <c r="A786" s="18"/>
      <c r="B786" s="19"/>
      <c r="C786" s="19"/>
      <c r="D786" s="19"/>
      <c r="E786" s="19"/>
      <c r="F786" s="19"/>
      <c r="G786" s="19"/>
      <c r="H786" s="19"/>
      <c r="I786" s="20"/>
      <c r="J786" s="75"/>
      <c r="K786" s="19"/>
      <c r="L786" s="100">
        <f>YEAR(ACT[[#This Row],[Staff Start Date]])</f>
        <v>1900</v>
      </c>
      <c r="M786" s="100" t="str">
        <f>TEXT(ACT[[#This Row],[Staff Start Date]], "mmm")</f>
        <v>Jan</v>
      </c>
    </row>
    <row r="787" spans="1:13" x14ac:dyDescent="0.25">
      <c r="A787" s="18"/>
      <c r="B787" s="19"/>
      <c r="C787" s="19"/>
      <c r="D787" s="19"/>
      <c r="E787" s="19"/>
      <c r="F787" s="19"/>
      <c r="G787" s="19"/>
      <c r="H787" s="19"/>
      <c r="I787" s="20"/>
      <c r="J787" s="75"/>
      <c r="K787" s="19"/>
      <c r="L787" s="100">
        <f>YEAR(ACT[[#This Row],[Staff Start Date]])</f>
        <v>1900</v>
      </c>
      <c r="M787" s="100" t="str">
        <f>TEXT(ACT[[#This Row],[Staff Start Date]], "mmm")</f>
        <v>Jan</v>
      </c>
    </row>
    <row r="788" spans="1:13" x14ac:dyDescent="0.25">
      <c r="A788" s="18"/>
      <c r="B788" s="19"/>
      <c r="C788" s="19"/>
      <c r="D788" s="19"/>
      <c r="E788" s="19"/>
      <c r="F788" s="19"/>
      <c r="G788" s="19"/>
      <c r="H788" s="19"/>
      <c r="I788" s="20"/>
      <c r="J788" s="75"/>
      <c r="K788" s="19"/>
      <c r="L788" s="100">
        <f>YEAR(ACT[[#This Row],[Staff Start Date]])</f>
        <v>1900</v>
      </c>
      <c r="M788" s="100" t="str">
        <f>TEXT(ACT[[#This Row],[Staff Start Date]], "mmm")</f>
        <v>Jan</v>
      </c>
    </row>
    <row r="789" spans="1:13" x14ac:dyDescent="0.25">
      <c r="A789" s="18"/>
      <c r="B789" s="19"/>
      <c r="C789" s="19"/>
      <c r="D789" s="19"/>
      <c r="E789" s="19"/>
      <c r="F789" s="19"/>
      <c r="G789" s="19"/>
      <c r="H789" s="19"/>
      <c r="I789" s="20"/>
      <c r="J789" s="75"/>
      <c r="K789" s="19"/>
      <c r="L789" s="100">
        <f>YEAR(ACT[[#This Row],[Staff Start Date]])</f>
        <v>1900</v>
      </c>
      <c r="M789" s="100" t="str">
        <f>TEXT(ACT[[#This Row],[Staff Start Date]], "mmm")</f>
        <v>Jan</v>
      </c>
    </row>
    <row r="790" spans="1:13" x14ac:dyDescent="0.25">
      <c r="A790" s="18"/>
      <c r="B790" s="19"/>
      <c r="C790" s="19"/>
      <c r="D790" s="19"/>
      <c r="E790" s="19"/>
      <c r="F790" s="19"/>
      <c r="G790" s="19"/>
      <c r="H790" s="19"/>
      <c r="I790" s="20"/>
      <c r="J790" s="75"/>
      <c r="K790" s="19"/>
      <c r="L790" s="100">
        <f>YEAR(ACT[[#This Row],[Staff Start Date]])</f>
        <v>1900</v>
      </c>
      <c r="M790" s="100" t="str">
        <f>TEXT(ACT[[#This Row],[Staff Start Date]], "mmm")</f>
        <v>Jan</v>
      </c>
    </row>
    <row r="791" spans="1:13" x14ac:dyDescent="0.25">
      <c r="A791" s="18"/>
      <c r="B791" s="19"/>
      <c r="C791" s="19"/>
      <c r="D791" s="19"/>
      <c r="E791" s="19"/>
      <c r="F791" s="19"/>
      <c r="G791" s="19"/>
      <c r="H791" s="19"/>
      <c r="I791" s="20"/>
      <c r="J791" s="75"/>
      <c r="K791" s="19"/>
      <c r="L791" s="100">
        <f>YEAR(ACT[[#This Row],[Staff Start Date]])</f>
        <v>1900</v>
      </c>
      <c r="M791" s="100" t="str">
        <f>TEXT(ACT[[#This Row],[Staff Start Date]], "mmm")</f>
        <v>Jan</v>
      </c>
    </row>
    <row r="792" spans="1:13" x14ac:dyDescent="0.25">
      <c r="A792" s="18"/>
      <c r="B792" s="19"/>
      <c r="C792" s="19"/>
      <c r="D792" s="19"/>
      <c r="E792" s="19"/>
      <c r="F792" s="19"/>
      <c r="G792" s="19"/>
      <c r="H792" s="19"/>
      <c r="I792" s="20"/>
      <c r="J792" s="75"/>
      <c r="K792" s="19"/>
      <c r="L792" s="100">
        <f>YEAR(ACT[[#This Row],[Staff Start Date]])</f>
        <v>1900</v>
      </c>
      <c r="M792" s="100" t="str">
        <f>TEXT(ACT[[#This Row],[Staff Start Date]], "mmm")</f>
        <v>Jan</v>
      </c>
    </row>
    <row r="793" spans="1:13" x14ac:dyDescent="0.25">
      <c r="A793" s="18"/>
      <c r="B793" s="19"/>
      <c r="C793" s="19"/>
      <c r="D793" s="19"/>
      <c r="E793" s="19"/>
      <c r="F793" s="19"/>
      <c r="G793" s="19"/>
      <c r="H793" s="19"/>
      <c r="I793" s="20"/>
      <c r="J793" s="75"/>
      <c r="K793" s="19"/>
      <c r="L793" s="100">
        <f>YEAR(ACT[[#This Row],[Staff Start Date]])</f>
        <v>1900</v>
      </c>
      <c r="M793" s="100" t="str">
        <f>TEXT(ACT[[#This Row],[Staff Start Date]], "mmm")</f>
        <v>Jan</v>
      </c>
    </row>
    <row r="794" spans="1:13" x14ac:dyDescent="0.25">
      <c r="A794" s="18"/>
      <c r="B794" s="19"/>
      <c r="C794" s="19"/>
      <c r="D794" s="19"/>
      <c r="E794" s="19"/>
      <c r="F794" s="19"/>
      <c r="G794" s="19"/>
      <c r="H794" s="19"/>
      <c r="I794" s="20"/>
      <c r="J794" s="75"/>
      <c r="K794" s="19"/>
      <c r="L794" s="100">
        <f>YEAR(ACT[[#This Row],[Staff Start Date]])</f>
        <v>1900</v>
      </c>
      <c r="M794" s="100" t="str">
        <f>TEXT(ACT[[#This Row],[Staff Start Date]], "mmm")</f>
        <v>Jan</v>
      </c>
    </row>
    <row r="795" spans="1:13" x14ac:dyDescent="0.25">
      <c r="A795" s="18"/>
      <c r="B795" s="19"/>
      <c r="C795" s="19"/>
      <c r="D795" s="19"/>
      <c r="E795" s="19"/>
      <c r="F795" s="19"/>
      <c r="G795" s="19"/>
      <c r="H795" s="19"/>
      <c r="I795" s="20"/>
      <c r="J795" s="75"/>
      <c r="K795" s="19"/>
      <c r="L795" s="100">
        <f>YEAR(ACT[[#This Row],[Staff Start Date]])</f>
        <v>1900</v>
      </c>
      <c r="M795" s="100" t="str">
        <f>TEXT(ACT[[#This Row],[Staff Start Date]], "mmm")</f>
        <v>Jan</v>
      </c>
    </row>
    <row r="796" spans="1:13" x14ac:dyDescent="0.25">
      <c r="A796" s="18"/>
      <c r="B796" s="19"/>
      <c r="C796" s="19"/>
      <c r="D796" s="19"/>
      <c r="E796" s="19"/>
      <c r="F796" s="19"/>
      <c r="G796" s="19"/>
      <c r="H796" s="19"/>
      <c r="I796" s="20"/>
      <c r="J796" s="75"/>
      <c r="K796" s="19"/>
      <c r="L796" s="100">
        <f>YEAR(ACT[[#This Row],[Staff Start Date]])</f>
        <v>1900</v>
      </c>
      <c r="M796" s="100" t="str">
        <f>TEXT(ACT[[#This Row],[Staff Start Date]], "mmm")</f>
        <v>Jan</v>
      </c>
    </row>
    <row r="797" spans="1:13" x14ac:dyDescent="0.25">
      <c r="A797" s="18"/>
      <c r="B797" s="19"/>
      <c r="C797" s="19"/>
      <c r="D797" s="19"/>
      <c r="E797" s="19"/>
      <c r="F797" s="19"/>
      <c r="G797" s="19"/>
      <c r="H797" s="19"/>
      <c r="I797" s="20"/>
      <c r="J797" s="75"/>
      <c r="K797" s="19"/>
      <c r="L797" s="100">
        <f>YEAR(ACT[[#This Row],[Staff Start Date]])</f>
        <v>1900</v>
      </c>
      <c r="M797" s="100" t="str">
        <f>TEXT(ACT[[#This Row],[Staff Start Date]], "mmm")</f>
        <v>Jan</v>
      </c>
    </row>
    <row r="798" spans="1:13" x14ac:dyDescent="0.25">
      <c r="A798" s="18"/>
      <c r="B798" s="19"/>
      <c r="C798" s="19"/>
      <c r="D798" s="19"/>
      <c r="E798" s="19"/>
      <c r="F798" s="19"/>
      <c r="G798" s="19"/>
      <c r="H798" s="19"/>
      <c r="I798" s="20"/>
      <c r="J798" s="75"/>
      <c r="K798" s="19"/>
      <c r="L798" s="100">
        <f>YEAR(ACT[[#This Row],[Staff Start Date]])</f>
        <v>1900</v>
      </c>
      <c r="M798" s="100" t="str">
        <f>TEXT(ACT[[#This Row],[Staff Start Date]], "mmm")</f>
        <v>Jan</v>
      </c>
    </row>
    <row r="799" spans="1:13" x14ac:dyDescent="0.25">
      <c r="A799" s="18"/>
      <c r="B799" s="19"/>
      <c r="C799" s="19"/>
      <c r="D799" s="19"/>
      <c r="E799" s="19"/>
      <c r="F799" s="19"/>
      <c r="G799" s="19"/>
      <c r="H799" s="19"/>
      <c r="I799" s="20"/>
      <c r="J799" s="75"/>
      <c r="K799" s="19"/>
      <c r="L799" s="100">
        <f>YEAR(ACT[[#This Row],[Staff Start Date]])</f>
        <v>1900</v>
      </c>
      <c r="M799" s="100" t="str">
        <f>TEXT(ACT[[#This Row],[Staff Start Date]], "mmm")</f>
        <v>Jan</v>
      </c>
    </row>
    <row r="800" spans="1:13" x14ac:dyDescent="0.25">
      <c r="A800" s="18"/>
      <c r="B800" s="19"/>
      <c r="C800" s="19"/>
      <c r="D800" s="19"/>
      <c r="E800" s="19"/>
      <c r="F800" s="19"/>
      <c r="G800" s="19"/>
      <c r="H800" s="19"/>
      <c r="I800" s="20"/>
      <c r="J800" s="75"/>
      <c r="K800" s="19"/>
      <c r="L800" s="100">
        <f>YEAR(ACT[[#This Row],[Staff Start Date]])</f>
        <v>1900</v>
      </c>
      <c r="M800" s="100" t="str">
        <f>TEXT(ACT[[#This Row],[Staff Start Date]], "mmm")</f>
        <v>Jan</v>
      </c>
    </row>
    <row r="801" spans="1:13" x14ac:dyDescent="0.25">
      <c r="A801" s="18"/>
      <c r="B801" s="19"/>
      <c r="C801" s="19"/>
      <c r="D801" s="19"/>
      <c r="E801" s="19"/>
      <c r="F801" s="19"/>
      <c r="G801" s="19"/>
      <c r="H801" s="19"/>
      <c r="I801" s="20"/>
      <c r="J801" s="75"/>
      <c r="K801" s="19"/>
      <c r="L801" s="100">
        <f>YEAR(ACT[[#This Row],[Staff Start Date]])</f>
        <v>1900</v>
      </c>
      <c r="M801" s="100" t="str">
        <f>TEXT(ACT[[#This Row],[Staff Start Date]], "mmm")</f>
        <v>Jan</v>
      </c>
    </row>
    <row r="802" spans="1:13" x14ac:dyDescent="0.25">
      <c r="A802" s="18"/>
      <c r="B802" s="19"/>
      <c r="C802" s="19"/>
      <c r="D802" s="19"/>
      <c r="E802" s="19"/>
      <c r="F802" s="19"/>
      <c r="G802" s="19"/>
      <c r="H802" s="19"/>
      <c r="I802" s="20"/>
      <c r="J802" s="75"/>
      <c r="K802" s="19"/>
      <c r="L802" s="100">
        <f>YEAR(ACT[[#This Row],[Staff Start Date]])</f>
        <v>1900</v>
      </c>
      <c r="M802" s="100" t="str">
        <f>TEXT(ACT[[#This Row],[Staff Start Date]], "mmm")</f>
        <v>Jan</v>
      </c>
    </row>
    <row r="803" spans="1:13" x14ac:dyDescent="0.25">
      <c r="A803" s="18"/>
      <c r="B803" s="19"/>
      <c r="C803" s="19"/>
      <c r="D803" s="19"/>
      <c r="E803" s="19"/>
      <c r="F803" s="19"/>
      <c r="G803" s="19"/>
      <c r="H803" s="19"/>
      <c r="I803" s="20"/>
      <c r="J803" s="75"/>
      <c r="K803" s="19"/>
      <c r="L803" s="100">
        <f>YEAR(ACT[[#This Row],[Staff Start Date]])</f>
        <v>1900</v>
      </c>
      <c r="M803" s="100" t="str">
        <f>TEXT(ACT[[#This Row],[Staff Start Date]], "mmm")</f>
        <v>Jan</v>
      </c>
    </row>
    <row r="804" spans="1:13" x14ac:dyDescent="0.25">
      <c r="A804" s="18"/>
      <c r="B804" s="19"/>
      <c r="C804" s="19"/>
      <c r="D804" s="19"/>
      <c r="E804" s="19"/>
      <c r="F804" s="19"/>
      <c r="G804" s="19"/>
      <c r="H804" s="19"/>
      <c r="I804" s="20"/>
      <c r="J804" s="75"/>
      <c r="K804" s="19"/>
      <c r="L804" s="100">
        <f>YEAR(ACT[[#This Row],[Staff Start Date]])</f>
        <v>1900</v>
      </c>
      <c r="M804" s="100" t="str">
        <f>TEXT(ACT[[#This Row],[Staff Start Date]], "mmm")</f>
        <v>Jan</v>
      </c>
    </row>
    <row r="805" spans="1:13" x14ac:dyDescent="0.25">
      <c r="A805" s="18"/>
      <c r="B805" s="19"/>
      <c r="C805" s="19"/>
      <c r="D805" s="19"/>
      <c r="E805" s="19"/>
      <c r="F805" s="19"/>
      <c r="G805" s="19"/>
      <c r="H805" s="19"/>
      <c r="I805" s="20"/>
      <c r="J805" s="75"/>
      <c r="K805" s="19"/>
      <c r="L805" s="100">
        <f>YEAR(ACT[[#This Row],[Staff Start Date]])</f>
        <v>1900</v>
      </c>
      <c r="M805" s="100" t="str">
        <f>TEXT(ACT[[#This Row],[Staff Start Date]], "mmm")</f>
        <v>Jan</v>
      </c>
    </row>
    <row r="806" spans="1:13" x14ac:dyDescent="0.25">
      <c r="A806" s="18"/>
      <c r="B806" s="19"/>
      <c r="C806" s="19"/>
      <c r="D806" s="19"/>
      <c r="E806" s="19"/>
      <c r="F806" s="19"/>
      <c r="G806" s="19"/>
      <c r="H806" s="19"/>
      <c r="I806" s="20"/>
      <c r="J806" s="75"/>
      <c r="K806" s="19"/>
      <c r="L806" s="100">
        <f>YEAR(ACT[[#This Row],[Staff Start Date]])</f>
        <v>1900</v>
      </c>
      <c r="M806" s="100" t="str">
        <f>TEXT(ACT[[#This Row],[Staff Start Date]], "mmm")</f>
        <v>Jan</v>
      </c>
    </row>
    <row r="807" spans="1:13" x14ac:dyDescent="0.25">
      <c r="A807" s="18"/>
      <c r="B807" s="19"/>
      <c r="C807" s="19"/>
      <c r="D807" s="19"/>
      <c r="E807" s="19"/>
      <c r="F807" s="19"/>
      <c r="G807" s="19"/>
      <c r="H807" s="19"/>
      <c r="I807" s="20"/>
      <c r="J807" s="75"/>
      <c r="K807" s="19"/>
      <c r="L807" s="100">
        <f>YEAR(ACT[[#This Row],[Staff Start Date]])</f>
        <v>1900</v>
      </c>
      <c r="M807" s="100" t="str">
        <f>TEXT(ACT[[#This Row],[Staff Start Date]], "mmm")</f>
        <v>Jan</v>
      </c>
    </row>
    <row r="808" spans="1:13" x14ac:dyDescent="0.25">
      <c r="A808" s="18"/>
      <c r="B808" s="19"/>
      <c r="C808" s="19"/>
      <c r="D808" s="19"/>
      <c r="E808" s="19"/>
      <c r="F808" s="19"/>
      <c r="G808" s="19"/>
      <c r="H808" s="19"/>
      <c r="I808" s="20"/>
      <c r="J808" s="75"/>
      <c r="K808" s="19"/>
      <c r="L808" s="100">
        <f>YEAR(ACT[[#This Row],[Staff Start Date]])</f>
        <v>1900</v>
      </c>
      <c r="M808" s="100" t="str">
        <f>TEXT(ACT[[#This Row],[Staff Start Date]], "mmm")</f>
        <v>Jan</v>
      </c>
    </row>
    <row r="809" spans="1:13" x14ac:dyDescent="0.25">
      <c r="A809" s="18"/>
      <c r="B809" s="19"/>
      <c r="C809" s="19"/>
      <c r="D809" s="19"/>
      <c r="E809" s="19"/>
      <c r="F809" s="19"/>
      <c r="G809" s="19"/>
      <c r="H809" s="19"/>
      <c r="I809" s="20"/>
      <c r="J809" s="75"/>
      <c r="K809" s="19"/>
      <c r="L809" s="100">
        <f>YEAR(ACT[[#This Row],[Staff Start Date]])</f>
        <v>1900</v>
      </c>
      <c r="M809" s="100" t="str">
        <f>TEXT(ACT[[#This Row],[Staff Start Date]], "mmm")</f>
        <v>Jan</v>
      </c>
    </row>
    <row r="810" spans="1:13" x14ac:dyDescent="0.25">
      <c r="A810" s="18"/>
      <c r="B810" s="19"/>
      <c r="C810" s="19"/>
      <c r="D810" s="19"/>
      <c r="E810" s="19"/>
      <c r="F810" s="19"/>
      <c r="G810" s="19"/>
      <c r="H810" s="19"/>
      <c r="I810" s="20"/>
      <c r="J810" s="75"/>
      <c r="K810" s="19"/>
      <c r="L810" s="100">
        <f>YEAR(ACT[[#This Row],[Staff Start Date]])</f>
        <v>1900</v>
      </c>
      <c r="M810" s="100" t="str">
        <f>TEXT(ACT[[#This Row],[Staff Start Date]], "mmm")</f>
        <v>Jan</v>
      </c>
    </row>
    <row r="811" spans="1:13" x14ac:dyDescent="0.25">
      <c r="A811" s="18"/>
      <c r="B811" s="19"/>
      <c r="C811" s="19"/>
      <c r="D811" s="19"/>
      <c r="E811" s="19"/>
      <c r="F811" s="19"/>
      <c r="G811" s="19"/>
      <c r="H811" s="19"/>
      <c r="I811" s="20"/>
      <c r="J811" s="75"/>
      <c r="K811" s="19"/>
      <c r="L811" s="100">
        <f>YEAR(ACT[[#This Row],[Staff Start Date]])</f>
        <v>1900</v>
      </c>
      <c r="M811" s="100" t="str">
        <f>TEXT(ACT[[#This Row],[Staff Start Date]], "mmm")</f>
        <v>Jan</v>
      </c>
    </row>
    <row r="812" spans="1:13" x14ac:dyDescent="0.25">
      <c r="A812" s="18"/>
      <c r="B812" s="19"/>
      <c r="C812" s="19"/>
      <c r="D812" s="19"/>
      <c r="E812" s="19"/>
      <c r="F812" s="19"/>
      <c r="G812" s="19"/>
      <c r="H812" s="19"/>
      <c r="I812" s="20"/>
      <c r="J812" s="75"/>
      <c r="K812" s="19"/>
      <c r="L812" s="100">
        <f>YEAR(ACT[[#This Row],[Staff Start Date]])</f>
        <v>1900</v>
      </c>
      <c r="M812" s="100" t="str">
        <f>TEXT(ACT[[#This Row],[Staff Start Date]], "mmm")</f>
        <v>Jan</v>
      </c>
    </row>
    <row r="813" spans="1:13" x14ac:dyDescent="0.25">
      <c r="A813" s="18"/>
      <c r="B813" s="19"/>
      <c r="C813" s="19"/>
      <c r="D813" s="19"/>
      <c r="E813" s="19"/>
      <c r="F813" s="19"/>
      <c r="G813" s="19"/>
      <c r="H813" s="19"/>
      <c r="I813" s="20"/>
      <c r="J813" s="75"/>
      <c r="K813" s="19"/>
      <c r="L813" s="100">
        <f>YEAR(ACT[[#This Row],[Staff Start Date]])</f>
        <v>1900</v>
      </c>
      <c r="M813" s="100" t="str">
        <f>TEXT(ACT[[#This Row],[Staff Start Date]], "mmm")</f>
        <v>Jan</v>
      </c>
    </row>
    <row r="814" spans="1:13" x14ac:dyDescent="0.25">
      <c r="A814" s="18"/>
      <c r="B814" s="19"/>
      <c r="C814" s="19"/>
      <c r="D814" s="19"/>
      <c r="E814" s="19"/>
      <c r="F814" s="19"/>
      <c r="G814" s="19"/>
      <c r="H814" s="19"/>
      <c r="I814" s="20"/>
      <c r="J814" s="75"/>
      <c r="K814" s="19"/>
      <c r="L814" s="100">
        <f>YEAR(ACT[[#This Row],[Staff Start Date]])</f>
        <v>1900</v>
      </c>
      <c r="M814" s="100" t="str">
        <f>TEXT(ACT[[#This Row],[Staff Start Date]], "mmm")</f>
        <v>Jan</v>
      </c>
    </row>
    <row r="815" spans="1:13" x14ac:dyDescent="0.25">
      <c r="A815" s="18"/>
      <c r="B815" s="19"/>
      <c r="C815" s="19"/>
      <c r="D815" s="19"/>
      <c r="E815" s="19"/>
      <c r="F815" s="19"/>
      <c r="G815" s="19"/>
      <c r="H815" s="19"/>
      <c r="I815" s="20"/>
      <c r="J815" s="75"/>
      <c r="K815" s="19"/>
      <c r="L815" s="100">
        <f>YEAR(ACT[[#This Row],[Staff Start Date]])</f>
        <v>1900</v>
      </c>
      <c r="M815" s="100" t="str">
        <f>TEXT(ACT[[#This Row],[Staff Start Date]], "mmm")</f>
        <v>Jan</v>
      </c>
    </row>
    <row r="816" spans="1:13" x14ac:dyDescent="0.25">
      <c r="A816" s="18"/>
      <c r="B816" s="19"/>
      <c r="C816" s="19"/>
      <c r="D816" s="19"/>
      <c r="E816" s="19"/>
      <c r="F816" s="19"/>
      <c r="G816" s="19"/>
      <c r="H816" s="19"/>
      <c r="I816" s="20"/>
      <c r="J816" s="75"/>
      <c r="K816" s="19"/>
      <c r="L816" s="100">
        <f>YEAR(ACT[[#This Row],[Staff Start Date]])</f>
        <v>1900</v>
      </c>
      <c r="M816" s="100" t="str">
        <f>TEXT(ACT[[#This Row],[Staff Start Date]], "mmm")</f>
        <v>Jan</v>
      </c>
    </row>
    <row r="817" spans="1:13" x14ac:dyDescent="0.25">
      <c r="A817" s="18"/>
      <c r="B817" s="19"/>
      <c r="C817" s="19"/>
      <c r="D817" s="19"/>
      <c r="E817" s="19"/>
      <c r="F817" s="19"/>
      <c r="G817" s="19"/>
      <c r="H817" s="19"/>
      <c r="I817" s="20"/>
      <c r="J817" s="75"/>
      <c r="K817" s="19"/>
      <c r="L817" s="100">
        <f>YEAR(ACT[[#This Row],[Staff Start Date]])</f>
        <v>1900</v>
      </c>
      <c r="M817" s="100" t="str">
        <f>TEXT(ACT[[#This Row],[Staff Start Date]], "mmm")</f>
        <v>Jan</v>
      </c>
    </row>
    <row r="818" spans="1:13" x14ac:dyDescent="0.25">
      <c r="A818" s="18"/>
      <c r="B818" s="19"/>
      <c r="C818" s="19"/>
      <c r="D818" s="19"/>
      <c r="E818" s="19"/>
      <c r="F818" s="19"/>
      <c r="G818" s="19"/>
      <c r="H818" s="19"/>
      <c r="I818" s="20"/>
      <c r="J818" s="75"/>
      <c r="K818" s="19"/>
      <c r="L818" s="100">
        <f>YEAR(ACT[[#This Row],[Staff Start Date]])</f>
        <v>1900</v>
      </c>
      <c r="M818" s="100" t="str">
        <f>TEXT(ACT[[#This Row],[Staff Start Date]], "mmm")</f>
        <v>Jan</v>
      </c>
    </row>
    <row r="819" spans="1:13" x14ac:dyDescent="0.25">
      <c r="A819" s="18"/>
      <c r="B819" s="19"/>
      <c r="C819" s="19"/>
      <c r="D819" s="19"/>
      <c r="E819" s="19"/>
      <c r="F819" s="19"/>
      <c r="G819" s="19"/>
      <c r="H819" s="19"/>
      <c r="I819" s="20"/>
      <c r="J819" s="75"/>
      <c r="K819" s="19"/>
      <c r="L819" s="100">
        <f>YEAR(ACT[[#This Row],[Staff Start Date]])</f>
        <v>1900</v>
      </c>
      <c r="M819" s="100" t="str">
        <f>TEXT(ACT[[#This Row],[Staff Start Date]], "mmm")</f>
        <v>Jan</v>
      </c>
    </row>
    <row r="820" spans="1:13" x14ac:dyDescent="0.25">
      <c r="A820" s="18"/>
      <c r="B820" s="19"/>
      <c r="C820" s="19"/>
      <c r="D820" s="19"/>
      <c r="E820" s="19"/>
      <c r="F820" s="19"/>
      <c r="G820" s="19"/>
      <c r="H820" s="19"/>
      <c r="I820" s="20"/>
      <c r="J820" s="75"/>
      <c r="K820" s="19"/>
      <c r="L820" s="100">
        <f>YEAR(ACT[[#This Row],[Staff Start Date]])</f>
        <v>1900</v>
      </c>
      <c r="M820" s="100" t="str">
        <f>TEXT(ACT[[#This Row],[Staff Start Date]], "mmm")</f>
        <v>Jan</v>
      </c>
    </row>
    <row r="821" spans="1:13" x14ac:dyDescent="0.25">
      <c r="A821" s="18"/>
      <c r="B821" s="19"/>
      <c r="C821" s="19"/>
      <c r="D821" s="19"/>
      <c r="E821" s="19"/>
      <c r="F821" s="19"/>
      <c r="G821" s="19"/>
      <c r="H821" s="19"/>
      <c r="I821" s="20"/>
      <c r="J821" s="75"/>
      <c r="K821" s="19"/>
      <c r="L821" s="100">
        <f>YEAR(ACT[[#This Row],[Staff Start Date]])</f>
        <v>1900</v>
      </c>
      <c r="M821" s="100" t="str">
        <f>TEXT(ACT[[#This Row],[Staff Start Date]], "mmm")</f>
        <v>Jan</v>
      </c>
    </row>
    <row r="822" spans="1:13" x14ac:dyDescent="0.25">
      <c r="A822" s="18"/>
      <c r="B822" s="19"/>
      <c r="C822" s="19"/>
      <c r="D822" s="19"/>
      <c r="E822" s="19"/>
      <c r="F822" s="19"/>
      <c r="G822" s="19"/>
      <c r="H822" s="19"/>
      <c r="I822" s="20"/>
      <c r="J822" s="75"/>
      <c r="K822" s="19"/>
      <c r="L822" s="100">
        <f>YEAR(ACT[[#This Row],[Staff Start Date]])</f>
        <v>1900</v>
      </c>
      <c r="M822" s="100" t="str">
        <f>TEXT(ACT[[#This Row],[Staff Start Date]], "mmm")</f>
        <v>Jan</v>
      </c>
    </row>
    <row r="823" spans="1:13" x14ac:dyDescent="0.25">
      <c r="A823" s="18"/>
      <c r="B823" s="19"/>
      <c r="C823" s="19"/>
      <c r="D823" s="19"/>
      <c r="E823" s="19"/>
      <c r="F823" s="19"/>
      <c r="G823" s="19"/>
      <c r="H823" s="19"/>
      <c r="I823" s="20"/>
      <c r="J823" s="75"/>
      <c r="K823" s="19"/>
      <c r="L823" s="100">
        <f>YEAR(ACT[[#This Row],[Staff Start Date]])</f>
        <v>1900</v>
      </c>
      <c r="M823" s="100" t="str">
        <f>TEXT(ACT[[#This Row],[Staff Start Date]], "mmm")</f>
        <v>Jan</v>
      </c>
    </row>
    <row r="824" spans="1:13" x14ac:dyDescent="0.25">
      <c r="A824" s="18"/>
      <c r="B824" s="19"/>
      <c r="C824" s="19"/>
      <c r="D824" s="19"/>
      <c r="E824" s="19"/>
      <c r="F824" s="19"/>
      <c r="G824" s="19"/>
      <c r="H824" s="19"/>
      <c r="I824" s="20"/>
      <c r="J824" s="75"/>
      <c r="K824" s="19"/>
      <c r="L824" s="100">
        <f>YEAR(ACT[[#This Row],[Staff Start Date]])</f>
        <v>1900</v>
      </c>
      <c r="M824" s="100" t="str">
        <f>TEXT(ACT[[#This Row],[Staff Start Date]], "mmm")</f>
        <v>Jan</v>
      </c>
    </row>
    <row r="825" spans="1:13" x14ac:dyDescent="0.25">
      <c r="A825" s="18"/>
      <c r="B825" s="19"/>
      <c r="C825" s="19"/>
      <c r="D825" s="19"/>
      <c r="E825" s="19"/>
      <c r="F825" s="19"/>
      <c r="G825" s="19"/>
      <c r="H825" s="19"/>
      <c r="I825" s="20"/>
      <c r="J825" s="75"/>
      <c r="K825" s="19"/>
      <c r="L825" s="100">
        <f>YEAR(ACT[[#This Row],[Staff Start Date]])</f>
        <v>1900</v>
      </c>
      <c r="M825" s="100" t="str">
        <f>TEXT(ACT[[#This Row],[Staff Start Date]], "mmm")</f>
        <v>Jan</v>
      </c>
    </row>
    <row r="826" spans="1:13" x14ac:dyDescent="0.25">
      <c r="A826" s="18"/>
      <c r="B826" s="19"/>
      <c r="C826" s="19"/>
      <c r="D826" s="19"/>
      <c r="E826" s="19"/>
      <c r="F826" s="19"/>
      <c r="G826" s="19"/>
      <c r="H826" s="19"/>
      <c r="I826" s="20"/>
      <c r="J826" s="75"/>
      <c r="K826" s="19"/>
      <c r="L826" s="100">
        <f>YEAR(ACT[[#This Row],[Staff Start Date]])</f>
        <v>1900</v>
      </c>
      <c r="M826" s="100" t="str">
        <f>TEXT(ACT[[#This Row],[Staff Start Date]], "mmm")</f>
        <v>Jan</v>
      </c>
    </row>
    <row r="827" spans="1:13" x14ac:dyDescent="0.25">
      <c r="A827" s="18"/>
      <c r="B827" s="19"/>
      <c r="C827" s="19"/>
      <c r="D827" s="19"/>
      <c r="E827" s="19"/>
      <c r="F827" s="19"/>
      <c r="G827" s="19"/>
      <c r="H827" s="19"/>
      <c r="I827" s="20"/>
      <c r="J827" s="75"/>
      <c r="K827" s="19"/>
      <c r="L827" s="100">
        <f>YEAR(ACT[[#This Row],[Staff Start Date]])</f>
        <v>1900</v>
      </c>
      <c r="M827" s="100" t="str">
        <f>TEXT(ACT[[#This Row],[Staff Start Date]], "mmm")</f>
        <v>Jan</v>
      </c>
    </row>
    <row r="828" spans="1:13" x14ac:dyDescent="0.25">
      <c r="A828" s="18"/>
      <c r="B828" s="19"/>
      <c r="C828" s="19"/>
      <c r="D828" s="19"/>
      <c r="E828" s="19"/>
      <c r="F828" s="19"/>
      <c r="G828" s="19"/>
      <c r="H828" s="19"/>
      <c r="I828" s="20"/>
      <c r="J828" s="75"/>
      <c r="K828" s="19"/>
      <c r="L828" s="100">
        <f>YEAR(ACT[[#This Row],[Staff Start Date]])</f>
        <v>1900</v>
      </c>
      <c r="M828" s="100" t="str">
        <f>TEXT(ACT[[#This Row],[Staff Start Date]], "mmm")</f>
        <v>Jan</v>
      </c>
    </row>
    <row r="829" spans="1:13" x14ac:dyDescent="0.25">
      <c r="A829" s="18"/>
      <c r="B829" s="19"/>
      <c r="C829" s="19"/>
      <c r="D829" s="19"/>
      <c r="E829" s="19"/>
      <c r="F829" s="19"/>
      <c r="G829" s="19"/>
      <c r="H829" s="19"/>
      <c r="I829" s="20"/>
      <c r="J829" s="75"/>
      <c r="K829" s="19"/>
      <c r="L829" s="100">
        <f>YEAR(ACT[[#This Row],[Staff Start Date]])</f>
        <v>1900</v>
      </c>
      <c r="M829" s="100" t="str">
        <f>TEXT(ACT[[#This Row],[Staff Start Date]], "mmm")</f>
        <v>Jan</v>
      </c>
    </row>
    <row r="830" spans="1:13" x14ac:dyDescent="0.25">
      <c r="A830" s="18"/>
      <c r="B830" s="19"/>
      <c r="C830" s="19"/>
      <c r="D830" s="19"/>
      <c r="E830" s="19"/>
      <c r="F830" s="19"/>
      <c r="G830" s="19"/>
      <c r="H830" s="19"/>
      <c r="I830" s="20"/>
      <c r="J830" s="75"/>
      <c r="K830" s="19"/>
      <c r="L830" s="100">
        <f>YEAR(ACT[[#This Row],[Staff Start Date]])</f>
        <v>1900</v>
      </c>
      <c r="M830" s="100" t="str">
        <f>TEXT(ACT[[#This Row],[Staff Start Date]], "mmm")</f>
        <v>Jan</v>
      </c>
    </row>
    <row r="831" spans="1:13" x14ac:dyDescent="0.25">
      <c r="A831" s="18"/>
      <c r="B831" s="19"/>
      <c r="C831" s="19"/>
      <c r="D831" s="19"/>
      <c r="E831" s="19"/>
      <c r="F831" s="19"/>
      <c r="G831" s="19"/>
      <c r="H831" s="19"/>
      <c r="I831" s="20"/>
      <c r="J831" s="75"/>
      <c r="K831" s="19"/>
      <c r="L831" s="100">
        <f>YEAR(ACT[[#This Row],[Staff Start Date]])</f>
        <v>1900</v>
      </c>
      <c r="M831" s="100" t="str">
        <f>TEXT(ACT[[#This Row],[Staff Start Date]], "mmm")</f>
        <v>Jan</v>
      </c>
    </row>
    <row r="832" spans="1:13" x14ac:dyDescent="0.25">
      <c r="A832" s="18"/>
      <c r="B832" s="19"/>
      <c r="C832" s="19"/>
      <c r="D832" s="19"/>
      <c r="E832" s="19"/>
      <c r="F832" s="19"/>
      <c r="G832" s="19"/>
      <c r="H832" s="19"/>
      <c r="I832" s="20"/>
      <c r="J832" s="75"/>
      <c r="K832" s="19"/>
      <c r="L832" s="100">
        <f>YEAR(ACT[[#This Row],[Staff Start Date]])</f>
        <v>1900</v>
      </c>
      <c r="M832" s="100" t="str">
        <f>TEXT(ACT[[#This Row],[Staff Start Date]], "mmm")</f>
        <v>Jan</v>
      </c>
    </row>
    <row r="833" spans="1:13" x14ac:dyDescent="0.25">
      <c r="A833" s="18"/>
      <c r="B833" s="19"/>
      <c r="C833" s="19"/>
      <c r="D833" s="19"/>
      <c r="E833" s="19"/>
      <c r="F833" s="19"/>
      <c r="G833" s="19"/>
      <c r="H833" s="19"/>
      <c r="I833" s="20"/>
      <c r="J833" s="75"/>
      <c r="K833" s="19"/>
      <c r="L833" s="100">
        <f>YEAR(ACT[[#This Row],[Staff Start Date]])</f>
        <v>1900</v>
      </c>
      <c r="M833" s="100" t="str">
        <f>TEXT(ACT[[#This Row],[Staff Start Date]], "mmm")</f>
        <v>Jan</v>
      </c>
    </row>
    <row r="834" spans="1:13" x14ac:dyDescent="0.25">
      <c r="A834" s="18"/>
      <c r="B834" s="19"/>
      <c r="C834" s="19"/>
      <c r="D834" s="19"/>
      <c r="E834" s="19"/>
      <c r="F834" s="19"/>
      <c r="G834" s="19"/>
      <c r="H834" s="19"/>
      <c r="I834" s="20"/>
      <c r="J834" s="75"/>
      <c r="K834" s="19"/>
      <c r="L834" s="100">
        <f>YEAR(ACT[[#This Row],[Staff Start Date]])</f>
        <v>1900</v>
      </c>
      <c r="M834" s="100" t="str">
        <f>TEXT(ACT[[#This Row],[Staff Start Date]], "mmm")</f>
        <v>Jan</v>
      </c>
    </row>
    <row r="835" spans="1:13" x14ac:dyDescent="0.25">
      <c r="A835" s="18"/>
      <c r="B835" s="19"/>
      <c r="C835" s="19"/>
      <c r="D835" s="19"/>
      <c r="E835" s="19"/>
      <c r="F835" s="19"/>
      <c r="G835" s="19"/>
      <c r="H835" s="19"/>
      <c r="I835" s="20"/>
      <c r="J835" s="75"/>
      <c r="K835" s="19"/>
      <c r="L835" s="100">
        <f>YEAR(ACT[[#This Row],[Staff Start Date]])</f>
        <v>1900</v>
      </c>
      <c r="M835" s="100" t="str">
        <f>TEXT(ACT[[#This Row],[Staff Start Date]], "mmm")</f>
        <v>Jan</v>
      </c>
    </row>
    <row r="836" spans="1:13" x14ac:dyDescent="0.25">
      <c r="A836" s="18"/>
      <c r="B836" s="19"/>
      <c r="C836" s="19"/>
      <c r="D836" s="19"/>
      <c r="E836" s="19"/>
      <c r="F836" s="19"/>
      <c r="G836" s="19"/>
      <c r="H836" s="19"/>
      <c r="I836" s="20"/>
      <c r="J836" s="75"/>
      <c r="K836" s="19"/>
      <c r="L836" s="100">
        <f>YEAR(ACT[[#This Row],[Staff Start Date]])</f>
        <v>1900</v>
      </c>
      <c r="M836" s="100" t="str">
        <f>TEXT(ACT[[#This Row],[Staff Start Date]], "mmm")</f>
        <v>Jan</v>
      </c>
    </row>
    <row r="837" spans="1:13" x14ac:dyDescent="0.25">
      <c r="A837" s="18"/>
      <c r="B837" s="19"/>
      <c r="C837" s="19"/>
      <c r="D837" s="19"/>
      <c r="E837" s="19"/>
      <c r="F837" s="19"/>
      <c r="G837" s="19"/>
      <c r="H837" s="19"/>
      <c r="I837" s="20"/>
      <c r="J837" s="75"/>
      <c r="K837" s="19"/>
      <c r="L837" s="100">
        <f>YEAR(ACT[[#This Row],[Staff Start Date]])</f>
        <v>1900</v>
      </c>
      <c r="M837" s="100" t="str">
        <f>TEXT(ACT[[#This Row],[Staff Start Date]], "mmm")</f>
        <v>Jan</v>
      </c>
    </row>
    <row r="838" spans="1:13" x14ac:dyDescent="0.25">
      <c r="A838" s="18"/>
      <c r="B838" s="19"/>
      <c r="C838" s="19"/>
      <c r="D838" s="19"/>
      <c r="E838" s="19"/>
      <c r="F838" s="19"/>
      <c r="G838" s="19"/>
      <c r="H838" s="19"/>
      <c r="I838" s="20"/>
      <c r="J838" s="75"/>
      <c r="K838" s="19"/>
      <c r="L838" s="100">
        <f>YEAR(ACT[[#This Row],[Staff Start Date]])</f>
        <v>1900</v>
      </c>
      <c r="M838" s="100" t="str">
        <f>TEXT(ACT[[#This Row],[Staff Start Date]], "mmm")</f>
        <v>Jan</v>
      </c>
    </row>
    <row r="839" spans="1:13" x14ac:dyDescent="0.25">
      <c r="A839" s="18"/>
      <c r="B839" s="19"/>
      <c r="C839" s="19"/>
      <c r="D839" s="19"/>
      <c r="E839" s="19"/>
      <c r="F839" s="19"/>
      <c r="G839" s="19"/>
      <c r="H839" s="19"/>
      <c r="I839" s="20"/>
      <c r="J839" s="75"/>
      <c r="K839" s="19"/>
      <c r="L839" s="100">
        <f>YEAR(ACT[[#This Row],[Staff Start Date]])</f>
        <v>1900</v>
      </c>
      <c r="M839" s="100" t="str">
        <f>TEXT(ACT[[#This Row],[Staff Start Date]], "mmm")</f>
        <v>Jan</v>
      </c>
    </row>
    <row r="840" spans="1:13" x14ac:dyDescent="0.25">
      <c r="A840" s="18"/>
      <c r="B840" s="19"/>
      <c r="C840" s="19"/>
      <c r="D840" s="19"/>
      <c r="E840" s="19"/>
      <c r="F840" s="19"/>
      <c r="G840" s="19"/>
      <c r="H840" s="19"/>
      <c r="I840" s="20"/>
      <c r="J840" s="75"/>
      <c r="K840" s="19"/>
      <c r="L840" s="100">
        <f>YEAR(ACT[[#This Row],[Staff Start Date]])</f>
        <v>1900</v>
      </c>
      <c r="M840" s="100" t="str">
        <f>TEXT(ACT[[#This Row],[Staff Start Date]], "mmm")</f>
        <v>Jan</v>
      </c>
    </row>
    <row r="841" spans="1:13" x14ac:dyDescent="0.25">
      <c r="A841" s="18"/>
      <c r="B841" s="19"/>
      <c r="C841" s="19"/>
      <c r="D841" s="19"/>
      <c r="E841" s="19"/>
      <c r="F841" s="19"/>
      <c r="G841" s="19"/>
      <c r="H841" s="19"/>
      <c r="I841" s="20"/>
      <c r="J841" s="75"/>
      <c r="K841" s="19"/>
      <c r="L841" s="100">
        <f>YEAR(ACT[[#This Row],[Staff Start Date]])</f>
        <v>1900</v>
      </c>
      <c r="M841" s="100" t="str">
        <f>TEXT(ACT[[#This Row],[Staff Start Date]], "mmm")</f>
        <v>Jan</v>
      </c>
    </row>
    <row r="842" spans="1:13" x14ac:dyDescent="0.25">
      <c r="A842" s="18"/>
      <c r="B842" s="19"/>
      <c r="C842" s="19"/>
      <c r="D842" s="19"/>
      <c r="E842" s="19"/>
      <c r="F842" s="19"/>
      <c r="G842" s="19"/>
      <c r="H842" s="19"/>
      <c r="I842" s="20"/>
      <c r="J842" s="75"/>
      <c r="K842" s="19"/>
      <c r="L842" s="100">
        <f>YEAR(ACT[[#This Row],[Staff Start Date]])</f>
        <v>1900</v>
      </c>
      <c r="M842" s="100" t="str">
        <f>TEXT(ACT[[#This Row],[Staff Start Date]], "mmm")</f>
        <v>Jan</v>
      </c>
    </row>
    <row r="843" spans="1:13" x14ac:dyDescent="0.25">
      <c r="A843" s="18"/>
      <c r="B843" s="19"/>
      <c r="C843" s="19"/>
      <c r="D843" s="19"/>
      <c r="E843" s="19"/>
      <c r="F843" s="19"/>
      <c r="G843" s="19"/>
      <c r="H843" s="19"/>
      <c r="I843" s="20"/>
      <c r="J843" s="75"/>
      <c r="K843" s="19"/>
      <c r="L843" s="100">
        <f>YEAR(ACT[[#This Row],[Staff Start Date]])</f>
        <v>1900</v>
      </c>
      <c r="M843" s="100" t="str">
        <f>TEXT(ACT[[#This Row],[Staff Start Date]], "mmm")</f>
        <v>Jan</v>
      </c>
    </row>
    <row r="844" spans="1:13" x14ac:dyDescent="0.25">
      <c r="A844" s="18"/>
      <c r="B844" s="19"/>
      <c r="C844" s="19"/>
      <c r="D844" s="19"/>
      <c r="E844" s="19"/>
      <c r="F844" s="19"/>
      <c r="G844" s="19"/>
      <c r="H844" s="19"/>
      <c r="I844" s="20"/>
      <c r="J844" s="75"/>
      <c r="K844" s="19"/>
      <c r="L844" s="100">
        <f>YEAR(ACT[[#This Row],[Staff Start Date]])</f>
        <v>1900</v>
      </c>
      <c r="M844" s="100" t="str">
        <f>TEXT(ACT[[#This Row],[Staff Start Date]], "mmm")</f>
        <v>Jan</v>
      </c>
    </row>
    <row r="845" spans="1:13" x14ac:dyDescent="0.25">
      <c r="A845" s="18"/>
      <c r="B845" s="19"/>
      <c r="C845" s="19"/>
      <c r="D845" s="19"/>
      <c r="E845" s="19"/>
      <c r="F845" s="19"/>
      <c r="G845" s="19"/>
      <c r="H845" s="19"/>
      <c r="I845" s="20"/>
      <c r="J845" s="75"/>
      <c r="K845" s="19"/>
      <c r="L845" s="100">
        <f>YEAR(ACT[[#This Row],[Staff Start Date]])</f>
        <v>1900</v>
      </c>
      <c r="M845" s="100" t="str">
        <f>TEXT(ACT[[#This Row],[Staff Start Date]], "mmm")</f>
        <v>Jan</v>
      </c>
    </row>
    <row r="846" spans="1:13" x14ac:dyDescent="0.25">
      <c r="A846" s="18"/>
      <c r="B846" s="19"/>
      <c r="C846" s="19"/>
      <c r="D846" s="19"/>
      <c r="E846" s="19"/>
      <c r="F846" s="19"/>
      <c r="G846" s="19"/>
      <c r="H846" s="19"/>
      <c r="I846" s="20"/>
      <c r="J846" s="75"/>
      <c r="K846" s="19"/>
      <c r="L846" s="100">
        <f>YEAR(ACT[[#This Row],[Staff Start Date]])</f>
        <v>1900</v>
      </c>
      <c r="M846" s="100" t="str">
        <f>TEXT(ACT[[#This Row],[Staff Start Date]], "mmm")</f>
        <v>Jan</v>
      </c>
    </row>
    <row r="847" spans="1:13" x14ac:dyDescent="0.25">
      <c r="A847" s="18"/>
      <c r="B847" s="19"/>
      <c r="C847" s="19"/>
      <c r="D847" s="19"/>
      <c r="E847" s="19"/>
      <c r="F847" s="19"/>
      <c r="G847" s="19"/>
      <c r="H847" s="19"/>
      <c r="I847" s="20"/>
      <c r="J847" s="75"/>
      <c r="K847" s="19"/>
      <c r="L847" s="100">
        <f>YEAR(ACT[[#This Row],[Staff Start Date]])</f>
        <v>1900</v>
      </c>
      <c r="M847" s="100" t="str">
        <f>TEXT(ACT[[#This Row],[Staff Start Date]], "mmm")</f>
        <v>Jan</v>
      </c>
    </row>
    <row r="848" spans="1:13" x14ac:dyDescent="0.25">
      <c r="A848" s="18"/>
      <c r="B848" s="19"/>
      <c r="C848" s="19"/>
      <c r="D848" s="19"/>
      <c r="E848" s="19"/>
      <c r="F848" s="19"/>
      <c r="G848" s="19"/>
      <c r="H848" s="19"/>
      <c r="I848" s="20"/>
      <c r="J848" s="75"/>
      <c r="K848" s="19"/>
      <c r="L848" s="100">
        <f>YEAR(ACT[[#This Row],[Staff Start Date]])</f>
        <v>1900</v>
      </c>
      <c r="M848" s="100" t="str">
        <f>TEXT(ACT[[#This Row],[Staff Start Date]], "mmm")</f>
        <v>Jan</v>
      </c>
    </row>
    <row r="849" spans="1:13" x14ac:dyDescent="0.25">
      <c r="A849" s="18"/>
      <c r="B849" s="19"/>
      <c r="C849" s="19"/>
      <c r="D849" s="19"/>
      <c r="E849" s="19"/>
      <c r="F849" s="19"/>
      <c r="G849" s="19"/>
      <c r="H849" s="19"/>
      <c r="I849" s="20"/>
      <c r="J849" s="75"/>
      <c r="K849" s="19"/>
      <c r="L849" s="100">
        <f>YEAR(ACT[[#This Row],[Staff Start Date]])</f>
        <v>1900</v>
      </c>
      <c r="M849" s="100" t="str">
        <f>TEXT(ACT[[#This Row],[Staff Start Date]], "mmm")</f>
        <v>Jan</v>
      </c>
    </row>
    <row r="850" spans="1:13" x14ac:dyDescent="0.25">
      <c r="A850" s="18"/>
      <c r="B850" s="19"/>
      <c r="C850" s="19"/>
      <c r="D850" s="19"/>
      <c r="E850" s="19"/>
      <c r="F850" s="19"/>
      <c r="G850" s="19"/>
      <c r="H850" s="19"/>
      <c r="I850" s="20"/>
      <c r="J850" s="75"/>
      <c r="K850" s="19"/>
      <c r="L850" s="100">
        <f>YEAR(ACT[[#This Row],[Staff Start Date]])</f>
        <v>1900</v>
      </c>
      <c r="M850" s="100" t="str">
        <f>TEXT(ACT[[#This Row],[Staff Start Date]], "mmm")</f>
        <v>Jan</v>
      </c>
    </row>
    <row r="851" spans="1:13" x14ac:dyDescent="0.25">
      <c r="A851" s="18"/>
      <c r="B851" s="19"/>
      <c r="C851" s="19"/>
      <c r="D851" s="19"/>
      <c r="E851" s="19"/>
      <c r="F851" s="19"/>
      <c r="G851" s="19"/>
      <c r="H851" s="19"/>
      <c r="I851" s="20"/>
      <c r="J851" s="75"/>
      <c r="K851" s="19"/>
      <c r="L851" s="100">
        <f>YEAR(ACT[[#This Row],[Staff Start Date]])</f>
        <v>1900</v>
      </c>
      <c r="M851" s="100" t="str">
        <f>TEXT(ACT[[#This Row],[Staff Start Date]], "mmm")</f>
        <v>Jan</v>
      </c>
    </row>
    <row r="852" spans="1:13" x14ac:dyDescent="0.25">
      <c r="A852" s="18"/>
      <c r="B852" s="19"/>
      <c r="C852" s="19"/>
      <c r="D852" s="19"/>
      <c r="E852" s="19"/>
      <c r="F852" s="19"/>
      <c r="G852" s="19"/>
      <c r="H852" s="19"/>
      <c r="I852" s="20"/>
      <c r="J852" s="75"/>
      <c r="K852" s="19"/>
      <c r="L852" s="100">
        <f>YEAR(ACT[[#This Row],[Staff Start Date]])</f>
        <v>1900</v>
      </c>
      <c r="M852" s="100" t="str">
        <f>TEXT(ACT[[#This Row],[Staff Start Date]], "mmm")</f>
        <v>Jan</v>
      </c>
    </row>
    <row r="853" spans="1:13" x14ac:dyDescent="0.25">
      <c r="A853" s="18"/>
      <c r="B853" s="19"/>
      <c r="C853" s="19"/>
      <c r="D853" s="19"/>
      <c r="E853" s="19"/>
      <c r="F853" s="19"/>
      <c r="G853" s="19"/>
      <c r="H853" s="19"/>
      <c r="I853" s="20"/>
      <c r="J853" s="75"/>
      <c r="K853" s="19"/>
      <c r="L853" s="100">
        <f>YEAR(ACT[[#This Row],[Staff Start Date]])</f>
        <v>1900</v>
      </c>
      <c r="M853" s="100" t="str">
        <f>TEXT(ACT[[#This Row],[Staff Start Date]], "mmm")</f>
        <v>Jan</v>
      </c>
    </row>
    <row r="854" spans="1:13" x14ac:dyDescent="0.25">
      <c r="A854" s="18"/>
      <c r="B854" s="19"/>
      <c r="C854" s="19"/>
      <c r="D854" s="19"/>
      <c r="E854" s="19"/>
      <c r="F854" s="19"/>
      <c r="G854" s="19"/>
      <c r="H854" s="19"/>
      <c r="I854" s="20"/>
      <c r="J854" s="75"/>
      <c r="K854" s="19"/>
      <c r="L854" s="100">
        <f>YEAR(ACT[[#This Row],[Staff Start Date]])</f>
        <v>1900</v>
      </c>
      <c r="M854" s="100" t="str">
        <f>TEXT(ACT[[#This Row],[Staff Start Date]], "mmm")</f>
        <v>Jan</v>
      </c>
    </row>
    <row r="855" spans="1:13" x14ac:dyDescent="0.25">
      <c r="A855" s="18"/>
      <c r="B855" s="19"/>
      <c r="C855" s="19"/>
      <c r="D855" s="19"/>
      <c r="E855" s="19"/>
      <c r="F855" s="19"/>
      <c r="G855" s="19"/>
      <c r="H855" s="19"/>
      <c r="I855" s="20"/>
      <c r="J855" s="75"/>
      <c r="K855" s="19"/>
      <c r="L855" s="100">
        <f>YEAR(ACT[[#This Row],[Staff Start Date]])</f>
        <v>1900</v>
      </c>
      <c r="M855" s="100" t="str">
        <f>TEXT(ACT[[#This Row],[Staff Start Date]], "mmm")</f>
        <v>Jan</v>
      </c>
    </row>
    <row r="856" spans="1:13" x14ac:dyDescent="0.25">
      <c r="A856" s="18"/>
      <c r="B856" s="19"/>
      <c r="C856" s="19"/>
      <c r="D856" s="19"/>
      <c r="E856" s="19"/>
      <c r="F856" s="19"/>
      <c r="G856" s="19"/>
      <c r="H856" s="19"/>
      <c r="I856" s="20"/>
      <c r="J856" s="75"/>
      <c r="K856" s="19"/>
      <c r="L856" s="100">
        <f>YEAR(ACT[[#This Row],[Staff Start Date]])</f>
        <v>1900</v>
      </c>
      <c r="M856" s="100" t="str">
        <f>TEXT(ACT[[#This Row],[Staff Start Date]], "mmm")</f>
        <v>Jan</v>
      </c>
    </row>
    <row r="857" spans="1:13" x14ac:dyDescent="0.25">
      <c r="A857" s="18"/>
      <c r="B857" s="19"/>
      <c r="C857" s="19"/>
      <c r="D857" s="19"/>
      <c r="E857" s="19"/>
      <c r="F857" s="19"/>
      <c r="G857" s="19"/>
      <c r="H857" s="19"/>
      <c r="I857" s="20"/>
      <c r="J857" s="75"/>
      <c r="K857" s="19"/>
      <c r="L857" s="100">
        <f>YEAR(ACT[[#This Row],[Staff Start Date]])</f>
        <v>1900</v>
      </c>
      <c r="M857" s="100" t="str">
        <f>TEXT(ACT[[#This Row],[Staff Start Date]], "mmm")</f>
        <v>Jan</v>
      </c>
    </row>
    <row r="858" spans="1:13" x14ac:dyDescent="0.25">
      <c r="A858" s="18"/>
      <c r="B858" s="19"/>
      <c r="C858" s="19"/>
      <c r="D858" s="19"/>
      <c r="E858" s="19"/>
      <c r="F858" s="19"/>
      <c r="G858" s="19"/>
      <c r="H858" s="19"/>
      <c r="I858" s="20"/>
      <c r="J858" s="75"/>
      <c r="K858" s="19"/>
      <c r="L858" s="100">
        <f>YEAR(ACT[[#This Row],[Staff Start Date]])</f>
        <v>1900</v>
      </c>
      <c r="M858" s="100" t="str">
        <f>TEXT(ACT[[#This Row],[Staff Start Date]], "mmm")</f>
        <v>Jan</v>
      </c>
    </row>
    <row r="859" spans="1:13" x14ac:dyDescent="0.25">
      <c r="A859" s="18"/>
      <c r="B859" s="19"/>
      <c r="C859" s="19"/>
      <c r="D859" s="19"/>
      <c r="E859" s="19"/>
      <c r="F859" s="19"/>
      <c r="G859" s="19"/>
      <c r="H859" s="19"/>
      <c r="I859" s="20"/>
      <c r="J859" s="75"/>
      <c r="K859" s="19"/>
      <c r="L859" s="100">
        <f>YEAR(ACT[[#This Row],[Staff Start Date]])</f>
        <v>1900</v>
      </c>
      <c r="M859" s="100" t="str">
        <f>TEXT(ACT[[#This Row],[Staff Start Date]], "mmm")</f>
        <v>Jan</v>
      </c>
    </row>
    <row r="860" spans="1:13" x14ac:dyDescent="0.25">
      <c r="A860" s="18"/>
      <c r="B860" s="19"/>
      <c r="C860" s="19"/>
      <c r="D860" s="19"/>
      <c r="E860" s="19"/>
      <c r="F860" s="19"/>
      <c r="G860" s="19"/>
      <c r="H860" s="19"/>
      <c r="I860" s="20"/>
      <c r="J860" s="75"/>
      <c r="K860" s="19"/>
      <c r="L860" s="100">
        <f>YEAR(ACT[[#This Row],[Staff Start Date]])</f>
        <v>1900</v>
      </c>
      <c r="M860" s="100" t="str">
        <f>TEXT(ACT[[#This Row],[Staff Start Date]], "mmm")</f>
        <v>Jan</v>
      </c>
    </row>
    <row r="861" spans="1:13" x14ac:dyDescent="0.25">
      <c r="A861" s="18"/>
      <c r="B861" s="19"/>
      <c r="C861" s="19"/>
      <c r="D861" s="19"/>
      <c r="E861" s="19"/>
      <c r="F861" s="19"/>
      <c r="G861" s="19"/>
      <c r="H861" s="19"/>
      <c r="I861" s="20"/>
      <c r="J861" s="75"/>
      <c r="K861" s="19"/>
      <c r="L861" s="100">
        <f>YEAR(ACT[[#This Row],[Staff Start Date]])</f>
        <v>1900</v>
      </c>
      <c r="M861" s="100" t="str">
        <f>TEXT(ACT[[#This Row],[Staff Start Date]], "mmm")</f>
        <v>Jan</v>
      </c>
    </row>
    <row r="862" spans="1:13" x14ac:dyDescent="0.25">
      <c r="A862" s="18"/>
      <c r="B862" s="19"/>
      <c r="C862" s="19"/>
      <c r="D862" s="19"/>
      <c r="E862" s="19"/>
      <c r="F862" s="19"/>
      <c r="G862" s="19"/>
      <c r="H862" s="19"/>
      <c r="I862" s="20"/>
      <c r="J862" s="75"/>
      <c r="K862" s="19"/>
      <c r="L862" s="100">
        <f>YEAR(ACT[[#This Row],[Staff Start Date]])</f>
        <v>1900</v>
      </c>
      <c r="M862" s="100" t="str">
        <f>TEXT(ACT[[#This Row],[Staff Start Date]], "mmm")</f>
        <v>Jan</v>
      </c>
    </row>
    <row r="863" spans="1:13" x14ac:dyDescent="0.25">
      <c r="A863" s="18"/>
      <c r="B863" s="19"/>
      <c r="C863" s="19"/>
      <c r="D863" s="19"/>
      <c r="E863" s="19"/>
      <c r="F863" s="19"/>
      <c r="G863" s="19"/>
      <c r="H863" s="19"/>
      <c r="I863" s="20"/>
      <c r="J863" s="75"/>
      <c r="K863" s="19"/>
      <c r="L863" s="100">
        <f>YEAR(ACT[[#This Row],[Staff Start Date]])</f>
        <v>1900</v>
      </c>
      <c r="M863" s="100" t="str">
        <f>TEXT(ACT[[#This Row],[Staff Start Date]], "mmm")</f>
        <v>Jan</v>
      </c>
    </row>
    <row r="864" spans="1:13" x14ac:dyDescent="0.25">
      <c r="A864" s="18"/>
      <c r="B864" s="19"/>
      <c r="C864" s="19"/>
      <c r="D864" s="19"/>
      <c r="E864" s="19"/>
      <c r="F864" s="19"/>
      <c r="G864" s="19"/>
      <c r="H864" s="19"/>
      <c r="I864" s="20"/>
      <c r="J864" s="75"/>
      <c r="K864" s="19"/>
      <c r="L864" s="100">
        <f>YEAR(ACT[[#This Row],[Staff Start Date]])</f>
        <v>1900</v>
      </c>
      <c r="M864" s="100" t="str">
        <f>TEXT(ACT[[#This Row],[Staff Start Date]], "mmm")</f>
        <v>Jan</v>
      </c>
    </row>
    <row r="865" spans="1:13" x14ac:dyDescent="0.25">
      <c r="A865" s="18"/>
      <c r="B865" s="19"/>
      <c r="C865" s="19"/>
      <c r="D865" s="19"/>
      <c r="E865" s="19"/>
      <c r="F865" s="19"/>
      <c r="G865" s="19"/>
      <c r="H865" s="19"/>
      <c r="I865" s="20"/>
      <c r="J865" s="75"/>
      <c r="K865" s="19"/>
      <c r="L865" s="100">
        <f>YEAR(ACT[[#This Row],[Staff Start Date]])</f>
        <v>1900</v>
      </c>
      <c r="M865" s="100" t="str">
        <f>TEXT(ACT[[#This Row],[Staff Start Date]], "mmm")</f>
        <v>Jan</v>
      </c>
    </row>
    <row r="866" spans="1:13" x14ac:dyDescent="0.25">
      <c r="A866" s="18"/>
      <c r="B866" s="19"/>
      <c r="C866" s="19"/>
      <c r="D866" s="19"/>
      <c r="E866" s="19"/>
      <c r="F866" s="19"/>
      <c r="G866" s="19"/>
      <c r="H866" s="19"/>
      <c r="I866" s="20"/>
      <c r="J866" s="75"/>
      <c r="K866" s="19"/>
      <c r="L866" s="100">
        <f>YEAR(ACT[[#This Row],[Staff Start Date]])</f>
        <v>1900</v>
      </c>
      <c r="M866" s="100" t="str">
        <f>TEXT(ACT[[#This Row],[Staff Start Date]], "mmm")</f>
        <v>Jan</v>
      </c>
    </row>
    <row r="867" spans="1:13" x14ac:dyDescent="0.25">
      <c r="A867" s="18"/>
      <c r="B867" s="19"/>
      <c r="C867" s="19"/>
      <c r="D867" s="19"/>
      <c r="E867" s="19"/>
      <c r="F867" s="19"/>
      <c r="G867" s="19"/>
      <c r="H867" s="19"/>
      <c r="I867" s="20"/>
      <c r="J867" s="75"/>
      <c r="K867" s="19"/>
      <c r="L867" s="100">
        <f>YEAR(ACT[[#This Row],[Staff Start Date]])</f>
        <v>1900</v>
      </c>
      <c r="M867" s="100" t="str">
        <f>TEXT(ACT[[#This Row],[Staff Start Date]], "mmm")</f>
        <v>Jan</v>
      </c>
    </row>
    <row r="868" spans="1:13" x14ac:dyDescent="0.25">
      <c r="A868" s="18"/>
      <c r="B868" s="19"/>
      <c r="C868" s="19"/>
      <c r="D868" s="19"/>
      <c r="E868" s="19"/>
      <c r="F868" s="19"/>
      <c r="G868" s="19"/>
      <c r="H868" s="19"/>
      <c r="I868" s="20"/>
      <c r="J868" s="75"/>
      <c r="K868" s="19"/>
      <c r="L868" s="100">
        <f>YEAR(ACT[[#This Row],[Staff Start Date]])</f>
        <v>1900</v>
      </c>
      <c r="M868" s="100" t="str">
        <f>TEXT(ACT[[#This Row],[Staff Start Date]], "mmm")</f>
        <v>Jan</v>
      </c>
    </row>
    <row r="869" spans="1:13" x14ac:dyDescent="0.25">
      <c r="A869" s="18"/>
      <c r="B869" s="19"/>
      <c r="C869" s="19"/>
      <c r="D869" s="19"/>
      <c r="E869" s="19"/>
      <c r="F869" s="19"/>
      <c r="G869" s="19"/>
      <c r="H869" s="19"/>
      <c r="I869" s="20"/>
      <c r="J869" s="75"/>
      <c r="K869" s="19"/>
      <c r="L869" s="100">
        <f>YEAR(ACT[[#This Row],[Staff Start Date]])</f>
        <v>1900</v>
      </c>
      <c r="M869" s="100" t="str">
        <f>TEXT(ACT[[#This Row],[Staff Start Date]], "mmm")</f>
        <v>Jan</v>
      </c>
    </row>
    <row r="870" spans="1:13" x14ac:dyDescent="0.25">
      <c r="A870" s="18"/>
      <c r="B870" s="19"/>
      <c r="C870" s="19"/>
      <c r="D870" s="19"/>
      <c r="E870" s="19"/>
      <c r="F870" s="19"/>
      <c r="G870" s="19"/>
      <c r="H870" s="19"/>
      <c r="I870" s="20"/>
      <c r="J870" s="75"/>
      <c r="K870" s="19"/>
      <c r="L870" s="100">
        <f>YEAR(ACT[[#This Row],[Staff Start Date]])</f>
        <v>1900</v>
      </c>
      <c r="M870" s="100" t="str">
        <f>TEXT(ACT[[#This Row],[Staff Start Date]], "mmm")</f>
        <v>Jan</v>
      </c>
    </row>
    <row r="871" spans="1:13" x14ac:dyDescent="0.25">
      <c r="A871" s="18"/>
      <c r="B871" s="19"/>
      <c r="C871" s="19"/>
      <c r="D871" s="19"/>
      <c r="E871" s="19"/>
      <c r="F871" s="19"/>
      <c r="G871" s="19"/>
      <c r="H871" s="19"/>
      <c r="I871" s="20"/>
      <c r="J871" s="75"/>
      <c r="K871" s="19"/>
      <c r="L871" s="100">
        <f>YEAR(ACT[[#This Row],[Staff Start Date]])</f>
        <v>1900</v>
      </c>
      <c r="M871" s="100" t="str">
        <f>TEXT(ACT[[#This Row],[Staff Start Date]], "mmm")</f>
        <v>Jan</v>
      </c>
    </row>
    <row r="872" spans="1:13" x14ac:dyDescent="0.25">
      <c r="A872" s="18"/>
      <c r="B872" s="19"/>
      <c r="C872" s="19"/>
      <c r="D872" s="19"/>
      <c r="E872" s="19"/>
      <c r="F872" s="19"/>
      <c r="G872" s="19"/>
      <c r="H872" s="19"/>
      <c r="I872" s="20"/>
      <c r="J872" s="75"/>
      <c r="K872" s="19"/>
      <c r="L872" s="100">
        <f>YEAR(ACT[[#This Row],[Staff Start Date]])</f>
        <v>1900</v>
      </c>
      <c r="M872" s="100" t="str">
        <f>TEXT(ACT[[#This Row],[Staff Start Date]], "mmm")</f>
        <v>Jan</v>
      </c>
    </row>
    <row r="873" spans="1:13" x14ac:dyDescent="0.25">
      <c r="A873" s="18"/>
      <c r="B873" s="19"/>
      <c r="C873" s="19"/>
      <c r="D873" s="19"/>
      <c r="E873" s="19"/>
      <c r="F873" s="19"/>
      <c r="G873" s="19"/>
      <c r="H873" s="19"/>
      <c r="I873" s="20"/>
      <c r="J873" s="75"/>
      <c r="K873" s="19"/>
      <c r="L873" s="100">
        <f>YEAR(ACT[[#This Row],[Staff Start Date]])</f>
        <v>1900</v>
      </c>
      <c r="M873" s="100" t="str">
        <f>TEXT(ACT[[#This Row],[Staff Start Date]], "mmm")</f>
        <v>Jan</v>
      </c>
    </row>
    <row r="874" spans="1:13" x14ac:dyDescent="0.25">
      <c r="A874" s="18"/>
      <c r="B874" s="19"/>
      <c r="C874" s="19"/>
      <c r="D874" s="19"/>
      <c r="E874" s="19"/>
      <c r="F874" s="19"/>
      <c r="G874" s="19"/>
      <c r="H874" s="19"/>
      <c r="I874" s="20"/>
      <c r="J874" s="75"/>
      <c r="K874" s="19"/>
      <c r="L874" s="100">
        <f>YEAR(ACT[[#This Row],[Staff Start Date]])</f>
        <v>1900</v>
      </c>
      <c r="M874" s="100" t="str">
        <f>TEXT(ACT[[#This Row],[Staff Start Date]], "mmm")</f>
        <v>Jan</v>
      </c>
    </row>
    <row r="875" spans="1:13" x14ac:dyDescent="0.25">
      <c r="A875" s="18"/>
      <c r="B875" s="19"/>
      <c r="C875" s="19"/>
      <c r="D875" s="19"/>
      <c r="E875" s="19"/>
      <c r="F875" s="19"/>
      <c r="G875" s="19"/>
      <c r="H875" s="19"/>
      <c r="I875" s="20"/>
      <c r="J875" s="75"/>
      <c r="K875" s="19"/>
      <c r="L875" s="100">
        <f>YEAR(ACT[[#This Row],[Staff Start Date]])</f>
        <v>1900</v>
      </c>
      <c r="M875" s="100" t="str">
        <f>TEXT(ACT[[#This Row],[Staff Start Date]], "mmm")</f>
        <v>Jan</v>
      </c>
    </row>
    <row r="876" spans="1:13" x14ac:dyDescent="0.25">
      <c r="A876" s="18"/>
      <c r="B876" s="19"/>
      <c r="C876" s="19"/>
      <c r="D876" s="19"/>
      <c r="E876" s="19"/>
      <c r="F876" s="19"/>
      <c r="G876" s="19"/>
      <c r="H876" s="19"/>
      <c r="I876" s="20"/>
      <c r="J876" s="75"/>
      <c r="K876" s="19"/>
      <c r="L876" s="100">
        <f>YEAR(ACT[[#This Row],[Staff Start Date]])</f>
        <v>1900</v>
      </c>
      <c r="M876" s="100" t="str">
        <f>TEXT(ACT[[#This Row],[Staff Start Date]], "mmm")</f>
        <v>Jan</v>
      </c>
    </row>
    <row r="877" spans="1:13" x14ac:dyDescent="0.25">
      <c r="A877" s="18"/>
      <c r="B877" s="19"/>
      <c r="C877" s="19"/>
      <c r="D877" s="19"/>
      <c r="E877" s="19"/>
      <c r="F877" s="19"/>
      <c r="G877" s="19"/>
      <c r="H877" s="19"/>
      <c r="I877" s="20"/>
      <c r="J877" s="75"/>
      <c r="K877" s="19"/>
      <c r="L877" s="100">
        <f>YEAR(ACT[[#This Row],[Staff Start Date]])</f>
        <v>1900</v>
      </c>
      <c r="M877" s="100" t="str">
        <f>TEXT(ACT[[#This Row],[Staff Start Date]], "mmm")</f>
        <v>Jan</v>
      </c>
    </row>
    <row r="878" spans="1:13" x14ac:dyDescent="0.25">
      <c r="A878" s="18"/>
      <c r="B878" s="19"/>
      <c r="C878" s="19"/>
      <c r="D878" s="19"/>
      <c r="E878" s="19"/>
      <c r="F878" s="19"/>
      <c r="G878" s="19"/>
      <c r="H878" s="19"/>
      <c r="I878" s="20"/>
      <c r="J878" s="75"/>
      <c r="K878" s="19"/>
      <c r="L878" s="100">
        <f>YEAR(ACT[[#This Row],[Staff Start Date]])</f>
        <v>1900</v>
      </c>
      <c r="M878" s="100" t="str">
        <f>TEXT(ACT[[#This Row],[Staff Start Date]], "mmm")</f>
        <v>Jan</v>
      </c>
    </row>
    <row r="879" spans="1:13" x14ac:dyDescent="0.25">
      <c r="A879" s="18"/>
      <c r="B879" s="19"/>
      <c r="C879" s="19"/>
      <c r="D879" s="19"/>
      <c r="E879" s="19"/>
      <c r="F879" s="19"/>
      <c r="G879" s="19"/>
      <c r="H879" s="19"/>
      <c r="I879" s="20"/>
      <c r="J879" s="75"/>
      <c r="K879" s="19"/>
      <c r="L879" s="100">
        <f>YEAR(ACT[[#This Row],[Staff Start Date]])</f>
        <v>1900</v>
      </c>
      <c r="M879" s="100" t="str">
        <f>TEXT(ACT[[#This Row],[Staff Start Date]], "mmm")</f>
        <v>Jan</v>
      </c>
    </row>
    <row r="880" spans="1:13" x14ac:dyDescent="0.25">
      <c r="A880" s="18"/>
      <c r="B880" s="19"/>
      <c r="C880" s="19"/>
      <c r="D880" s="19"/>
      <c r="E880" s="19"/>
      <c r="F880" s="19"/>
      <c r="G880" s="19"/>
      <c r="H880" s="19"/>
      <c r="I880" s="20"/>
      <c r="J880" s="75"/>
      <c r="K880" s="19"/>
      <c r="L880" s="100">
        <f>YEAR(ACT[[#This Row],[Staff Start Date]])</f>
        <v>1900</v>
      </c>
      <c r="M880" s="100" t="str">
        <f>TEXT(ACT[[#This Row],[Staff Start Date]], "mmm")</f>
        <v>Jan</v>
      </c>
    </row>
    <row r="881" spans="1:13" x14ac:dyDescent="0.25">
      <c r="A881" s="18"/>
      <c r="B881" s="19"/>
      <c r="C881" s="19"/>
      <c r="D881" s="19"/>
      <c r="E881" s="19"/>
      <c r="F881" s="19"/>
      <c r="G881" s="19"/>
      <c r="H881" s="19"/>
      <c r="I881" s="20"/>
      <c r="J881" s="75"/>
      <c r="K881" s="19"/>
      <c r="L881" s="100">
        <f>YEAR(ACT[[#This Row],[Staff Start Date]])</f>
        <v>1900</v>
      </c>
      <c r="M881" s="100" t="str">
        <f>TEXT(ACT[[#This Row],[Staff Start Date]], "mmm")</f>
        <v>Jan</v>
      </c>
    </row>
    <row r="882" spans="1:13" x14ac:dyDescent="0.25">
      <c r="A882" s="18"/>
      <c r="B882" s="19"/>
      <c r="C882" s="19"/>
      <c r="D882" s="19"/>
      <c r="E882" s="19"/>
      <c r="F882" s="19"/>
      <c r="G882" s="19"/>
      <c r="H882" s="19"/>
      <c r="I882" s="20"/>
      <c r="J882" s="75"/>
      <c r="K882" s="19"/>
      <c r="L882" s="100">
        <f>YEAR(ACT[[#This Row],[Staff Start Date]])</f>
        <v>1900</v>
      </c>
      <c r="M882" s="100" t="str">
        <f>TEXT(ACT[[#This Row],[Staff Start Date]], "mmm")</f>
        <v>Jan</v>
      </c>
    </row>
    <row r="883" spans="1:13" x14ac:dyDescent="0.25">
      <c r="A883" s="18"/>
      <c r="B883" s="19"/>
      <c r="C883" s="19"/>
      <c r="D883" s="19"/>
      <c r="E883" s="19"/>
      <c r="F883" s="19"/>
      <c r="G883" s="19"/>
      <c r="H883" s="19"/>
      <c r="I883" s="20"/>
      <c r="J883" s="75"/>
      <c r="K883" s="19"/>
      <c r="L883" s="100">
        <f>YEAR(ACT[[#This Row],[Staff Start Date]])</f>
        <v>1900</v>
      </c>
      <c r="M883" s="100" t="str">
        <f>TEXT(ACT[[#This Row],[Staff Start Date]], "mmm")</f>
        <v>Jan</v>
      </c>
    </row>
    <row r="884" spans="1:13" x14ac:dyDescent="0.25">
      <c r="A884" s="18"/>
      <c r="B884" s="19"/>
      <c r="C884" s="19"/>
      <c r="D884" s="19"/>
      <c r="E884" s="19"/>
      <c r="F884" s="19"/>
      <c r="G884" s="19"/>
      <c r="H884" s="19"/>
      <c r="I884" s="20"/>
      <c r="J884" s="75"/>
      <c r="K884" s="19"/>
      <c r="L884" s="100">
        <f>YEAR(ACT[[#This Row],[Staff Start Date]])</f>
        <v>1900</v>
      </c>
      <c r="M884" s="100" t="str">
        <f>TEXT(ACT[[#This Row],[Staff Start Date]], "mmm")</f>
        <v>Jan</v>
      </c>
    </row>
    <row r="885" spans="1:13" x14ac:dyDescent="0.25">
      <c r="A885" s="18"/>
      <c r="B885" s="19"/>
      <c r="C885" s="19"/>
      <c r="D885" s="19"/>
      <c r="E885" s="19"/>
      <c r="F885" s="19"/>
      <c r="G885" s="19"/>
      <c r="H885" s="19"/>
      <c r="I885" s="20"/>
      <c r="J885" s="75"/>
      <c r="K885" s="19"/>
      <c r="L885" s="100">
        <f>YEAR(ACT[[#This Row],[Staff Start Date]])</f>
        <v>1900</v>
      </c>
      <c r="M885" s="100" t="str">
        <f>TEXT(ACT[[#This Row],[Staff Start Date]], "mmm")</f>
        <v>Jan</v>
      </c>
    </row>
    <row r="886" spans="1:13" x14ac:dyDescent="0.25">
      <c r="A886" s="18"/>
      <c r="B886" s="19"/>
      <c r="C886" s="19"/>
      <c r="D886" s="19"/>
      <c r="E886" s="19"/>
      <c r="F886" s="19"/>
      <c r="G886" s="19"/>
      <c r="H886" s="19"/>
      <c r="I886" s="20"/>
      <c r="J886" s="75"/>
      <c r="K886" s="19"/>
      <c r="L886" s="100">
        <f>YEAR(ACT[[#This Row],[Staff Start Date]])</f>
        <v>1900</v>
      </c>
      <c r="M886" s="100" t="str">
        <f>TEXT(ACT[[#This Row],[Staff Start Date]], "mmm")</f>
        <v>Jan</v>
      </c>
    </row>
    <row r="887" spans="1:13" x14ac:dyDescent="0.25">
      <c r="A887" s="18"/>
      <c r="B887" s="19"/>
      <c r="C887" s="19"/>
      <c r="D887" s="19"/>
      <c r="E887" s="19"/>
      <c r="F887" s="19"/>
      <c r="G887" s="19"/>
      <c r="H887" s="19"/>
      <c r="I887" s="20"/>
      <c r="J887" s="75"/>
      <c r="K887" s="19"/>
      <c r="L887" s="100">
        <f>YEAR(ACT[[#This Row],[Staff Start Date]])</f>
        <v>1900</v>
      </c>
      <c r="M887" s="100" t="str">
        <f>TEXT(ACT[[#This Row],[Staff Start Date]], "mmm")</f>
        <v>Jan</v>
      </c>
    </row>
    <row r="888" spans="1:13" x14ac:dyDescent="0.25">
      <c r="A888" s="18"/>
      <c r="B888" s="19"/>
      <c r="C888" s="19"/>
      <c r="D888" s="19"/>
      <c r="E888" s="19"/>
      <c r="F888" s="19"/>
      <c r="G888" s="19"/>
      <c r="H888" s="19"/>
      <c r="I888" s="20"/>
      <c r="J888" s="75"/>
      <c r="K888" s="19"/>
      <c r="L888" s="100">
        <f>YEAR(ACT[[#This Row],[Staff Start Date]])</f>
        <v>1900</v>
      </c>
      <c r="M888" s="100" t="str">
        <f>TEXT(ACT[[#This Row],[Staff Start Date]], "mmm")</f>
        <v>Jan</v>
      </c>
    </row>
    <row r="889" spans="1:13" x14ac:dyDescent="0.25">
      <c r="A889" s="18"/>
      <c r="B889" s="19"/>
      <c r="C889" s="19"/>
      <c r="D889" s="19"/>
      <c r="E889" s="19"/>
      <c r="F889" s="19"/>
      <c r="G889" s="19"/>
      <c r="H889" s="19"/>
      <c r="I889" s="20"/>
      <c r="J889" s="75"/>
      <c r="K889" s="19"/>
      <c r="L889" s="100">
        <f>YEAR(ACT[[#This Row],[Staff Start Date]])</f>
        <v>1900</v>
      </c>
      <c r="M889" s="100" t="str">
        <f>TEXT(ACT[[#This Row],[Staff Start Date]], "mmm")</f>
        <v>Jan</v>
      </c>
    </row>
    <row r="890" spans="1:13" x14ac:dyDescent="0.25">
      <c r="A890" s="18"/>
      <c r="B890" s="19"/>
      <c r="C890" s="19"/>
      <c r="D890" s="19"/>
      <c r="E890" s="19"/>
      <c r="F890" s="19"/>
      <c r="G890" s="19"/>
      <c r="H890" s="19"/>
      <c r="I890" s="20"/>
      <c r="J890" s="75"/>
      <c r="K890" s="19"/>
      <c r="L890" s="100">
        <f>YEAR(ACT[[#This Row],[Staff Start Date]])</f>
        <v>1900</v>
      </c>
      <c r="M890" s="100" t="str">
        <f>TEXT(ACT[[#This Row],[Staff Start Date]], "mmm")</f>
        <v>Jan</v>
      </c>
    </row>
    <row r="891" spans="1:13" x14ac:dyDescent="0.25">
      <c r="A891" s="18"/>
      <c r="B891" s="19"/>
      <c r="C891" s="19"/>
      <c r="D891" s="19"/>
      <c r="E891" s="19"/>
      <c r="F891" s="19"/>
      <c r="G891" s="19"/>
      <c r="H891" s="19"/>
      <c r="I891" s="20"/>
      <c r="J891" s="75"/>
      <c r="K891" s="19"/>
      <c r="L891" s="100">
        <f>YEAR(ACT[[#This Row],[Staff Start Date]])</f>
        <v>1900</v>
      </c>
      <c r="M891" s="100" t="str">
        <f>TEXT(ACT[[#This Row],[Staff Start Date]], "mmm")</f>
        <v>Jan</v>
      </c>
    </row>
    <row r="892" spans="1:13" x14ac:dyDescent="0.25">
      <c r="A892" s="18"/>
      <c r="B892" s="19"/>
      <c r="C892" s="19"/>
      <c r="D892" s="19"/>
      <c r="E892" s="19"/>
      <c r="F892" s="19"/>
      <c r="G892" s="19"/>
      <c r="H892" s="19"/>
      <c r="I892" s="20"/>
      <c r="J892" s="75"/>
      <c r="K892" s="19"/>
      <c r="L892" s="100">
        <f>YEAR(ACT[[#This Row],[Staff Start Date]])</f>
        <v>1900</v>
      </c>
      <c r="M892" s="100" t="str">
        <f>TEXT(ACT[[#This Row],[Staff Start Date]], "mmm")</f>
        <v>Jan</v>
      </c>
    </row>
    <row r="893" spans="1:13" x14ac:dyDescent="0.25">
      <c r="A893" s="18"/>
      <c r="B893" s="19"/>
      <c r="C893" s="19"/>
      <c r="D893" s="19"/>
      <c r="E893" s="19"/>
      <c r="F893" s="19"/>
      <c r="G893" s="19"/>
      <c r="H893" s="19"/>
      <c r="I893" s="20"/>
      <c r="J893" s="75"/>
      <c r="K893" s="19"/>
      <c r="L893" s="100">
        <f>YEAR(ACT[[#This Row],[Staff Start Date]])</f>
        <v>1900</v>
      </c>
      <c r="M893" s="100" t="str">
        <f>TEXT(ACT[[#This Row],[Staff Start Date]], "mmm")</f>
        <v>Jan</v>
      </c>
    </row>
    <row r="894" spans="1:13" x14ac:dyDescent="0.25">
      <c r="A894" s="18"/>
      <c r="B894" s="19"/>
      <c r="C894" s="19"/>
      <c r="D894" s="19"/>
      <c r="E894" s="19"/>
      <c r="F894" s="19"/>
      <c r="G894" s="19"/>
      <c r="H894" s="19"/>
      <c r="I894" s="20"/>
      <c r="J894" s="75"/>
      <c r="K894" s="19"/>
      <c r="L894" s="100">
        <f>YEAR(ACT[[#This Row],[Staff Start Date]])</f>
        <v>1900</v>
      </c>
      <c r="M894" s="100" t="str">
        <f>TEXT(ACT[[#This Row],[Staff Start Date]], "mmm")</f>
        <v>Jan</v>
      </c>
    </row>
    <row r="895" spans="1:13" x14ac:dyDescent="0.25">
      <c r="A895" s="18"/>
      <c r="B895" s="19"/>
      <c r="C895" s="19"/>
      <c r="D895" s="19"/>
      <c r="E895" s="19"/>
      <c r="F895" s="19"/>
      <c r="G895" s="19"/>
      <c r="H895" s="19"/>
      <c r="I895" s="20"/>
      <c r="J895" s="75"/>
      <c r="K895" s="19"/>
      <c r="L895" s="100">
        <f>YEAR(ACT[[#This Row],[Staff Start Date]])</f>
        <v>1900</v>
      </c>
      <c r="M895" s="100" t="str">
        <f>TEXT(ACT[[#This Row],[Staff Start Date]], "mmm")</f>
        <v>Jan</v>
      </c>
    </row>
    <row r="896" spans="1:13" x14ac:dyDescent="0.25">
      <c r="A896" s="18"/>
      <c r="B896" s="19"/>
      <c r="C896" s="19"/>
      <c r="D896" s="19"/>
      <c r="E896" s="19"/>
      <c r="F896" s="19"/>
      <c r="G896" s="19"/>
      <c r="H896" s="19"/>
      <c r="I896" s="20"/>
      <c r="J896" s="75"/>
      <c r="K896" s="19"/>
      <c r="L896" s="100">
        <f>YEAR(ACT[[#This Row],[Staff Start Date]])</f>
        <v>1900</v>
      </c>
      <c r="M896" s="100" t="str">
        <f>TEXT(ACT[[#This Row],[Staff Start Date]], "mmm")</f>
        <v>Jan</v>
      </c>
    </row>
    <row r="897" spans="1:13" x14ac:dyDescent="0.25">
      <c r="A897" s="18"/>
      <c r="B897" s="19"/>
      <c r="C897" s="19"/>
      <c r="D897" s="19"/>
      <c r="E897" s="19"/>
      <c r="F897" s="19"/>
      <c r="G897" s="19"/>
      <c r="H897" s="19"/>
      <c r="I897" s="20"/>
      <c r="J897" s="75"/>
      <c r="K897" s="19"/>
      <c r="L897" s="100">
        <f>YEAR(ACT[[#This Row],[Staff Start Date]])</f>
        <v>1900</v>
      </c>
      <c r="M897" s="100" t="str">
        <f>TEXT(ACT[[#This Row],[Staff Start Date]], "mmm")</f>
        <v>Jan</v>
      </c>
    </row>
    <row r="898" spans="1:13" x14ac:dyDescent="0.25">
      <c r="A898" s="18"/>
      <c r="B898" s="19"/>
      <c r="C898" s="19"/>
      <c r="D898" s="19"/>
      <c r="E898" s="19"/>
      <c r="F898" s="19"/>
      <c r="G898" s="19"/>
      <c r="H898" s="19"/>
      <c r="I898" s="20"/>
      <c r="J898" s="75"/>
      <c r="K898" s="19"/>
      <c r="L898" s="100">
        <f>YEAR(ACT[[#This Row],[Staff Start Date]])</f>
        <v>1900</v>
      </c>
      <c r="M898" s="100" t="str">
        <f>TEXT(ACT[[#This Row],[Staff Start Date]], "mmm")</f>
        <v>Jan</v>
      </c>
    </row>
    <row r="899" spans="1:13" x14ac:dyDescent="0.25">
      <c r="A899" s="18"/>
      <c r="B899" s="19"/>
      <c r="C899" s="19"/>
      <c r="D899" s="19"/>
      <c r="E899" s="19"/>
      <c r="F899" s="19"/>
      <c r="G899" s="19"/>
      <c r="H899" s="19"/>
      <c r="I899" s="20"/>
      <c r="J899" s="75"/>
      <c r="K899" s="19"/>
      <c r="L899" s="100">
        <f>YEAR(ACT[[#This Row],[Staff Start Date]])</f>
        <v>1900</v>
      </c>
      <c r="M899" s="100" t="str">
        <f>TEXT(ACT[[#This Row],[Staff Start Date]], "mmm")</f>
        <v>Jan</v>
      </c>
    </row>
    <row r="900" spans="1:13" x14ac:dyDescent="0.25">
      <c r="A900" s="18"/>
      <c r="B900" s="19"/>
      <c r="C900" s="19"/>
      <c r="D900" s="19"/>
      <c r="E900" s="19"/>
      <c r="F900" s="19"/>
      <c r="G900" s="19"/>
      <c r="H900" s="19"/>
      <c r="I900" s="20"/>
      <c r="J900" s="75"/>
      <c r="K900" s="19"/>
      <c r="L900" s="100">
        <f>YEAR(ACT[[#This Row],[Staff Start Date]])</f>
        <v>1900</v>
      </c>
      <c r="M900" s="100" t="str">
        <f>TEXT(ACT[[#This Row],[Staff Start Date]], "mmm")</f>
        <v>Jan</v>
      </c>
    </row>
    <row r="901" spans="1:13" x14ac:dyDescent="0.25">
      <c r="A901" s="18"/>
      <c r="B901" s="19"/>
      <c r="C901" s="19"/>
      <c r="D901" s="19"/>
      <c r="E901" s="19"/>
      <c r="F901" s="19"/>
      <c r="G901" s="19"/>
      <c r="H901" s="19"/>
      <c r="I901" s="20"/>
      <c r="J901" s="75"/>
      <c r="K901" s="19"/>
      <c r="L901" s="100">
        <f>YEAR(ACT[[#This Row],[Staff Start Date]])</f>
        <v>1900</v>
      </c>
      <c r="M901" s="100" t="str">
        <f>TEXT(ACT[[#This Row],[Staff Start Date]], "mmm")</f>
        <v>Jan</v>
      </c>
    </row>
    <row r="902" spans="1:13" x14ac:dyDescent="0.25">
      <c r="A902" s="18"/>
      <c r="B902" s="19"/>
      <c r="C902" s="19"/>
      <c r="D902" s="19"/>
      <c r="E902" s="19"/>
      <c r="F902" s="19"/>
      <c r="G902" s="19"/>
      <c r="H902" s="19"/>
      <c r="I902" s="20"/>
      <c r="J902" s="75"/>
      <c r="K902" s="19"/>
      <c r="L902" s="100">
        <f>YEAR(ACT[[#This Row],[Staff Start Date]])</f>
        <v>1900</v>
      </c>
      <c r="M902" s="100" t="str">
        <f>TEXT(ACT[[#This Row],[Staff Start Date]], "mmm")</f>
        <v>Jan</v>
      </c>
    </row>
    <row r="903" spans="1:13" x14ac:dyDescent="0.25">
      <c r="A903" s="18"/>
      <c r="B903" s="19"/>
      <c r="C903" s="19"/>
      <c r="D903" s="19"/>
      <c r="E903" s="19"/>
      <c r="F903" s="19"/>
      <c r="G903" s="19"/>
      <c r="H903" s="19"/>
      <c r="I903" s="20"/>
      <c r="J903" s="75"/>
      <c r="K903" s="19"/>
      <c r="L903" s="100">
        <f>YEAR(ACT[[#This Row],[Staff Start Date]])</f>
        <v>1900</v>
      </c>
      <c r="M903" s="100" t="str">
        <f>TEXT(ACT[[#This Row],[Staff Start Date]], "mmm")</f>
        <v>Jan</v>
      </c>
    </row>
    <row r="904" spans="1:13" x14ac:dyDescent="0.25">
      <c r="A904" s="18"/>
      <c r="B904" s="19"/>
      <c r="C904" s="19"/>
      <c r="D904" s="19"/>
      <c r="E904" s="19"/>
      <c r="F904" s="19"/>
      <c r="G904" s="19"/>
      <c r="H904" s="19"/>
      <c r="I904" s="20"/>
      <c r="J904" s="75"/>
      <c r="K904" s="19"/>
      <c r="L904" s="100">
        <f>YEAR(ACT[[#This Row],[Staff Start Date]])</f>
        <v>1900</v>
      </c>
      <c r="M904" s="100" t="str">
        <f>TEXT(ACT[[#This Row],[Staff Start Date]], "mmm")</f>
        <v>Jan</v>
      </c>
    </row>
    <row r="905" spans="1:13" x14ac:dyDescent="0.25">
      <c r="A905" s="18"/>
      <c r="B905" s="19"/>
      <c r="C905" s="19"/>
      <c r="D905" s="19"/>
      <c r="E905" s="19"/>
      <c r="F905" s="19"/>
      <c r="G905" s="19"/>
      <c r="H905" s="19"/>
      <c r="I905" s="20"/>
      <c r="J905" s="75"/>
      <c r="K905" s="19"/>
      <c r="L905" s="100">
        <f>YEAR(ACT[[#This Row],[Staff Start Date]])</f>
        <v>1900</v>
      </c>
      <c r="M905" s="100" t="str">
        <f>TEXT(ACT[[#This Row],[Staff Start Date]], "mmm")</f>
        <v>Jan</v>
      </c>
    </row>
    <row r="906" spans="1:13" x14ac:dyDescent="0.25">
      <c r="A906" s="18"/>
      <c r="B906" s="19"/>
      <c r="C906" s="19"/>
      <c r="D906" s="19"/>
      <c r="E906" s="19"/>
      <c r="F906" s="19"/>
      <c r="G906" s="19"/>
      <c r="H906" s="19"/>
      <c r="I906" s="20"/>
      <c r="J906" s="75"/>
      <c r="K906" s="19"/>
      <c r="L906" s="100">
        <f>YEAR(ACT[[#This Row],[Staff Start Date]])</f>
        <v>1900</v>
      </c>
      <c r="M906" s="100" t="str">
        <f>TEXT(ACT[[#This Row],[Staff Start Date]], "mmm")</f>
        <v>Jan</v>
      </c>
    </row>
    <row r="907" spans="1:13" x14ac:dyDescent="0.25">
      <c r="A907" s="18"/>
      <c r="B907" s="19"/>
      <c r="C907" s="19"/>
      <c r="D907" s="19"/>
      <c r="E907" s="19"/>
      <c r="F907" s="19"/>
      <c r="G907" s="19"/>
      <c r="H907" s="19"/>
      <c r="I907" s="20"/>
      <c r="J907" s="75"/>
      <c r="K907" s="19"/>
      <c r="L907" s="100">
        <f>YEAR(ACT[[#This Row],[Staff Start Date]])</f>
        <v>1900</v>
      </c>
      <c r="M907" s="100" t="str">
        <f>TEXT(ACT[[#This Row],[Staff Start Date]], "mmm")</f>
        <v>Jan</v>
      </c>
    </row>
    <row r="908" spans="1:13" x14ac:dyDescent="0.25">
      <c r="A908" s="18"/>
      <c r="B908" s="19"/>
      <c r="C908" s="19"/>
      <c r="D908" s="19"/>
      <c r="E908" s="19"/>
      <c r="F908" s="19"/>
      <c r="G908" s="19"/>
      <c r="H908" s="19"/>
      <c r="I908" s="20"/>
      <c r="J908" s="75"/>
      <c r="K908" s="19"/>
      <c r="L908" s="100">
        <f>YEAR(ACT[[#This Row],[Staff Start Date]])</f>
        <v>1900</v>
      </c>
      <c r="M908" s="100" t="str">
        <f>TEXT(ACT[[#This Row],[Staff Start Date]], "mmm")</f>
        <v>Jan</v>
      </c>
    </row>
    <row r="909" spans="1:13" x14ac:dyDescent="0.25">
      <c r="A909" s="18"/>
      <c r="B909" s="19"/>
      <c r="C909" s="19"/>
      <c r="D909" s="19"/>
      <c r="E909" s="19"/>
      <c r="F909" s="19"/>
      <c r="G909" s="19"/>
      <c r="H909" s="19"/>
      <c r="I909" s="20"/>
      <c r="J909" s="75"/>
      <c r="K909" s="19"/>
      <c r="L909" s="100">
        <f>YEAR(ACT[[#This Row],[Staff Start Date]])</f>
        <v>1900</v>
      </c>
      <c r="M909" s="100" t="str">
        <f>TEXT(ACT[[#This Row],[Staff Start Date]], "mmm")</f>
        <v>Jan</v>
      </c>
    </row>
    <row r="910" spans="1:13" x14ac:dyDescent="0.25">
      <c r="A910" s="18"/>
      <c r="B910" s="19"/>
      <c r="C910" s="19"/>
      <c r="D910" s="19"/>
      <c r="E910" s="19"/>
      <c r="F910" s="19"/>
      <c r="G910" s="19"/>
      <c r="H910" s="19"/>
      <c r="I910" s="20"/>
      <c r="J910" s="75"/>
      <c r="K910" s="19"/>
      <c r="L910" s="100">
        <f>YEAR(ACT[[#This Row],[Staff Start Date]])</f>
        <v>1900</v>
      </c>
      <c r="M910" s="100" t="str">
        <f>TEXT(ACT[[#This Row],[Staff Start Date]], "mmm")</f>
        <v>Jan</v>
      </c>
    </row>
    <row r="911" spans="1:13" x14ac:dyDescent="0.25">
      <c r="A911" s="18"/>
      <c r="B911" s="19"/>
      <c r="C911" s="19"/>
      <c r="D911" s="19"/>
      <c r="E911" s="19"/>
      <c r="F911" s="19"/>
      <c r="G911" s="19"/>
      <c r="H911" s="19"/>
      <c r="I911" s="20"/>
      <c r="J911" s="75"/>
      <c r="K911" s="19"/>
      <c r="L911" s="100">
        <f>YEAR(ACT[[#This Row],[Staff Start Date]])</f>
        <v>1900</v>
      </c>
      <c r="M911" s="100" t="str">
        <f>TEXT(ACT[[#This Row],[Staff Start Date]], "mmm")</f>
        <v>Jan</v>
      </c>
    </row>
    <row r="912" spans="1:13" x14ac:dyDescent="0.25">
      <c r="A912" s="18"/>
      <c r="B912" s="19"/>
      <c r="C912" s="19"/>
      <c r="D912" s="19"/>
      <c r="E912" s="19"/>
      <c r="F912" s="19"/>
      <c r="G912" s="19"/>
      <c r="H912" s="19"/>
      <c r="I912" s="20"/>
      <c r="J912" s="75"/>
      <c r="K912" s="19"/>
      <c r="L912" s="100">
        <f>YEAR(ACT[[#This Row],[Staff Start Date]])</f>
        <v>1900</v>
      </c>
      <c r="M912" s="100" t="str">
        <f>TEXT(ACT[[#This Row],[Staff Start Date]], "mmm")</f>
        <v>Jan</v>
      </c>
    </row>
    <row r="913" spans="1:13" x14ac:dyDescent="0.25">
      <c r="A913" s="18"/>
      <c r="B913" s="19"/>
      <c r="C913" s="19"/>
      <c r="D913" s="19"/>
      <c r="E913" s="19"/>
      <c r="F913" s="19"/>
      <c r="G913" s="19"/>
      <c r="H913" s="19"/>
      <c r="I913" s="20"/>
      <c r="J913" s="75"/>
      <c r="K913" s="19"/>
      <c r="L913" s="100">
        <f>YEAR(ACT[[#This Row],[Staff Start Date]])</f>
        <v>1900</v>
      </c>
      <c r="M913" s="100" t="str">
        <f>TEXT(ACT[[#This Row],[Staff Start Date]], "mmm")</f>
        <v>Jan</v>
      </c>
    </row>
    <row r="914" spans="1:13" x14ac:dyDescent="0.25">
      <c r="A914" s="18"/>
      <c r="B914" s="19"/>
      <c r="C914" s="19"/>
      <c r="D914" s="19"/>
      <c r="E914" s="19"/>
      <c r="F914" s="19"/>
      <c r="G914" s="19"/>
      <c r="H914" s="19"/>
      <c r="I914" s="20"/>
      <c r="J914" s="75"/>
      <c r="K914" s="19"/>
      <c r="L914" s="100">
        <f>YEAR(ACT[[#This Row],[Staff Start Date]])</f>
        <v>1900</v>
      </c>
      <c r="M914" s="100" t="str">
        <f>TEXT(ACT[[#This Row],[Staff Start Date]], "mmm")</f>
        <v>Jan</v>
      </c>
    </row>
    <row r="915" spans="1:13" x14ac:dyDescent="0.25">
      <c r="A915" s="18"/>
      <c r="B915" s="19"/>
      <c r="C915" s="19"/>
      <c r="D915" s="19"/>
      <c r="E915" s="19"/>
      <c r="F915" s="19"/>
      <c r="G915" s="19"/>
      <c r="H915" s="19"/>
      <c r="I915" s="20"/>
      <c r="J915" s="75"/>
      <c r="K915" s="19"/>
      <c r="L915" s="100">
        <f>YEAR(ACT[[#This Row],[Staff Start Date]])</f>
        <v>1900</v>
      </c>
      <c r="M915" s="100" t="str">
        <f>TEXT(ACT[[#This Row],[Staff Start Date]], "mmm")</f>
        <v>Jan</v>
      </c>
    </row>
    <row r="916" spans="1:13" x14ac:dyDescent="0.25">
      <c r="A916" s="18"/>
      <c r="B916" s="19"/>
      <c r="C916" s="19"/>
      <c r="D916" s="19"/>
      <c r="E916" s="19"/>
      <c r="F916" s="19"/>
      <c r="G916" s="19"/>
      <c r="H916" s="19"/>
      <c r="I916" s="20"/>
      <c r="J916" s="75"/>
      <c r="K916" s="19"/>
      <c r="L916" s="100">
        <f>YEAR(ACT[[#This Row],[Staff Start Date]])</f>
        <v>1900</v>
      </c>
      <c r="M916" s="100" t="str">
        <f>TEXT(ACT[[#This Row],[Staff Start Date]], "mmm")</f>
        <v>Jan</v>
      </c>
    </row>
    <row r="917" spans="1:13" x14ac:dyDescent="0.25">
      <c r="A917" s="18"/>
      <c r="B917" s="19"/>
      <c r="C917" s="19"/>
      <c r="D917" s="19"/>
      <c r="E917" s="19"/>
      <c r="F917" s="19"/>
      <c r="G917" s="19"/>
      <c r="H917" s="19"/>
      <c r="I917" s="20"/>
      <c r="J917" s="75"/>
      <c r="K917" s="19"/>
      <c r="L917" s="100">
        <f>YEAR(ACT[[#This Row],[Staff Start Date]])</f>
        <v>1900</v>
      </c>
      <c r="M917" s="100" t="str">
        <f>TEXT(ACT[[#This Row],[Staff Start Date]], "mmm")</f>
        <v>Jan</v>
      </c>
    </row>
    <row r="918" spans="1:13" x14ac:dyDescent="0.25">
      <c r="A918" s="18"/>
      <c r="B918" s="19"/>
      <c r="C918" s="19"/>
      <c r="D918" s="19"/>
      <c r="E918" s="19"/>
      <c r="F918" s="19"/>
      <c r="G918" s="19"/>
      <c r="H918" s="19"/>
      <c r="I918" s="20"/>
      <c r="J918" s="75"/>
      <c r="K918" s="19"/>
      <c r="L918" s="100">
        <f>YEAR(ACT[[#This Row],[Staff Start Date]])</f>
        <v>1900</v>
      </c>
      <c r="M918" s="100" t="str">
        <f>TEXT(ACT[[#This Row],[Staff Start Date]], "mmm")</f>
        <v>Jan</v>
      </c>
    </row>
    <row r="919" spans="1:13" x14ac:dyDescent="0.25">
      <c r="A919" s="18"/>
      <c r="B919" s="19"/>
      <c r="C919" s="19"/>
      <c r="D919" s="19"/>
      <c r="E919" s="19"/>
      <c r="F919" s="19"/>
      <c r="G919" s="19"/>
      <c r="H919" s="19"/>
      <c r="I919" s="20"/>
      <c r="J919" s="75"/>
      <c r="K919" s="19"/>
      <c r="L919" s="100">
        <f>YEAR(ACT[[#This Row],[Staff Start Date]])</f>
        <v>1900</v>
      </c>
      <c r="M919" s="100" t="str">
        <f>TEXT(ACT[[#This Row],[Staff Start Date]], "mmm")</f>
        <v>Jan</v>
      </c>
    </row>
    <row r="920" spans="1:13" x14ac:dyDescent="0.25">
      <c r="A920" s="18"/>
      <c r="B920" s="19"/>
      <c r="C920" s="19"/>
      <c r="D920" s="19"/>
      <c r="E920" s="19"/>
      <c r="F920" s="19"/>
      <c r="G920" s="19"/>
      <c r="H920" s="19"/>
      <c r="I920" s="20"/>
      <c r="J920" s="75"/>
      <c r="K920" s="19"/>
      <c r="L920" s="100">
        <f>YEAR(ACT[[#This Row],[Staff Start Date]])</f>
        <v>1900</v>
      </c>
      <c r="M920" s="100" t="str">
        <f>TEXT(ACT[[#This Row],[Staff Start Date]], "mmm")</f>
        <v>Jan</v>
      </c>
    </row>
    <row r="921" spans="1:13" x14ac:dyDescent="0.25">
      <c r="A921" s="18"/>
      <c r="B921" s="19"/>
      <c r="C921" s="19"/>
      <c r="D921" s="19"/>
      <c r="E921" s="19"/>
      <c r="F921" s="19"/>
      <c r="G921" s="19"/>
      <c r="H921" s="19"/>
      <c r="I921" s="20"/>
      <c r="J921" s="75"/>
      <c r="K921" s="19"/>
      <c r="L921" s="100">
        <f>YEAR(ACT[[#This Row],[Staff Start Date]])</f>
        <v>1900</v>
      </c>
      <c r="M921" s="100" t="str">
        <f>TEXT(ACT[[#This Row],[Staff Start Date]], "mmm")</f>
        <v>Jan</v>
      </c>
    </row>
    <row r="922" spans="1:13" x14ac:dyDescent="0.25">
      <c r="A922" s="18"/>
      <c r="B922" s="19"/>
      <c r="C922" s="19"/>
      <c r="D922" s="19"/>
      <c r="E922" s="19"/>
      <c r="F922" s="19"/>
      <c r="G922" s="19"/>
      <c r="H922" s="19"/>
      <c r="I922" s="20"/>
      <c r="J922" s="75"/>
      <c r="K922" s="19"/>
      <c r="L922" s="100">
        <f>YEAR(ACT[[#This Row],[Staff Start Date]])</f>
        <v>1900</v>
      </c>
      <c r="M922" s="100" t="str">
        <f>TEXT(ACT[[#This Row],[Staff Start Date]], "mmm")</f>
        <v>Jan</v>
      </c>
    </row>
    <row r="923" spans="1:13" x14ac:dyDescent="0.25">
      <c r="A923" s="18"/>
      <c r="B923" s="19"/>
      <c r="C923" s="19"/>
      <c r="D923" s="19"/>
      <c r="E923" s="19"/>
      <c r="F923" s="19"/>
      <c r="G923" s="19"/>
      <c r="H923" s="19"/>
      <c r="I923" s="20"/>
      <c r="J923" s="75"/>
      <c r="K923" s="19"/>
      <c r="L923" s="100">
        <f>YEAR(ACT[[#This Row],[Staff Start Date]])</f>
        <v>1900</v>
      </c>
      <c r="M923" s="100" t="str">
        <f>TEXT(ACT[[#This Row],[Staff Start Date]], "mmm")</f>
        <v>Jan</v>
      </c>
    </row>
    <row r="924" spans="1:13" x14ac:dyDescent="0.25">
      <c r="A924" s="18"/>
      <c r="B924" s="19"/>
      <c r="C924" s="19"/>
      <c r="D924" s="19"/>
      <c r="E924" s="19"/>
      <c r="F924" s="19"/>
      <c r="G924" s="19"/>
      <c r="H924" s="19"/>
      <c r="I924" s="20"/>
      <c r="J924" s="75"/>
      <c r="K924" s="19"/>
      <c r="L924" s="100">
        <f>YEAR(ACT[[#This Row],[Staff Start Date]])</f>
        <v>1900</v>
      </c>
      <c r="M924" s="100" t="str">
        <f>TEXT(ACT[[#This Row],[Staff Start Date]], "mmm")</f>
        <v>Jan</v>
      </c>
    </row>
    <row r="925" spans="1:13" x14ac:dyDescent="0.25">
      <c r="A925" s="18"/>
      <c r="B925" s="19"/>
      <c r="C925" s="19"/>
      <c r="D925" s="19"/>
      <c r="E925" s="19"/>
      <c r="F925" s="19"/>
      <c r="G925" s="19"/>
      <c r="H925" s="19"/>
      <c r="I925" s="20"/>
      <c r="J925" s="75"/>
      <c r="K925" s="19"/>
      <c r="L925" s="100">
        <f>YEAR(ACT[[#This Row],[Staff Start Date]])</f>
        <v>1900</v>
      </c>
      <c r="M925" s="100" t="str">
        <f>TEXT(ACT[[#This Row],[Staff Start Date]], "mmm")</f>
        <v>Jan</v>
      </c>
    </row>
    <row r="926" spans="1:13" x14ac:dyDescent="0.25">
      <c r="A926" s="18"/>
      <c r="B926" s="19"/>
      <c r="C926" s="19"/>
      <c r="D926" s="19"/>
      <c r="E926" s="19"/>
      <c r="F926" s="19"/>
      <c r="G926" s="19"/>
      <c r="H926" s="19"/>
      <c r="I926" s="20"/>
      <c r="J926" s="75"/>
      <c r="K926" s="19"/>
      <c r="L926" s="100">
        <f>YEAR(ACT[[#This Row],[Staff Start Date]])</f>
        <v>1900</v>
      </c>
      <c r="M926" s="100" t="str">
        <f>TEXT(ACT[[#This Row],[Staff Start Date]], "mmm")</f>
        <v>Jan</v>
      </c>
    </row>
    <row r="927" spans="1:13" x14ac:dyDescent="0.25">
      <c r="A927" s="18"/>
      <c r="B927" s="19"/>
      <c r="C927" s="19"/>
      <c r="D927" s="19"/>
      <c r="E927" s="19"/>
      <c r="F927" s="19"/>
      <c r="G927" s="19"/>
      <c r="H927" s="19"/>
      <c r="I927" s="20"/>
      <c r="J927" s="75"/>
      <c r="K927" s="19"/>
      <c r="L927" s="100">
        <f>YEAR(ACT[[#This Row],[Staff Start Date]])</f>
        <v>1900</v>
      </c>
      <c r="M927" s="100" t="str">
        <f>TEXT(ACT[[#This Row],[Staff Start Date]], "mmm")</f>
        <v>Jan</v>
      </c>
    </row>
    <row r="928" spans="1:13" x14ac:dyDescent="0.25">
      <c r="A928" s="18"/>
      <c r="B928" s="19"/>
      <c r="C928" s="19"/>
      <c r="D928" s="19"/>
      <c r="E928" s="19"/>
      <c r="F928" s="19"/>
      <c r="G928" s="19"/>
      <c r="H928" s="19"/>
      <c r="I928" s="20"/>
      <c r="J928" s="75"/>
      <c r="K928" s="19"/>
      <c r="L928" s="100">
        <f>YEAR(ACT[[#This Row],[Staff Start Date]])</f>
        <v>1900</v>
      </c>
      <c r="M928" s="100" t="str">
        <f>TEXT(ACT[[#This Row],[Staff Start Date]], "mmm")</f>
        <v>Jan</v>
      </c>
    </row>
    <row r="929" spans="1:13" x14ac:dyDescent="0.25">
      <c r="A929" s="18"/>
      <c r="B929" s="19"/>
      <c r="C929" s="19"/>
      <c r="D929" s="19"/>
      <c r="E929" s="19"/>
      <c r="F929" s="19"/>
      <c r="G929" s="19"/>
      <c r="H929" s="19"/>
      <c r="I929" s="20"/>
      <c r="J929" s="75"/>
      <c r="K929" s="19"/>
      <c r="L929" s="100">
        <f>YEAR(ACT[[#This Row],[Staff Start Date]])</f>
        <v>1900</v>
      </c>
      <c r="M929" s="100" t="str">
        <f>TEXT(ACT[[#This Row],[Staff Start Date]], "mmm")</f>
        <v>Jan</v>
      </c>
    </row>
    <row r="930" spans="1:13" x14ac:dyDescent="0.25">
      <c r="A930" s="18"/>
      <c r="B930" s="19"/>
      <c r="C930" s="19"/>
      <c r="D930" s="19"/>
      <c r="E930" s="19"/>
      <c r="F930" s="19"/>
      <c r="G930" s="19"/>
      <c r="H930" s="19"/>
      <c r="I930" s="20"/>
      <c r="J930" s="75"/>
      <c r="K930" s="19"/>
      <c r="L930" s="100">
        <f>YEAR(ACT[[#This Row],[Staff Start Date]])</f>
        <v>1900</v>
      </c>
      <c r="M930" s="100" t="str">
        <f>TEXT(ACT[[#This Row],[Staff Start Date]], "mmm")</f>
        <v>Jan</v>
      </c>
    </row>
    <row r="931" spans="1:13" x14ac:dyDescent="0.25">
      <c r="A931" s="18"/>
      <c r="B931" s="19"/>
      <c r="C931" s="19"/>
      <c r="D931" s="19"/>
      <c r="E931" s="19"/>
      <c r="F931" s="19"/>
      <c r="G931" s="19"/>
      <c r="H931" s="19"/>
      <c r="I931" s="20"/>
      <c r="J931" s="75"/>
      <c r="K931" s="19"/>
      <c r="L931" s="100">
        <f>YEAR(ACT[[#This Row],[Staff Start Date]])</f>
        <v>1900</v>
      </c>
      <c r="M931" s="100" t="str">
        <f>TEXT(ACT[[#This Row],[Staff Start Date]], "mmm")</f>
        <v>Jan</v>
      </c>
    </row>
    <row r="932" spans="1:13" x14ac:dyDescent="0.25">
      <c r="A932" s="18"/>
      <c r="B932" s="19"/>
      <c r="C932" s="19"/>
      <c r="D932" s="19"/>
      <c r="E932" s="19"/>
      <c r="F932" s="19"/>
      <c r="G932" s="19"/>
      <c r="H932" s="19"/>
      <c r="I932" s="20"/>
      <c r="J932" s="75"/>
      <c r="K932" s="19"/>
      <c r="L932" s="100">
        <f>YEAR(ACT[[#This Row],[Staff Start Date]])</f>
        <v>1900</v>
      </c>
      <c r="M932" s="100" t="str">
        <f>TEXT(ACT[[#This Row],[Staff Start Date]], "mmm")</f>
        <v>Jan</v>
      </c>
    </row>
    <row r="933" spans="1:13" x14ac:dyDescent="0.25">
      <c r="A933" s="18"/>
      <c r="B933" s="19"/>
      <c r="C933" s="19"/>
      <c r="D933" s="19"/>
      <c r="E933" s="19"/>
      <c r="F933" s="19"/>
      <c r="G933" s="19"/>
      <c r="H933" s="19"/>
      <c r="I933" s="20"/>
      <c r="J933" s="75"/>
      <c r="K933" s="19"/>
      <c r="L933" s="100">
        <f>YEAR(ACT[[#This Row],[Staff Start Date]])</f>
        <v>1900</v>
      </c>
      <c r="M933" s="100" t="str">
        <f>TEXT(ACT[[#This Row],[Staff Start Date]], "mmm")</f>
        <v>Jan</v>
      </c>
    </row>
    <row r="934" spans="1:13" x14ac:dyDescent="0.25">
      <c r="A934" s="18"/>
      <c r="B934" s="19"/>
      <c r="C934" s="19"/>
      <c r="D934" s="19"/>
      <c r="E934" s="19"/>
      <c r="F934" s="19"/>
      <c r="G934" s="19"/>
      <c r="H934" s="19"/>
      <c r="I934" s="20"/>
      <c r="J934" s="75"/>
      <c r="K934" s="19"/>
      <c r="L934" s="100">
        <f>YEAR(ACT[[#This Row],[Staff Start Date]])</f>
        <v>1900</v>
      </c>
      <c r="M934" s="100" t="str">
        <f>TEXT(ACT[[#This Row],[Staff Start Date]], "mmm")</f>
        <v>Jan</v>
      </c>
    </row>
    <row r="935" spans="1:13" x14ac:dyDescent="0.25">
      <c r="A935" s="18"/>
      <c r="B935" s="19"/>
      <c r="C935" s="19"/>
      <c r="D935" s="19"/>
      <c r="E935" s="19"/>
      <c r="F935" s="19"/>
      <c r="G935" s="19"/>
      <c r="H935" s="19"/>
      <c r="I935" s="20"/>
      <c r="J935" s="75"/>
      <c r="K935" s="19"/>
      <c r="L935" s="100">
        <f>YEAR(ACT[[#This Row],[Staff Start Date]])</f>
        <v>1900</v>
      </c>
      <c r="M935" s="100" t="str">
        <f>TEXT(ACT[[#This Row],[Staff Start Date]], "mmm")</f>
        <v>Jan</v>
      </c>
    </row>
    <row r="936" spans="1:13" x14ac:dyDescent="0.25">
      <c r="A936" s="18"/>
      <c r="B936" s="19"/>
      <c r="C936" s="19"/>
      <c r="D936" s="19"/>
      <c r="E936" s="19"/>
      <c r="F936" s="19"/>
      <c r="G936" s="19"/>
      <c r="H936" s="19"/>
      <c r="I936" s="20"/>
      <c r="J936" s="75"/>
      <c r="K936" s="19"/>
      <c r="L936" s="100">
        <f>YEAR(ACT[[#This Row],[Staff Start Date]])</f>
        <v>1900</v>
      </c>
      <c r="M936" s="100" t="str">
        <f>TEXT(ACT[[#This Row],[Staff Start Date]], "mmm")</f>
        <v>Jan</v>
      </c>
    </row>
    <row r="937" spans="1:13" x14ac:dyDescent="0.25">
      <c r="A937" s="18"/>
      <c r="B937" s="19"/>
      <c r="C937" s="19"/>
      <c r="D937" s="19"/>
      <c r="E937" s="19"/>
      <c r="F937" s="19"/>
      <c r="G937" s="19"/>
      <c r="H937" s="19"/>
      <c r="I937" s="20"/>
      <c r="J937" s="75"/>
      <c r="K937" s="19"/>
      <c r="L937" s="100">
        <f>YEAR(ACT[[#This Row],[Staff Start Date]])</f>
        <v>1900</v>
      </c>
      <c r="M937" s="100" t="str">
        <f>TEXT(ACT[[#This Row],[Staff Start Date]], "mmm")</f>
        <v>Jan</v>
      </c>
    </row>
    <row r="938" spans="1:13" x14ac:dyDescent="0.25">
      <c r="A938" s="18"/>
      <c r="B938" s="19"/>
      <c r="C938" s="19"/>
      <c r="D938" s="19"/>
      <c r="E938" s="19"/>
      <c r="F938" s="19"/>
      <c r="G938" s="19"/>
      <c r="H938" s="19"/>
      <c r="I938" s="20"/>
      <c r="J938" s="75"/>
      <c r="K938" s="19"/>
      <c r="L938" s="100">
        <f>YEAR(ACT[[#This Row],[Staff Start Date]])</f>
        <v>1900</v>
      </c>
      <c r="M938" s="100" t="str">
        <f>TEXT(ACT[[#This Row],[Staff Start Date]], "mmm")</f>
        <v>Jan</v>
      </c>
    </row>
    <row r="939" spans="1:13" x14ac:dyDescent="0.25">
      <c r="A939" s="18"/>
      <c r="B939" s="19"/>
      <c r="C939" s="19"/>
      <c r="D939" s="19"/>
      <c r="E939" s="19"/>
      <c r="F939" s="19"/>
      <c r="G939" s="19"/>
      <c r="H939" s="19"/>
      <c r="I939" s="20"/>
      <c r="J939" s="75"/>
      <c r="K939" s="19"/>
      <c r="L939" s="100">
        <f>YEAR(ACT[[#This Row],[Staff Start Date]])</f>
        <v>1900</v>
      </c>
      <c r="M939" s="100" t="str">
        <f>TEXT(ACT[[#This Row],[Staff Start Date]], "mmm")</f>
        <v>Jan</v>
      </c>
    </row>
    <row r="940" spans="1:13" x14ac:dyDescent="0.25">
      <c r="A940" s="18"/>
      <c r="B940" s="19"/>
      <c r="C940" s="19"/>
      <c r="D940" s="19"/>
      <c r="E940" s="19"/>
      <c r="F940" s="19"/>
      <c r="G940" s="19"/>
      <c r="H940" s="19"/>
      <c r="I940" s="20"/>
      <c r="J940" s="75"/>
      <c r="K940" s="19"/>
      <c r="L940" s="100">
        <f>YEAR(ACT[[#This Row],[Staff Start Date]])</f>
        <v>1900</v>
      </c>
      <c r="M940" s="100" t="str">
        <f>TEXT(ACT[[#This Row],[Staff Start Date]], "mmm")</f>
        <v>Jan</v>
      </c>
    </row>
    <row r="941" spans="1:13" x14ac:dyDescent="0.25">
      <c r="A941" s="18"/>
      <c r="B941" s="19"/>
      <c r="C941" s="19"/>
      <c r="D941" s="19"/>
      <c r="E941" s="19"/>
      <c r="F941" s="19"/>
      <c r="G941" s="19"/>
      <c r="H941" s="19"/>
      <c r="I941" s="20"/>
      <c r="J941" s="75"/>
      <c r="K941" s="19"/>
      <c r="L941" s="100">
        <f>YEAR(ACT[[#This Row],[Staff Start Date]])</f>
        <v>1900</v>
      </c>
      <c r="M941" s="100" t="str">
        <f>TEXT(ACT[[#This Row],[Staff Start Date]], "mmm")</f>
        <v>Jan</v>
      </c>
    </row>
    <row r="942" spans="1:13" x14ac:dyDescent="0.25">
      <c r="A942" s="18"/>
      <c r="B942" s="19"/>
      <c r="C942" s="19"/>
      <c r="D942" s="19"/>
      <c r="E942" s="19"/>
      <c r="F942" s="19"/>
      <c r="G942" s="19"/>
      <c r="H942" s="19"/>
      <c r="I942" s="20"/>
      <c r="J942" s="75"/>
      <c r="K942" s="19"/>
      <c r="L942" s="100">
        <f>YEAR(ACT[[#This Row],[Staff Start Date]])</f>
        <v>1900</v>
      </c>
      <c r="M942" s="100" t="str">
        <f>TEXT(ACT[[#This Row],[Staff Start Date]], "mmm")</f>
        <v>Jan</v>
      </c>
    </row>
    <row r="943" spans="1:13" x14ac:dyDescent="0.25">
      <c r="A943" s="18"/>
      <c r="B943" s="19"/>
      <c r="C943" s="19"/>
      <c r="D943" s="19"/>
      <c r="E943" s="19"/>
      <c r="F943" s="19"/>
      <c r="G943" s="19"/>
      <c r="H943" s="19"/>
      <c r="I943" s="20"/>
      <c r="J943" s="75"/>
      <c r="K943" s="19"/>
      <c r="L943" s="100">
        <f>YEAR(ACT[[#This Row],[Staff Start Date]])</f>
        <v>1900</v>
      </c>
      <c r="M943" s="100" t="str">
        <f>TEXT(ACT[[#This Row],[Staff Start Date]], "mmm")</f>
        <v>Jan</v>
      </c>
    </row>
    <row r="944" spans="1:13" x14ac:dyDescent="0.25">
      <c r="A944" s="18"/>
      <c r="B944" s="19"/>
      <c r="C944" s="19"/>
      <c r="D944" s="19"/>
      <c r="E944" s="19"/>
      <c r="F944" s="19"/>
      <c r="G944" s="19"/>
      <c r="H944" s="19"/>
      <c r="I944" s="20"/>
      <c r="J944" s="75"/>
      <c r="K944" s="19"/>
      <c r="L944" s="100">
        <f>YEAR(ACT[[#This Row],[Staff Start Date]])</f>
        <v>1900</v>
      </c>
      <c r="M944" s="100" t="str">
        <f>TEXT(ACT[[#This Row],[Staff Start Date]], "mmm")</f>
        <v>Jan</v>
      </c>
    </row>
    <row r="945" spans="1:13" x14ac:dyDescent="0.25">
      <c r="A945" s="18"/>
      <c r="B945" s="19"/>
      <c r="C945" s="19"/>
      <c r="D945" s="19"/>
      <c r="E945" s="19"/>
      <c r="F945" s="19"/>
      <c r="G945" s="19"/>
      <c r="H945" s="19"/>
      <c r="I945" s="20"/>
      <c r="J945" s="75"/>
      <c r="K945" s="19"/>
      <c r="L945" s="100">
        <f>YEAR(ACT[[#This Row],[Staff Start Date]])</f>
        <v>1900</v>
      </c>
      <c r="M945" s="100" t="str">
        <f>TEXT(ACT[[#This Row],[Staff Start Date]], "mmm")</f>
        <v>Jan</v>
      </c>
    </row>
    <row r="946" spans="1:13" x14ac:dyDescent="0.25">
      <c r="A946" s="18"/>
      <c r="B946" s="19"/>
      <c r="C946" s="19"/>
      <c r="D946" s="19"/>
      <c r="E946" s="19"/>
      <c r="F946" s="19"/>
      <c r="G946" s="19"/>
      <c r="H946" s="19"/>
      <c r="I946" s="20"/>
      <c r="J946" s="75"/>
      <c r="K946" s="19"/>
      <c r="L946" s="100">
        <f>YEAR(ACT[[#This Row],[Staff Start Date]])</f>
        <v>1900</v>
      </c>
      <c r="M946" s="100" t="str">
        <f>TEXT(ACT[[#This Row],[Staff Start Date]], "mmm")</f>
        <v>Jan</v>
      </c>
    </row>
    <row r="947" spans="1:13" x14ac:dyDescent="0.25">
      <c r="A947" s="18"/>
      <c r="B947" s="19"/>
      <c r="C947" s="19"/>
      <c r="D947" s="19"/>
      <c r="E947" s="19"/>
      <c r="F947" s="19"/>
      <c r="G947" s="19"/>
      <c r="H947" s="19"/>
      <c r="I947" s="20"/>
      <c r="J947" s="75"/>
      <c r="K947" s="19"/>
      <c r="L947" s="100">
        <f>YEAR(ACT[[#This Row],[Staff Start Date]])</f>
        <v>1900</v>
      </c>
      <c r="M947" s="100" t="str">
        <f>TEXT(ACT[[#This Row],[Staff Start Date]], "mmm")</f>
        <v>Jan</v>
      </c>
    </row>
    <row r="948" spans="1:13" x14ac:dyDescent="0.25">
      <c r="A948" s="18"/>
      <c r="B948" s="19"/>
      <c r="C948" s="19"/>
      <c r="D948" s="19"/>
      <c r="E948" s="19"/>
      <c r="F948" s="19"/>
      <c r="G948" s="19"/>
      <c r="H948" s="19"/>
      <c r="I948" s="20"/>
      <c r="J948" s="75"/>
      <c r="K948" s="19"/>
      <c r="L948" s="100">
        <f>YEAR(ACT[[#This Row],[Staff Start Date]])</f>
        <v>1900</v>
      </c>
      <c r="M948" s="100" t="str">
        <f>TEXT(ACT[[#This Row],[Staff Start Date]], "mmm")</f>
        <v>Jan</v>
      </c>
    </row>
    <row r="949" spans="1:13" x14ac:dyDescent="0.25">
      <c r="A949" s="18"/>
      <c r="B949" s="19"/>
      <c r="C949" s="19"/>
      <c r="D949" s="19"/>
      <c r="E949" s="19"/>
      <c r="F949" s="19"/>
      <c r="G949" s="19"/>
      <c r="H949" s="19"/>
      <c r="I949" s="20"/>
      <c r="J949" s="75"/>
      <c r="K949" s="19"/>
      <c r="L949" s="100">
        <f>YEAR(ACT[[#This Row],[Staff Start Date]])</f>
        <v>1900</v>
      </c>
      <c r="M949" s="100" t="str">
        <f>TEXT(ACT[[#This Row],[Staff Start Date]], "mmm")</f>
        <v>Jan</v>
      </c>
    </row>
    <row r="950" spans="1:13" x14ac:dyDescent="0.25">
      <c r="A950" s="18"/>
      <c r="B950" s="19"/>
      <c r="C950" s="19"/>
      <c r="D950" s="19"/>
      <c r="E950" s="19"/>
      <c r="F950" s="19"/>
      <c r="G950" s="19"/>
      <c r="H950" s="19"/>
      <c r="I950" s="20"/>
      <c r="J950" s="75"/>
      <c r="K950" s="19"/>
      <c r="L950" s="100">
        <f>YEAR(ACT[[#This Row],[Staff Start Date]])</f>
        <v>1900</v>
      </c>
      <c r="M950" s="100" t="str">
        <f>TEXT(ACT[[#This Row],[Staff Start Date]], "mmm")</f>
        <v>Jan</v>
      </c>
    </row>
    <row r="951" spans="1:13" x14ac:dyDescent="0.25">
      <c r="A951" s="18"/>
      <c r="B951" s="19"/>
      <c r="C951" s="19"/>
      <c r="D951" s="19"/>
      <c r="E951" s="19"/>
      <c r="F951" s="19"/>
      <c r="G951" s="19"/>
      <c r="H951" s="19"/>
      <c r="I951" s="20"/>
      <c r="J951" s="75"/>
      <c r="K951" s="19"/>
      <c r="L951" s="100">
        <f>YEAR(ACT[[#This Row],[Staff Start Date]])</f>
        <v>1900</v>
      </c>
      <c r="M951" s="100" t="str">
        <f>TEXT(ACT[[#This Row],[Staff Start Date]], "mmm")</f>
        <v>Jan</v>
      </c>
    </row>
    <row r="952" spans="1:13" x14ac:dyDescent="0.25">
      <c r="A952" s="18"/>
      <c r="B952" s="19"/>
      <c r="C952" s="19"/>
      <c r="D952" s="19"/>
      <c r="E952" s="19"/>
      <c r="F952" s="19"/>
      <c r="G952" s="19"/>
      <c r="H952" s="19"/>
      <c r="I952" s="20"/>
      <c r="J952" s="75"/>
      <c r="K952" s="19"/>
      <c r="L952" s="100">
        <f>YEAR(ACT[[#This Row],[Staff Start Date]])</f>
        <v>1900</v>
      </c>
      <c r="M952" s="100" t="str">
        <f>TEXT(ACT[[#This Row],[Staff Start Date]], "mmm")</f>
        <v>Jan</v>
      </c>
    </row>
    <row r="953" spans="1:13" x14ac:dyDescent="0.25">
      <c r="A953" s="18"/>
      <c r="B953" s="19"/>
      <c r="C953" s="19"/>
      <c r="D953" s="19"/>
      <c r="E953" s="19"/>
      <c r="F953" s="19"/>
      <c r="G953" s="19"/>
      <c r="H953" s="19"/>
      <c r="I953" s="20"/>
      <c r="J953" s="75"/>
      <c r="K953" s="19"/>
      <c r="L953" s="100">
        <f>YEAR(ACT[[#This Row],[Staff Start Date]])</f>
        <v>1900</v>
      </c>
      <c r="M953" s="100" t="str">
        <f>TEXT(ACT[[#This Row],[Staff Start Date]], "mmm")</f>
        <v>Jan</v>
      </c>
    </row>
    <row r="954" spans="1:13" x14ac:dyDescent="0.25">
      <c r="A954" s="18"/>
      <c r="B954" s="19"/>
      <c r="C954" s="19"/>
      <c r="D954" s="19"/>
      <c r="E954" s="19"/>
      <c r="F954" s="19"/>
      <c r="G954" s="19"/>
      <c r="H954" s="19"/>
      <c r="I954" s="20"/>
      <c r="J954" s="75"/>
      <c r="K954" s="19"/>
      <c r="L954" s="100">
        <f>YEAR(ACT[[#This Row],[Staff Start Date]])</f>
        <v>1900</v>
      </c>
      <c r="M954" s="100" t="str">
        <f>TEXT(ACT[[#This Row],[Staff Start Date]], "mmm")</f>
        <v>Jan</v>
      </c>
    </row>
    <row r="955" spans="1:13" x14ac:dyDescent="0.25">
      <c r="A955" s="18"/>
      <c r="B955" s="19"/>
      <c r="C955" s="19"/>
      <c r="D955" s="19"/>
      <c r="E955" s="19"/>
      <c r="F955" s="19"/>
      <c r="G955" s="19"/>
      <c r="H955" s="19"/>
      <c r="I955" s="20"/>
      <c r="J955" s="75"/>
      <c r="K955" s="19"/>
      <c r="L955" s="100">
        <f>YEAR(ACT[[#This Row],[Staff Start Date]])</f>
        <v>1900</v>
      </c>
      <c r="M955" s="100" t="str">
        <f>TEXT(ACT[[#This Row],[Staff Start Date]], "mmm")</f>
        <v>Jan</v>
      </c>
    </row>
    <row r="956" spans="1:13" x14ac:dyDescent="0.25">
      <c r="A956" s="18"/>
      <c r="B956" s="19"/>
      <c r="C956" s="19"/>
      <c r="D956" s="19"/>
      <c r="E956" s="19"/>
      <c r="F956" s="19"/>
      <c r="G956" s="19"/>
      <c r="H956" s="19"/>
      <c r="I956" s="20"/>
      <c r="J956" s="75"/>
      <c r="K956" s="19"/>
      <c r="L956" s="100">
        <f>YEAR(ACT[[#This Row],[Staff Start Date]])</f>
        <v>1900</v>
      </c>
      <c r="M956" s="100" t="str">
        <f>TEXT(ACT[[#This Row],[Staff Start Date]], "mmm")</f>
        <v>Jan</v>
      </c>
    </row>
    <row r="957" spans="1:13" x14ac:dyDescent="0.25">
      <c r="A957" s="18"/>
      <c r="B957" s="19"/>
      <c r="C957" s="19"/>
      <c r="D957" s="19"/>
      <c r="E957" s="19"/>
      <c r="F957" s="19"/>
      <c r="G957" s="19"/>
      <c r="H957" s="19"/>
      <c r="I957" s="20"/>
      <c r="J957" s="75"/>
      <c r="K957" s="19"/>
      <c r="L957" s="100">
        <f>YEAR(ACT[[#This Row],[Staff Start Date]])</f>
        <v>1900</v>
      </c>
      <c r="M957" s="100" t="str">
        <f>TEXT(ACT[[#This Row],[Staff Start Date]], "mmm")</f>
        <v>Jan</v>
      </c>
    </row>
    <row r="958" spans="1:13" x14ac:dyDescent="0.25">
      <c r="A958" s="18"/>
      <c r="B958" s="19"/>
      <c r="C958" s="19"/>
      <c r="D958" s="19"/>
      <c r="E958" s="19"/>
      <c r="F958" s="19"/>
      <c r="G958" s="19"/>
      <c r="H958" s="19"/>
      <c r="I958" s="20"/>
      <c r="J958" s="75"/>
      <c r="K958" s="19"/>
      <c r="L958" s="100">
        <f>YEAR(ACT[[#This Row],[Staff Start Date]])</f>
        <v>1900</v>
      </c>
      <c r="M958" s="100" t="str">
        <f>TEXT(ACT[[#This Row],[Staff Start Date]], "mmm")</f>
        <v>Jan</v>
      </c>
    </row>
    <row r="959" spans="1:13" x14ac:dyDescent="0.25">
      <c r="A959" s="18"/>
      <c r="B959" s="19"/>
      <c r="C959" s="19"/>
      <c r="D959" s="19"/>
      <c r="E959" s="19"/>
      <c r="F959" s="19"/>
      <c r="G959" s="19"/>
      <c r="H959" s="19"/>
      <c r="I959" s="20"/>
      <c r="J959" s="75"/>
      <c r="K959" s="19"/>
      <c r="L959" s="100">
        <f>YEAR(ACT[[#This Row],[Staff Start Date]])</f>
        <v>1900</v>
      </c>
      <c r="M959" s="100" t="str">
        <f>TEXT(ACT[[#This Row],[Staff Start Date]], "mmm")</f>
        <v>Jan</v>
      </c>
    </row>
    <row r="960" spans="1:13" x14ac:dyDescent="0.25">
      <c r="A960" s="18"/>
      <c r="B960" s="19"/>
      <c r="C960" s="19"/>
      <c r="D960" s="19"/>
      <c r="E960" s="19"/>
      <c r="F960" s="19"/>
      <c r="G960" s="19"/>
      <c r="H960" s="19"/>
      <c r="I960" s="20"/>
      <c r="J960" s="75"/>
      <c r="K960" s="19"/>
      <c r="L960" s="100">
        <f>YEAR(ACT[[#This Row],[Staff Start Date]])</f>
        <v>1900</v>
      </c>
      <c r="M960" s="100" t="str">
        <f>TEXT(ACT[[#This Row],[Staff Start Date]], "mmm")</f>
        <v>Jan</v>
      </c>
    </row>
    <row r="961" spans="1:13" x14ac:dyDescent="0.25">
      <c r="A961" s="18"/>
      <c r="B961" s="19"/>
      <c r="C961" s="19"/>
      <c r="D961" s="19"/>
      <c r="E961" s="19"/>
      <c r="F961" s="19"/>
      <c r="G961" s="19"/>
      <c r="H961" s="19"/>
      <c r="I961" s="20"/>
      <c r="J961" s="75"/>
      <c r="K961" s="19"/>
      <c r="L961" s="100">
        <f>YEAR(ACT[[#This Row],[Staff Start Date]])</f>
        <v>1900</v>
      </c>
      <c r="M961" s="100" t="str">
        <f>TEXT(ACT[[#This Row],[Staff Start Date]], "mmm")</f>
        <v>Jan</v>
      </c>
    </row>
    <row r="962" spans="1:13" x14ac:dyDescent="0.25">
      <c r="A962" s="18"/>
      <c r="B962" s="19"/>
      <c r="C962" s="19"/>
      <c r="D962" s="19"/>
      <c r="E962" s="19"/>
      <c r="F962" s="19"/>
      <c r="G962" s="19"/>
      <c r="H962" s="19"/>
      <c r="I962" s="20"/>
      <c r="J962" s="75"/>
      <c r="K962" s="19"/>
      <c r="L962" s="100">
        <f>YEAR(ACT[[#This Row],[Staff Start Date]])</f>
        <v>1900</v>
      </c>
      <c r="M962" s="100" t="str">
        <f>TEXT(ACT[[#This Row],[Staff Start Date]], "mmm")</f>
        <v>Jan</v>
      </c>
    </row>
    <row r="963" spans="1:13" x14ac:dyDescent="0.25">
      <c r="A963" s="18"/>
      <c r="B963" s="19"/>
      <c r="C963" s="19"/>
      <c r="D963" s="19"/>
      <c r="E963" s="19"/>
      <c r="F963" s="19"/>
      <c r="G963" s="19"/>
      <c r="H963" s="19"/>
      <c r="I963" s="20"/>
      <c r="J963" s="75"/>
      <c r="K963" s="19"/>
      <c r="L963" s="100">
        <f>YEAR(ACT[[#This Row],[Staff Start Date]])</f>
        <v>1900</v>
      </c>
      <c r="M963" s="100" t="str">
        <f>TEXT(ACT[[#This Row],[Staff Start Date]], "mmm")</f>
        <v>Jan</v>
      </c>
    </row>
    <row r="964" spans="1:13" x14ac:dyDescent="0.25">
      <c r="A964" s="18"/>
      <c r="B964" s="19"/>
      <c r="C964" s="19"/>
      <c r="D964" s="19"/>
      <c r="E964" s="19"/>
      <c r="F964" s="19"/>
      <c r="G964" s="19"/>
      <c r="H964" s="19"/>
      <c r="I964" s="20"/>
      <c r="J964" s="75"/>
      <c r="K964" s="19"/>
      <c r="L964" s="100">
        <f>YEAR(ACT[[#This Row],[Staff Start Date]])</f>
        <v>1900</v>
      </c>
      <c r="M964" s="100" t="str">
        <f>TEXT(ACT[[#This Row],[Staff Start Date]], "mmm")</f>
        <v>Jan</v>
      </c>
    </row>
    <row r="965" spans="1:13" x14ac:dyDescent="0.25">
      <c r="A965" s="18"/>
      <c r="B965" s="19"/>
      <c r="C965" s="19"/>
      <c r="D965" s="19"/>
      <c r="E965" s="19"/>
      <c r="F965" s="19"/>
      <c r="G965" s="19"/>
      <c r="H965" s="19"/>
      <c r="I965" s="20"/>
      <c r="J965" s="75"/>
      <c r="K965" s="19"/>
      <c r="L965" s="100">
        <f>YEAR(ACT[[#This Row],[Staff Start Date]])</f>
        <v>1900</v>
      </c>
      <c r="M965" s="100" t="str">
        <f>TEXT(ACT[[#This Row],[Staff Start Date]], "mmm")</f>
        <v>Jan</v>
      </c>
    </row>
    <row r="966" spans="1:13" x14ac:dyDescent="0.25">
      <c r="A966" s="18"/>
      <c r="B966" s="19"/>
      <c r="C966" s="19"/>
      <c r="D966" s="19"/>
      <c r="E966" s="19"/>
      <c r="F966" s="19"/>
      <c r="G966" s="19"/>
      <c r="H966" s="19"/>
      <c r="I966" s="20"/>
      <c r="J966" s="75"/>
      <c r="K966" s="19"/>
      <c r="L966" s="100">
        <f>YEAR(ACT[[#This Row],[Staff Start Date]])</f>
        <v>1900</v>
      </c>
      <c r="M966" s="100" t="str">
        <f>TEXT(ACT[[#This Row],[Staff Start Date]], "mmm")</f>
        <v>Jan</v>
      </c>
    </row>
    <row r="967" spans="1:13" x14ac:dyDescent="0.25">
      <c r="A967" s="18"/>
      <c r="B967" s="19"/>
      <c r="C967" s="19"/>
      <c r="D967" s="19"/>
      <c r="E967" s="19"/>
      <c r="F967" s="19"/>
      <c r="G967" s="19"/>
      <c r="H967" s="19"/>
      <c r="I967" s="20"/>
      <c r="J967" s="75"/>
      <c r="K967" s="19"/>
      <c r="L967" s="100">
        <f>YEAR(ACT[[#This Row],[Staff Start Date]])</f>
        <v>1900</v>
      </c>
      <c r="M967" s="100" t="str">
        <f>TEXT(ACT[[#This Row],[Staff Start Date]], "mmm")</f>
        <v>Jan</v>
      </c>
    </row>
    <row r="968" spans="1:13" x14ac:dyDescent="0.25">
      <c r="A968" s="18"/>
      <c r="B968" s="19"/>
      <c r="C968" s="19"/>
      <c r="D968" s="19"/>
      <c r="E968" s="19"/>
      <c r="F968" s="19"/>
      <c r="G968" s="19"/>
      <c r="H968" s="19"/>
      <c r="I968" s="20"/>
      <c r="J968" s="75"/>
      <c r="K968" s="19"/>
      <c r="L968" s="100">
        <f>YEAR(ACT[[#This Row],[Staff Start Date]])</f>
        <v>1900</v>
      </c>
      <c r="M968" s="100" t="str">
        <f>TEXT(ACT[[#This Row],[Staff Start Date]], "mmm")</f>
        <v>Jan</v>
      </c>
    </row>
    <row r="969" spans="1:13" x14ac:dyDescent="0.25">
      <c r="A969" s="18"/>
      <c r="B969" s="19"/>
      <c r="C969" s="19"/>
      <c r="D969" s="19"/>
      <c r="E969" s="19"/>
      <c r="F969" s="19"/>
      <c r="G969" s="19"/>
      <c r="H969" s="19"/>
      <c r="I969" s="20"/>
      <c r="J969" s="75"/>
      <c r="K969" s="19"/>
      <c r="L969" s="100">
        <f>YEAR(ACT[[#This Row],[Staff Start Date]])</f>
        <v>1900</v>
      </c>
      <c r="M969" s="100" t="str">
        <f>TEXT(ACT[[#This Row],[Staff Start Date]], "mmm")</f>
        <v>Jan</v>
      </c>
    </row>
    <row r="970" spans="1:13" x14ac:dyDescent="0.25">
      <c r="A970" s="18"/>
      <c r="B970" s="19"/>
      <c r="C970" s="19"/>
      <c r="D970" s="19"/>
      <c r="E970" s="19"/>
      <c r="F970" s="19"/>
      <c r="G970" s="19"/>
      <c r="H970" s="19"/>
      <c r="I970" s="20"/>
      <c r="J970" s="75"/>
      <c r="K970" s="19"/>
      <c r="L970" s="100">
        <f>YEAR(ACT[[#This Row],[Staff Start Date]])</f>
        <v>1900</v>
      </c>
      <c r="M970" s="100" t="str">
        <f>TEXT(ACT[[#This Row],[Staff Start Date]], "mmm")</f>
        <v>Jan</v>
      </c>
    </row>
    <row r="971" spans="1:13" x14ac:dyDescent="0.25">
      <c r="A971" s="18"/>
      <c r="B971" s="19"/>
      <c r="C971" s="19"/>
      <c r="D971" s="19"/>
      <c r="E971" s="19"/>
      <c r="F971" s="19"/>
      <c r="G971" s="19"/>
      <c r="H971" s="19"/>
      <c r="I971" s="20"/>
      <c r="J971" s="75"/>
      <c r="K971" s="19"/>
      <c r="L971" s="100">
        <f>YEAR(ACT[[#This Row],[Staff Start Date]])</f>
        <v>1900</v>
      </c>
      <c r="M971" s="100" t="str">
        <f>TEXT(ACT[[#This Row],[Staff Start Date]], "mmm")</f>
        <v>Jan</v>
      </c>
    </row>
    <row r="972" spans="1:13" x14ac:dyDescent="0.25">
      <c r="A972" s="18"/>
      <c r="B972" s="19"/>
      <c r="C972" s="19"/>
      <c r="D972" s="19"/>
      <c r="E972" s="19"/>
      <c r="F972" s="19"/>
      <c r="G972" s="19"/>
      <c r="H972" s="19"/>
      <c r="I972" s="20"/>
      <c r="J972" s="75"/>
      <c r="K972" s="19"/>
      <c r="L972" s="100">
        <f>YEAR(ACT[[#This Row],[Staff Start Date]])</f>
        <v>1900</v>
      </c>
      <c r="M972" s="100" t="str">
        <f>TEXT(ACT[[#This Row],[Staff Start Date]], "mmm")</f>
        <v>Jan</v>
      </c>
    </row>
    <row r="973" spans="1:13" x14ac:dyDescent="0.25">
      <c r="A973" s="18"/>
      <c r="B973" s="19"/>
      <c r="C973" s="19"/>
      <c r="D973" s="19"/>
      <c r="E973" s="19"/>
      <c r="F973" s="19"/>
      <c r="G973" s="19"/>
      <c r="H973" s="19"/>
      <c r="I973" s="20"/>
      <c r="J973" s="75"/>
      <c r="K973" s="19"/>
      <c r="L973" s="100">
        <f>YEAR(ACT[[#This Row],[Staff Start Date]])</f>
        <v>1900</v>
      </c>
      <c r="M973" s="100" t="str">
        <f>TEXT(ACT[[#This Row],[Staff Start Date]], "mmm")</f>
        <v>Jan</v>
      </c>
    </row>
    <row r="974" spans="1:13" x14ac:dyDescent="0.25">
      <c r="A974" s="18"/>
      <c r="B974" s="19"/>
      <c r="C974" s="19"/>
      <c r="D974" s="19"/>
      <c r="E974" s="19"/>
      <c r="F974" s="19"/>
      <c r="G974" s="19"/>
      <c r="H974" s="19"/>
      <c r="I974" s="20"/>
      <c r="J974" s="75"/>
      <c r="K974" s="19"/>
      <c r="L974" s="100">
        <f>YEAR(ACT[[#This Row],[Staff Start Date]])</f>
        <v>1900</v>
      </c>
      <c r="M974" s="100" t="str">
        <f>TEXT(ACT[[#This Row],[Staff Start Date]], "mmm")</f>
        <v>Jan</v>
      </c>
    </row>
    <row r="975" spans="1:13" x14ac:dyDescent="0.25">
      <c r="A975" s="18"/>
      <c r="B975" s="19"/>
      <c r="C975" s="19"/>
      <c r="D975" s="19"/>
      <c r="E975" s="19"/>
      <c r="F975" s="19"/>
      <c r="G975" s="19"/>
      <c r="H975" s="19"/>
      <c r="I975" s="20"/>
      <c r="J975" s="75"/>
      <c r="K975" s="19"/>
      <c r="L975" s="100">
        <f>YEAR(ACT[[#This Row],[Staff Start Date]])</f>
        <v>1900</v>
      </c>
      <c r="M975" s="100" t="str">
        <f>TEXT(ACT[[#This Row],[Staff Start Date]], "mmm")</f>
        <v>Jan</v>
      </c>
    </row>
    <row r="976" spans="1:13" x14ac:dyDescent="0.25">
      <c r="A976" s="18"/>
      <c r="B976" s="19"/>
      <c r="C976" s="19"/>
      <c r="D976" s="19"/>
      <c r="E976" s="19"/>
      <c r="F976" s="19"/>
      <c r="G976" s="19"/>
      <c r="H976" s="19"/>
      <c r="I976" s="20"/>
      <c r="J976" s="75"/>
      <c r="K976" s="19"/>
      <c r="L976" s="100">
        <f>YEAR(ACT[[#This Row],[Staff Start Date]])</f>
        <v>1900</v>
      </c>
      <c r="M976" s="100" t="str">
        <f>TEXT(ACT[[#This Row],[Staff Start Date]], "mmm")</f>
        <v>Jan</v>
      </c>
    </row>
    <row r="977" spans="1:13" x14ac:dyDescent="0.25">
      <c r="A977" s="18"/>
      <c r="B977" s="19"/>
      <c r="C977" s="19"/>
      <c r="D977" s="19"/>
      <c r="E977" s="19"/>
      <c r="F977" s="19"/>
      <c r="G977" s="19"/>
      <c r="H977" s="19"/>
      <c r="I977" s="20"/>
      <c r="J977" s="75"/>
      <c r="K977" s="19"/>
      <c r="L977" s="100">
        <f>YEAR(ACT[[#This Row],[Staff Start Date]])</f>
        <v>1900</v>
      </c>
      <c r="M977" s="100" t="str">
        <f>TEXT(ACT[[#This Row],[Staff Start Date]], "mmm")</f>
        <v>Jan</v>
      </c>
    </row>
    <row r="978" spans="1:13" x14ac:dyDescent="0.25">
      <c r="A978" s="18"/>
      <c r="B978" s="19"/>
      <c r="C978" s="19"/>
      <c r="D978" s="19"/>
      <c r="E978" s="19"/>
      <c r="F978" s="19"/>
      <c r="G978" s="19"/>
      <c r="H978" s="19"/>
      <c r="I978" s="20"/>
      <c r="J978" s="75"/>
      <c r="K978" s="19"/>
      <c r="L978" s="100">
        <f>YEAR(ACT[[#This Row],[Staff Start Date]])</f>
        <v>1900</v>
      </c>
      <c r="M978" s="100" t="str">
        <f>TEXT(ACT[[#This Row],[Staff Start Date]], "mmm")</f>
        <v>Jan</v>
      </c>
    </row>
    <row r="979" spans="1:13" x14ac:dyDescent="0.25">
      <c r="A979" s="18"/>
      <c r="B979" s="19"/>
      <c r="C979" s="19"/>
      <c r="D979" s="19"/>
      <c r="E979" s="19"/>
      <c r="F979" s="19"/>
      <c r="G979" s="19"/>
      <c r="H979" s="19"/>
      <c r="I979" s="20"/>
      <c r="J979" s="75"/>
      <c r="K979" s="19"/>
      <c r="L979" s="100">
        <f>YEAR(ACT[[#This Row],[Staff Start Date]])</f>
        <v>1900</v>
      </c>
      <c r="M979" s="100" t="str">
        <f>TEXT(ACT[[#This Row],[Staff Start Date]], "mmm")</f>
        <v>Jan</v>
      </c>
    </row>
    <row r="980" spans="1:13" x14ac:dyDescent="0.25">
      <c r="A980" s="18"/>
      <c r="B980" s="19"/>
      <c r="C980" s="19"/>
      <c r="D980" s="19"/>
      <c r="E980" s="19"/>
      <c r="F980" s="19"/>
      <c r="G980" s="19"/>
      <c r="H980" s="19"/>
      <c r="I980" s="20"/>
      <c r="J980" s="75"/>
      <c r="K980" s="19"/>
      <c r="L980" s="100">
        <f>YEAR(ACT[[#This Row],[Staff Start Date]])</f>
        <v>1900</v>
      </c>
      <c r="M980" s="100" t="str">
        <f>TEXT(ACT[[#This Row],[Staff Start Date]], "mmm")</f>
        <v>Jan</v>
      </c>
    </row>
    <row r="981" spans="1:13" x14ac:dyDescent="0.25">
      <c r="A981" s="18"/>
      <c r="B981" s="19"/>
      <c r="C981" s="19"/>
      <c r="D981" s="19"/>
      <c r="E981" s="19"/>
      <c r="F981" s="19"/>
      <c r="G981" s="19"/>
      <c r="H981" s="19"/>
      <c r="I981" s="20"/>
      <c r="J981" s="75"/>
      <c r="K981" s="19"/>
      <c r="L981" s="100">
        <f>YEAR(ACT[[#This Row],[Staff Start Date]])</f>
        <v>1900</v>
      </c>
      <c r="M981" s="100" t="str">
        <f>TEXT(ACT[[#This Row],[Staff Start Date]], "mmm")</f>
        <v>Jan</v>
      </c>
    </row>
    <row r="982" spans="1:13" x14ac:dyDescent="0.25">
      <c r="A982" s="18"/>
      <c r="B982" s="19"/>
      <c r="C982" s="19"/>
      <c r="D982" s="19"/>
      <c r="E982" s="19"/>
      <c r="F982" s="19"/>
      <c r="G982" s="19"/>
      <c r="H982" s="19"/>
      <c r="I982" s="20"/>
      <c r="J982" s="75"/>
      <c r="K982" s="19"/>
      <c r="L982" s="100">
        <f>YEAR(ACT[[#This Row],[Staff Start Date]])</f>
        <v>1900</v>
      </c>
      <c r="M982" s="100" t="str">
        <f>TEXT(ACT[[#This Row],[Staff Start Date]], "mmm")</f>
        <v>Jan</v>
      </c>
    </row>
    <row r="983" spans="1:13" x14ac:dyDescent="0.25">
      <c r="A983" s="18"/>
      <c r="B983" s="19"/>
      <c r="C983" s="19"/>
      <c r="D983" s="19"/>
      <c r="E983" s="19"/>
      <c r="F983" s="19"/>
      <c r="G983" s="19"/>
      <c r="H983" s="19"/>
      <c r="I983" s="20"/>
      <c r="J983" s="75"/>
      <c r="K983" s="19"/>
      <c r="L983" s="100">
        <f>YEAR(ACT[[#This Row],[Staff Start Date]])</f>
        <v>1900</v>
      </c>
      <c r="M983" s="100" t="str">
        <f>TEXT(ACT[[#This Row],[Staff Start Date]], "mmm")</f>
        <v>Jan</v>
      </c>
    </row>
    <row r="984" spans="1:13" x14ac:dyDescent="0.25">
      <c r="A984" s="18"/>
      <c r="B984" s="19"/>
      <c r="C984" s="19"/>
      <c r="D984" s="19"/>
      <c r="E984" s="19"/>
      <c r="F984" s="19"/>
      <c r="G984" s="19"/>
      <c r="H984" s="19"/>
      <c r="I984" s="20"/>
      <c r="J984" s="75"/>
      <c r="K984" s="19"/>
      <c r="L984" s="100">
        <f>YEAR(ACT[[#This Row],[Staff Start Date]])</f>
        <v>1900</v>
      </c>
      <c r="M984" s="100" t="str">
        <f>TEXT(ACT[[#This Row],[Staff Start Date]], "mmm")</f>
        <v>Jan</v>
      </c>
    </row>
    <row r="985" spans="1:13" x14ac:dyDescent="0.25">
      <c r="A985" s="18"/>
      <c r="B985" s="19"/>
      <c r="C985" s="19"/>
      <c r="D985" s="19"/>
      <c r="E985" s="19"/>
      <c r="F985" s="19"/>
      <c r="G985" s="19"/>
      <c r="H985" s="19"/>
      <c r="I985" s="20"/>
      <c r="J985" s="75"/>
      <c r="K985" s="19"/>
      <c r="L985" s="100">
        <f>YEAR(ACT[[#This Row],[Staff Start Date]])</f>
        <v>1900</v>
      </c>
      <c r="M985" s="100" t="str">
        <f>TEXT(ACT[[#This Row],[Staff Start Date]], "mmm")</f>
        <v>Jan</v>
      </c>
    </row>
    <row r="986" spans="1:13" x14ac:dyDescent="0.25">
      <c r="A986" s="18"/>
      <c r="B986" s="19"/>
      <c r="C986" s="19"/>
      <c r="D986" s="19"/>
      <c r="E986" s="19"/>
      <c r="F986" s="19"/>
      <c r="G986" s="19"/>
      <c r="H986" s="19"/>
      <c r="I986" s="20"/>
      <c r="J986" s="75"/>
      <c r="K986" s="19"/>
      <c r="L986" s="100">
        <f>YEAR(ACT[[#This Row],[Staff Start Date]])</f>
        <v>1900</v>
      </c>
      <c r="M986" s="100" t="str">
        <f>TEXT(ACT[[#This Row],[Staff Start Date]], "mmm")</f>
        <v>Jan</v>
      </c>
    </row>
    <row r="987" spans="1:13" x14ac:dyDescent="0.25">
      <c r="A987" s="18"/>
      <c r="B987" s="19"/>
      <c r="C987" s="19"/>
      <c r="D987" s="19"/>
      <c r="E987" s="19"/>
      <c r="F987" s="19"/>
      <c r="G987" s="19"/>
      <c r="H987" s="19"/>
      <c r="I987" s="20"/>
      <c r="J987" s="75"/>
      <c r="K987" s="19"/>
      <c r="L987" s="100">
        <f>YEAR(ACT[[#This Row],[Staff Start Date]])</f>
        <v>1900</v>
      </c>
      <c r="M987" s="100" t="str">
        <f>TEXT(ACT[[#This Row],[Staff Start Date]], "mmm")</f>
        <v>Jan</v>
      </c>
    </row>
    <row r="988" spans="1:13" x14ac:dyDescent="0.25">
      <c r="A988" s="18"/>
      <c r="B988" s="19"/>
      <c r="C988" s="19"/>
      <c r="D988" s="19"/>
      <c r="E988" s="19"/>
      <c r="F988" s="19"/>
      <c r="G988" s="19"/>
      <c r="H988" s="19"/>
      <c r="I988" s="20"/>
      <c r="J988" s="75"/>
      <c r="K988" s="19"/>
      <c r="L988" s="100">
        <f>YEAR(ACT[[#This Row],[Staff Start Date]])</f>
        <v>1900</v>
      </c>
      <c r="M988" s="100" t="str">
        <f>TEXT(ACT[[#This Row],[Staff Start Date]], "mmm")</f>
        <v>Jan</v>
      </c>
    </row>
    <row r="989" spans="1:13" x14ac:dyDescent="0.25">
      <c r="A989" s="18"/>
      <c r="B989" s="19"/>
      <c r="C989" s="19"/>
      <c r="D989" s="19"/>
      <c r="E989" s="19"/>
      <c r="F989" s="19"/>
      <c r="G989" s="19"/>
      <c r="H989" s="19"/>
      <c r="I989" s="20"/>
      <c r="J989" s="75"/>
      <c r="K989" s="19"/>
      <c r="L989" s="100">
        <f>YEAR(ACT[[#This Row],[Staff Start Date]])</f>
        <v>1900</v>
      </c>
      <c r="M989" s="100" t="str">
        <f>TEXT(ACT[[#This Row],[Staff Start Date]], "mmm")</f>
        <v>Jan</v>
      </c>
    </row>
    <row r="990" spans="1:13" x14ac:dyDescent="0.25">
      <c r="A990" s="18"/>
      <c r="B990" s="19"/>
      <c r="C990" s="19"/>
      <c r="D990" s="19"/>
      <c r="E990" s="19"/>
      <c r="F990" s="19"/>
      <c r="G990" s="19"/>
      <c r="H990" s="19"/>
      <c r="I990" s="20"/>
      <c r="J990" s="75"/>
      <c r="K990" s="19"/>
      <c r="L990" s="100">
        <f>YEAR(ACT[[#This Row],[Staff Start Date]])</f>
        <v>1900</v>
      </c>
      <c r="M990" s="100" t="str">
        <f>TEXT(ACT[[#This Row],[Staff Start Date]], "mmm")</f>
        <v>Jan</v>
      </c>
    </row>
    <row r="991" spans="1:13" x14ac:dyDescent="0.25">
      <c r="A991" s="18"/>
      <c r="B991" s="19"/>
      <c r="C991" s="19"/>
      <c r="D991" s="19"/>
      <c r="E991" s="19"/>
      <c r="F991" s="19"/>
      <c r="G991" s="19"/>
      <c r="H991" s="19"/>
      <c r="I991" s="20"/>
      <c r="J991" s="75"/>
      <c r="K991" s="19"/>
      <c r="L991" s="100">
        <f>YEAR(ACT[[#This Row],[Staff Start Date]])</f>
        <v>1900</v>
      </c>
      <c r="M991" s="100" t="str">
        <f>TEXT(ACT[[#This Row],[Staff Start Date]], "mmm")</f>
        <v>Jan</v>
      </c>
    </row>
    <row r="992" spans="1:13" x14ac:dyDescent="0.25">
      <c r="A992" s="18"/>
      <c r="B992" s="19"/>
      <c r="C992" s="19"/>
      <c r="D992" s="19"/>
      <c r="E992" s="19"/>
      <c r="F992" s="19"/>
      <c r="G992" s="19"/>
      <c r="H992" s="19"/>
      <c r="I992" s="20"/>
      <c r="J992" s="75"/>
      <c r="K992" s="19"/>
      <c r="L992" s="100">
        <f>YEAR(ACT[[#This Row],[Staff Start Date]])</f>
        <v>1900</v>
      </c>
      <c r="M992" s="100" t="str">
        <f>TEXT(ACT[[#This Row],[Staff Start Date]], "mmm")</f>
        <v>Jan</v>
      </c>
    </row>
    <row r="993" spans="1:13" x14ac:dyDescent="0.25">
      <c r="A993" s="18"/>
      <c r="B993" s="19"/>
      <c r="C993" s="19"/>
      <c r="D993" s="19"/>
      <c r="E993" s="19"/>
      <c r="F993" s="19"/>
      <c r="G993" s="19"/>
      <c r="H993" s="19"/>
      <c r="I993" s="20"/>
      <c r="J993" s="75"/>
      <c r="K993" s="19"/>
      <c r="L993" s="100">
        <f>YEAR(ACT[[#This Row],[Staff Start Date]])</f>
        <v>1900</v>
      </c>
      <c r="M993" s="100" t="str">
        <f>TEXT(ACT[[#This Row],[Staff Start Date]], "mmm")</f>
        <v>Jan</v>
      </c>
    </row>
    <row r="994" spans="1:13" x14ac:dyDescent="0.25">
      <c r="A994" s="18"/>
      <c r="B994" s="19"/>
      <c r="C994" s="19"/>
      <c r="D994" s="19"/>
      <c r="E994" s="19"/>
      <c r="F994" s="19"/>
      <c r="G994" s="19"/>
      <c r="H994" s="19"/>
      <c r="I994" s="20"/>
      <c r="J994" s="75"/>
      <c r="K994" s="19"/>
      <c r="L994" s="100">
        <f>YEAR(ACT[[#This Row],[Staff Start Date]])</f>
        <v>1900</v>
      </c>
      <c r="M994" s="100" t="str">
        <f>TEXT(ACT[[#This Row],[Staff Start Date]], "mmm")</f>
        <v>Jan</v>
      </c>
    </row>
    <row r="995" spans="1:13" x14ac:dyDescent="0.25">
      <c r="A995" s="18"/>
      <c r="B995" s="19"/>
      <c r="C995" s="19"/>
      <c r="D995" s="19"/>
      <c r="E995" s="19"/>
      <c r="F995" s="19"/>
      <c r="G995" s="19"/>
      <c r="H995" s="19"/>
      <c r="I995" s="20"/>
      <c r="J995" s="75"/>
      <c r="K995" s="19"/>
      <c r="L995" s="100">
        <f>YEAR(ACT[[#This Row],[Staff Start Date]])</f>
        <v>1900</v>
      </c>
      <c r="M995" s="100" t="str">
        <f>TEXT(ACT[[#This Row],[Staff Start Date]], "mmm")</f>
        <v>Jan</v>
      </c>
    </row>
    <row r="996" spans="1:13" x14ac:dyDescent="0.25">
      <c r="A996" s="18"/>
      <c r="B996" s="19"/>
      <c r="C996" s="19"/>
      <c r="D996" s="19"/>
      <c r="E996" s="19"/>
      <c r="F996" s="19"/>
      <c r="G996" s="19"/>
      <c r="H996" s="19"/>
      <c r="I996" s="20"/>
      <c r="J996" s="75"/>
      <c r="K996" s="19"/>
      <c r="L996" s="100">
        <f>YEAR(ACT[[#This Row],[Staff Start Date]])</f>
        <v>1900</v>
      </c>
      <c r="M996" s="100" t="str">
        <f>TEXT(ACT[[#This Row],[Staff Start Date]], "mmm")</f>
        <v>Jan</v>
      </c>
    </row>
    <row r="997" spans="1:13" x14ac:dyDescent="0.25">
      <c r="A997" s="18"/>
      <c r="B997" s="19"/>
      <c r="C997" s="19"/>
      <c r="D997" s="19"/>
      <c r="E997" s="19"/>
      <c r="F997" s="19"/>
      <c r="G997" s="19"/>
      <c r="H997" s="19"/>
      <c r="I997" s="20"/>
      <c r="J997" s="75"/>
      <c r="K997" s="19"/>
      <c r="L997" s="100">
        <f>YEAR(ACT[[#This Row],[Staff Start Date]])</f>
        <v>1900</v>
      </c>
      <c r="M997" s="100" t="str">
        <f>TEXT(ACT[[#This Row],[Staff Start Date]], "mmm")</f>
        <v>Jan</v>
      </c>
    </row>
    <row r="998" spans="1:13" x14ac:dyDescent="0.25">
      <c r="A998" s="18"/>
      <c r="B998" s="19"/>
      <c r="C998" s="19"/>
      <c r="D998" s="19"/>
      <c r="E998" s="19"/>
      <c r="F998" s="19"/>
      <c r="G998" s="19"/>
      <c r="H998" s="19"/>
      <c r="I998" s="20"/>
      <c r="J998" s="75"/>
      <c r="K998" s="19"/>
      <c r="L998" s="100">
        <f>YEAR(ACT[[#This Row],[Staff Start Date]])</f>
        <v>1900</v>
      </c>
      <c r="M998" s="100" t="str">
        <f>TEXT(ACT[[#This Row],[Staff Start Date]], "mmm")</f>
        <v>Jan</v>
      </c>
    </row>
    <row r="999" spans="1:13" x14ac:dyDescent="0.25">
      <c r="A999" s="18"/>
      <c r="B999" s="19"/>
      <c r="C999" s="19"/>
      <c r="D999" s="19"/>
      <c r="E999" s="19"/>
      <c r="F999" s="19"/>
      <c r="G999" s="19"/>
      <c r="H999" s="19"/>
      <c r="I999" s="20"/>
      <c r="J999" s="75"/>
      <c r="K999" s="19"/>
      <c r="L999" s="100">
        <f>YEAR(ACT[[#This Row],[Staff Start Date]])</f>
        <v>1900</v>
      </c>
      <c r="M999" s="100" t="str">
        <f>TEXT(ACT[[#This Row],[Staff Start Date]], "mmm")</f>
        <v>Jan</v>
      </c>
    </row>
    <row r="1000" spans="1:13" x14ac:dyDescent="0.25">
      <c r="A1000" s="21"/>
      <c r="B1000" s="22"/>
      <c r="C1000" s="22"/>
      <c r="D1000" s="22"/>
      <c r="E1000" s="22"/>
      <c r="F1000" s="22"/>
      <c r="G1000" s="22"/>
      <c r="H1000" s="22"/>
      <c r="I1000" s="23"/>
      <c r="J1000" s="76"/>
      <c r="K1000" s="19"/>
      <c r="L1000" s="100">
        <f>YEAR(ACT[[#This Row],[Staff Start Date]])</f>
        <v>1900</v>
      </c>
      <c r="M1000" s="100" t="str">
        <f>TEXT(ACT[[#This Row],[Staff Start Date]], "mmm")</f>
        <v>Jan</v>
      </c>
    </row>
  </sheetData>
  <sheetProtection algorithmName="SHA-512" hashValue="2FT91ahsKgTI89c6yB/I7SlVbEFsZTW9r7WXFOlBD3tVTl4K0+89LnNunf4q1AnuN+FA7qrfFjAZMK8HsBRTsw==" saltValue="U0W2ROrZnX5WZtlMpx8iug==" spinCount="100000" sheet="1" sort="0" autoFilter="0"/>
  <phoneticPr fontId="14" type="noConversion"/>
  <dataValidations count="1">
    <dataValidation type="date" operator="greaterThan" allowBlank="1" showInputMessage="1" showErrorMessage="1" sqref="J2:J1000" xr:uid="{8C1B41CB-6784-4C5B-956F-B8EF82538B19}">
      <formula1>18264</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D1216BDC-D4D2-41FC-88FA-3A8DAB8CD1DD}">
          <x14:formula1>
            <xm:f>'Drop Downs'!$E$2:$E$3</xm:f>
          </x14:formula1>
          <xm:sqref>K2:K1000 D2:D1048576</xm:sqref>
        </x14:dataValidation>
        <x14:dataValidation type="list" allowBlank="1" showInputMessage="1" showErrorMessage="1" xr:uid="{5ADABB6F-0A99-4CAC-B316-34C60B296AF2}">
          <x14:formula1>
            <xm:f>'Drop Downs'!$M$2:$M$6</xm:f>
          </x14:formula1>
          <xm:sqref>F2:F1048576</xm:sqref>
        </x14:dataValidation>
        <x14:dataValidation type="list" allowBlank="1" showInputMessage="1" showErrorMessage="1" xr:uid="{2CF62CDF-9C8B-40F8-BCBA-BEC04A5EC784}">
          <x14:formula1>
            <xm:f>'Drop Downs'!$Q$2:$Q$9</xm:f>
          </x14:formula1>
          <xm:sqref>H2:H1048576</xm:sqref>
        </x14:dataValidation>
        <x14:dataValidation type="list" allowBlank="1" showInputMessage="1" showErrorMessage="1" xr:uid="{006672A6-5DBF-4E88-8C3A-14E1EF65BC02}">
          <x14:formula1>
            <xm:f>'Drop Downs'!$A$2:$A$20</xm:f>
          </x14:formula1>
          <xm:sqref>E2:E1048576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2CB22-6E21-4E2A-A383-639CC644D7FB}">
  <sheetPr codeName="Sheet5"/>
  <dimension ref="A1:M1000"/>
  <sheetViews>
    <sheetView zoomScale="90" zoomScaleNormal="90" workbookViewId="0">
      <selection activeCell="F2" sqref="F2:F1048576"/>
    </sheetView>
  </sheetViews>
  <sheetFormatPr defaultColWidth="8.7109375" defaultRowHeight="15" x14ac:dyDescent="0.25"/>
  <cols>
    <col min="1" max="1" width="22.42578125" style="39" customWidth="1"/>
    <col min="2" max="2" width="17.5703125" style="39" customWidth="1"/>
    <col min="3" max="3" width="17.42578125" style="39" customWidth="1"/>
    <col min="4" max="4" width="12.5703125" style="39" customWidth="1"/>
    <col min="5" max="5" width="28" style="39" customWidth="1"/>
    <col min="6" max="6" width="30.5703125" style="39" customWidth="1"/>
    <col min="7" max="7" width="24.85546875" style="39" customWidth="1"/>
    <col min="8" max="8" width="32.42578125" style="39" customWidth="1"/>
    <col min="9" max="9" width="32.140625" style="39" customWidth="1"/>
    <col min="10" max="10" width="27.85546875" style="77" customWidth="1"/>
    <col min="11" max="11" width="13.5703125" style="39" customWidth="1"/>
    <col min="12" max="13" width="0" style="98" hidden="1" customWidth="1"/>
    <col min="14" max="16384" width="8.7109375" style="39"/>
  </cols>
  <sheetData>
    <row r="1" spans="1:13" s="128" customFormat="1" ht="17.25" customHeight="1" x14ac:dyDescent="0.25">
      <c r="A1" s="125" t="s">
        <v>83</v>
      </c>
      <c r="B1" s="83" t="s">
        <v>84</v>
      </c>
      <c r="C1" s="83" t="s">
        <v>85</v>
      </c>
      <c r="D1" s="83" t="s">
        <v>86</v>
      </c>
      <c r="E1" s="82" t="s">
        <v>190</v>
      </c>
      <c r="F1" s="82" t="s">
        <v>189</v>
      </c>
      <c r="G1" s="82" t="s">
        <v>5</v>
      </c>
      <c r="H1" s="83" t="s">
        <v>87</v>
      </c>
      <c r="I1" s="122" t="s">
        <v>173</v>
      </c>
      <c r="J1" s="131" t="s">
        <v>89</v>
      </c>
      <c r="K1" s="124" t="s">
        <v>90</v>
      </c>
      <c r="L1" s="129" t="s">
        <v>91</v>
      </c>
      <c r="M1" s="129" t="s">
        <v>92</v>
      </c>
    </row>
    <row r="2" spans="1:13" x14ac:dyDescent="0.25">
      <c r="A2" s="18"/>
      <c r="B2" s="19"/>
      <c r="C2" s="19"/>
      <c r="D2" s="19"/>
      <c r="E2" s="19"/>
      <c r="F2" s="19"/>
      <c r="G2" s="19"/>
      <c r="H2" s="19"/>
      <c r="I2" s="20"/>
      <c r="J2" s="74"/>
      <c r="K2" s="19"/>
      <c r="L2" s="100">
        <f>YEAR(ACTII[[#This Row],[Staff Start Date]])</f>
        <v>1900</v>
      </c>
      <c r="M2" s="100" t="str">
        <f>TEXT(ACTII[[#This Row],[Staff Start Date]], "mmm")</f>
        <v>Jan</v>
      </c>
    </row>
    <row r="3" spans="1:13" x14ac:dyDescent="0.25">
      <c r="A3" s="18"/>
      <c r="B3" s="19"/>
      <c r="C3" s="19"/>
      <c r="D3" s="19"/>
      <c r="E3" s="19"/>
      <c r="F3" s="19"/>
      <c r="G3" s="19"/>
      <c r="H3" s="19"/>
      <c r="I3" s="20"/>
      <c r="J3" s="75"/>
      <c r="K3" s="19"/>
      <c r="L3" s="100">
        <f>YEAR(ACTII[[#This Row],[Staff Start Date]])</f>
        <v>1900</v>
      </c>
      <c r="M3" s="100" t="str">
        <f>TEXT(ACTII[[#This Row],[Staff Start Date]], "mmm")</f>
        <v>Jan</v>
      </c>
    </row>
    <row r="4" spans="1:13" x14ac:dyDescent="0.25">
      <c r="A4" s="18"/>
      <c r="B4" s="19"/>
      <c r="C4" s="19"/>
      <c r="D4" s="19"/>
      <c r="E4" s="19"/>
      <c r="F4" s="19"/>
      <c r="G4" s="19"/>
      <c r="H4" s="19"/>
      <c r="I4" s="20"/>
      <c r="J4" s="75"/>
      <c r="K4" s="19"/>
      <c r="L4" s="100">
        <f>YEAR(ACTII[[#This Row],[Staff Start Date]])</f>
        <v>1900</v>
      </c>
      <c r="M4" s="100" t="str">
        <f>TEXT(ACTII[[#This Row],[Staff Start Date]], "mmm")</f>
        <v>Jan</v>
      </c>
    </row>
    <row r="5" spans="1:13" ht="18" customHeight="1" x14ac:dyDescent="0.25">
      <c r="A5" s="18"/>
      <c r="B5" s="19"/>
      <c r="C5" s="19"/>
      <c r="D5" s="19"/>
      <c r="E5" s="19"/>
      <c r="F5" s="19"/>
      <c r="G5" s="19"/>
      <c r="H5" s="19"/>
      <c r="I5" s="20"/>
      <c r="J5" s="75"/>
      <c r="K5" s="19"/>
      <c r="L5" s="100">
        <f>YEAR(ACTII[[#This Row],[Staff Start Date]])</f>
        <v>1900</v>
      </c>
      <c r="M5" s="100" t="str">
        <f>TEXT(ACTII[[#This Row],[Staff Start Date]], "mmm")</f>
        <v>Jan</v>
      </c>
    </row>
    <row r="6" spans="1:13" x14ac:dyDescent="0.25">
      <c r="A6" s="18"/>
      <c r="B6" s="19"/>
      <c r="C6" s="19"/>
      <c r="D6" s="19"/>
      <c r="E6" s="19"/>
      <c r="F6" s="19"/>
      <c r="G6" s="19"/>
      <c r="H6" s="19"/>
      <c r="I6" s="20"/>
      <c r="J6" s="75"/>
      <c r="K6" s="19"/>
      <c r="L6" s="100">
        <f>YEAR(ACTII[[#This Row],[Staff Start Date]])</f>
        <v>1900</v>
      </c>
      <c r="M6" s="100" t="str">
        <f>TEXT(ACTII[[#This Row],[Staff Start Date]], "mmm")</f>
        <v>Jan</v>
      </c>
    </row>
    <row r="7" spans="1:13" x14ac:dyDescent="0.25">
      <c r="A7" s="18"/>
      <c r="B7" s="19"/>
      <c r="C7" s="19"/>
      <c r="D7" s="19"/>
      <c r="E7" s="19"/>
      <c r="F7" s="19"/>
      <c r="G7" s="19"/>
      <c r="H7" s="19"/>
      <c r="I7" s="20"/>
      <c r="J7" s="75"/>
      <c r="K7" s="19"/>
      <c r="L7" s="100">
        <f>YEAR(ACTII[[#This Row],[Staff Start Date]])</f>
        <v>1900</v>
      </c>
      <c r="M7" s="100" t="str">
        <f>TEXT(ACTII[[#This Row],[Staff Start Date]], "mmm")</f>
        <v>Jan</v>
      </c>
    </row>
    <row r="8" spans="1:13" x14ac:dyDescent="0.25">
      <c r="A8" s="18"/>
      <c r="B8" s="19"/>
      <c r="C8" s="19"/>
      <c r="D8" s="19"/>
      <c r="E8" s="19"/>
      <c r="F8" s="19"/>
      <c r="G8" s="19"/>
      <c r="H8" s="19"/>
      <c r="I8" s="20"/>
      <c r="J8" s="75"/>
      <c r="K8" s="19"/>
      <c r="L8" s="100">
        <f>YEAR(ACTII[[#This Row],[Staff Start Date]])</f>
        <v>1900</v>
      </c>
      <c r="M8" s="100" t="str">
        <f>TEXT(ACTII[[#This Row],[Staff Start Date]], "mmm")</f>
        <v>Jan</v>
      </c>
    </row>
    <row r="9" spans="1:13" x14ac:dyDescent="0.25">
      <c r="A9" s="18"/>
      <c r="B9" s="19"/>
      <c r="C9" s="19"/>
      <c r="D9" s="19"/>
      <c r="E9" s="19"/>
      <c r="F9" s="19"/>
      <c r="G9" s="19"/>
      <c r="H9" s="19"/>
      <c r="I9" s="20"/>
      <c r="J9" s="75"/>
      <c r="K9" s="19"/>
      <c r="L9" s="100">
        <f>YEAR(ACTII[[#This Row],[Staff Start Date]])</f>
        <v>1900</v>
      </c>
      <c r="M9" s="100" t="str">
        <f>TEXT(ACTII[[#This Row],[Staff Start Date]], "mmm")</f>
        <v>Jan</v>
      </c>
    </row>
    <row r="10" spans="1:13" x14ac:dyDescent="0.25">
      <c r="A10" s="18"/>
      <c r="B10" s="19"/>
      <c r="C10" s="19"/>
      <c r="D10" s="19"/>
      <c r="E10" s="19"/>
      <c r="F10" s="19"/>
      <c r="G10" s="19"/>
      <c r="H10" s="19"/>
      <c r="I10" s="20"/>
      <c r="J10" s="75"/>
      <c r="K10" s="19"/>
      <c r="L10" s="100">
        <f>YEAR(ACTII[[#This Row],[Staff Start Date]])</f>
        <v>1900</v>
      </c>
      <c r="M10" s="100" t="str">
        <f>TEXT(ACTII[[#This Row],[Staff Start Date]], "mmm")</f>
        <v>Jan</v>
      </c>
    </row>
    <row r="11" spans="1:13" x14ac:dyDescent="0.25">
      <c r="A11" s="18"/>
      <c r="B11" s="19"/>
      <c r="C11" s="19"/>
      <c r="D11" s="19"/>
      <c r="E11" s="19"/>
      <c r="F11" s="19"/>
      <c r="G11" s="19"/>
      <c r="H11" s="19"/>
      <c r="I11" s="20"/>
      <c r="J11" s="75"/>
      <c r="K11" s="19"/>
      <c r="L11" s="100">
        <f>YEAR(ACTII[[#This Row],[Staff Start Date]])</f>
        <v>1900</v>
      </c>
      <c r="M11" s="100" t="str">
        <f>TEXT(ACTII[[#This Row],[Staff Start Date]], "mmm")</f>
        <v>Jan</v>
      </c>
    </row>
    <row r="12" spans="1:13" x14ac:dyDescent="0.25">
      <c r="A12" s="18"/>
      <c r="B12" s="19"/>
      <c r="C12" s="19"/>
      <c r="D12" s="19"/>
      <c r="E12" s="19"/>
      <c r="F12" s="19"/>
      <c r="G12" s="19"/>
      <c r="H12" s="19"/>
      <c r="I12" s="20"/>
      <c r="J12" s="75"/>
      <c r="K12" s="19"/>
      <c r="L12" s="100">
        <f>YEAR(ACTII[[#This Row],[Staff Start Date]])</f>
        <v>1900</v>
      </c>
      <c r="M12" s="100" t="str">
        <f>TEXT(ACTII[[#This Row],[Staff Start Date]], "mmm")</f>
        <v>Jan</v>
      </c>
    </row>
    <row r="13" spans="1:13" x14ac:dyDescent="0.25">
      <c r="A13" s="18"/>
      <c r="B13" s="19"/>
      <c r="C13" s="19"/>
      <c r="D13" s="19"/>
      <c r="E13" s="19"/>
      <c r="F13" s="19"/>
      <c r="G13" s="19"/>
      <c r="H13" s="19"/>
      <c r="I13" s="20"/>
      <c r="J13" s="75"/>
      <c r="K13" s="19"/>
      <c r="L13" s="100">
        <f>YEAR(ACTII[[#This Row],[Staff Start Date]])</f>
        <v>1900</v>
      </c>
      <c r="M13" s="100" t="str">
        <f>TEXT(ACTII[[#This Row],[Staff Start Date]], "mmm")</f>
        <v>Jan</v>
      </c>
    </row>
    <row r="14" spans="1:13" x14ac:dyDescent="0.25">
      <c r="A14" s="18"/>
      <c r="B14" s="19"/>
      <c r="C14" s="19"/>
      <c r="D14" s="19"/>
      <c r="E14" s="19"/>
      <c r="F14" s="19"/>
      <c r="G14" s="19"/>
      <c r="H14" s="19"/>
      <c r="I14" s="20"/>
      <c r="J14" s="75"/>
      <c r="K14" s="19"/>
      <c r="L14" s="100">
        <f>YEAR(ACTII[[#This Row],[Staff Start Date]])</f>
        <v>1900</v>
      </c>
      <c r="M14" s="100" t="str">
        <f>TEXT(ACTII[[#This Row],[Staff Start Date]], "mmm")</f>
        <v>Jan</v>
      </c>
    </row>
    <row r="15" spans="1:13" x14ac:dyDescent="0.25">
      <c r="A15" s="18"/>
      <c r="B15" s="19"/>
      <c r="C15" s="19"/>
      <c r="D15" s="19"/>
      <c r="E15" s="19"/>
      <c r="F15" s="19"/>
      <c r="G15" s="19"/>
      <c r="H15" s="19"/>
      <c r="I15" s="20"/>
      <c r="J15" s="75"/>
      <c r="K15" s="19"/>
      <c r="L15" s="100">
        <f>YEAR(ACTII[[#This Row],[Staff Start Date]])</f>
        <v>1900</v>
      </c>
      <c r="M15" s="100" t="str">
        <f>TEXT(ACTII[[#This Row],[Staff Start Date]], "mmm")</f>
        <v>Jan</v>
      </c>
    </row>
    <row r="16" spans="1:13" x14ac:dyDescent="0.25">
      <c r="A16" s="18"/>
      <c r="B16" s="19"/>
      <c r="C16" s="19"/>
      <c r="D16" s="19"/>
      <c r="E16" s="19"/>
      <c r="F16" s="19"/>
      <c r="G16" s="19"/>
      <c r="H16" s="19"/>
      <c r="I16" s="20"/>
      <c r="J16" s="75"/>
      <c r="K16" s="19"/>
      <c r="L16" s="100">
        <f>YEAR(ACTII[[#This Row],[Staff Start Date]])</f>
        <v>1900</v>
      </c>
      <c r="M16" s="100" t="str">
        <f>TEXT(ACTII[[#This Row],[Staff Start Date]], "mmm")</f>
        <v>Jan</v>
      </c>
    </row>
    <row r="17" spans="1:13" x14ac:dyDescent="0.25">
      <c r="A17" s="18"/>
      <c r="B17" s="19"/>
      <c r="C17" s="19"/>
      <c r="D17" s="19"/>
      <c r="E17" s="19"/>
      <c r="F17" s="19"/>
      <c r="G17" s="19"/>
      <c r="H17" s="19"/>
      <c r="I17" s="20"/>
      <c r="J17" s="75"/>
      <c r="K17" s="19"/>
      <c r="L17" s="100">
        <f>YEAR(ACTII[[#This Row],[Staff Start Date]])</f>
        <v>1900</v>
      </c>
      <c r="M17" s="100" t="str">
        <f>TEXT(ACTII[[#This Row],[Staff Start Date]], "mmm")</f>
        <v>Jan</v>
      </c>
    </row>
    <row r="18" spans="1:13" x14ac:dyDescent="0.25">
      <c r="A18" s="18"/>
      <c r="B18" s="19"/>
      <c r="C18" s="19"/>
      <c r="D18" s="19"/>
      <c r="E18" s="19"/>
      <c r="F18" s="19"/>
      <c r="G18" s="19"/>
      <c r="H18" s="19"/>
      <c r="I18" s="20"/>
      <c r="J18" s="75"/>
      <c r="K18" s="19"/>
      <c r="L18" s="100">
        <f>YEAR(ACTII[[#This Row],[Staff Start Date]])</f>
        <v>1900</v>
      </c>
      <c r="M18" s="100" t="str">
        <f>TEXT(ACTII[[#This Row],[Staff Start Date]], "mmm")</f>
        <v>Jan</v>
      </c>
    </row>
    <row r="19" spans="1:13" x14ac:dyDescent="0.25">
      <c r="A19" s="18"/>
      <c r="B19" s="19"/>
      <c r="C19" s="19"/>
      <c r="D19" s="19"/>
      <c r="E19" s="19"/>
      <c r="F19" s="19"/>
      <c r="G19" s="19"/>
      <c r="H19" s="19"/>
      <c r="I19" s="20"/>
      <c r="J19" s="75"/>
      <c r="K19" s="19"/>
      <c r="L19" s="100">
        <f>YEAR(ACTII[[#This Row],[Staff Start Date]])</f>
        <v>1900</v>
      </c>
      <c r="M19" s="100" t="str">
        <f>TEXT(ACTII[[#This Row],[Staff Start Date]], "mmm")</f>
        <v>Jan</v>
      </c>
    </row>
    <row r="20" spans="1:13" x14ac:dyDescent="0.25">
      <c r="A20" s="18"/>
      <c r="B20" s="19"/>
      <c r="C20" s="19"/>
      <c r="D20" s="19"/>
      <c r="E20" s="19"/>
      <c r="F20" s="19"/>
      <c r="G20" s="19"/>
      <c r="H20" s="19"/>
      <c r="I20" s="20"/>
      <c r="J20" s="75"/>
      <c r="K20" s="19"/>
      <c r="L20" s="100">
        <f>YEAR(ACTII[[#This Row],[Staff Start Date]])</f>
        <v>1900</v>
      </c>
      <c r="M20" s="100" t="str">
        <f>TEXT(ACTII[[#This Row],[Staff Start Date]], "mmm")</f>
        <v>Jan</v>
      </c>
    </row>
    <row r="21" spans="1:13" x14ac:dyDescent="0.25">
      <c r="A21" s="18"/>
      <c r="B21" s="19"/>
      <c r="C21" s="19"/>
      <c r="D21" s="19"/>
      <c r="E21" s="19"/>
      <c r="F21" s="19"/>
      <c r="G21" s="19"/>
      <c r="H21" s="19"/>
      <c r="I21" s="20"/>
      <c r="J21" s="75"/>
      <c r="K21" s="19"/>
      <c r="L21" s="100">
        <f>YEAR(ACTII[[#This Row],[Staff Start Date]])</f>
        <v>1900</v>
      </c>
      <c r="M21" s="100" t="str">
        <f>TEXT(ACTII[[#This Row],[Staff Start Date]], "mmm")</f>
        <v>Jan</v>
      </c>
    </row>
    <row r="22" spans="1:13" x14ac:dyDescent="0.25">
      <c r="A22" s="18"/>
      <c r="B22" s="19"/>
      <c r="C22" s="19"/>
      <c r="D22" s="19"/>
      <c r="E22" s="19"/>
      <c r="F22" s="19"/>
      <c r="G22" s="19"/>
      <c r="H22" s="19"/>
      <c r="I22" s="20"/>
      <c r="J22" s="75"/>
      <c r="K22" s="19"/>
      <c r="L22" s="100">
        <f>YEAR(ACTII[[#This Row],[Staff Start Date]])</f>
        <v>1900</v>
      </c>
      <c r="M22" s="100" t="str">
        <f>TEXT(ACTII[[#This Row],[Staff Start Date]], "mmm")</f>
        <v>Jan</v>
      </c>
    </row>
    <row r="23" spans="1:13" x14ac:dyDescent="0.25">
      <c r="A23" s="18"/>
      <c r="B23" s="19"/>
      <c r="C23" s="19"/>
      <c r="D23" s="19"/>
      <c r="E23" s="19"/>
      <c r="F23" s="19"/>
      <c r="G23" s="19"/>
      <c r="H23" s="19"/>
      <c r="I23" s="20"/>
      <c r="J23" s="75"/>
      <c r="K23" s="19"/>
      <c r="L23" s="100">
        <f>YEAR(ACTII[[#This Row],[Staff Start Date]])</f>
        <v>1900</v>
      </c>
      <c r="M23" s="100" t="str">
        <f>TEXT(ACTII[[#This Row],[Staff Start Date]], "mmm")</f>
        <v>Jan</v>
      </c>
    </row>
    <row r="24" spans="1:13" x14ac:dyDescent="0.25">
      <c r="A24" s="18"/>
      <c r="B24" s="19"/>
      <c r="C24" s="19"/>
      <c r="D24" s="19"/>
      <c r="E24" s="19"/>
      <c r="F24" s="19"/>
      <c r="G24" s="19"/>
      <c r="H24" s="19"/>
      <c r="I24" s="20"/>
      <c r="J24" s="75"/>
      <c r="K24" s="19"/>
      <c r="L24" s="100">
        <f>YEAR(ACTII[[#This Row],[Staff Start Date]])</f>
        <v>1900</v>
      </c>
      <c r="M24" s="100" t="str">
        <f>TEXT(ACTII[[#This Row],[Staff Start Date]], "mmm")</f>
        <v>Jan</v>
      </c>
    </row>
    <row r="25" spans="1:13" x14ac:dyDescent="0.25">
      <c r="A25" s="18"/>
      <c r="B25" s="19"/>
      <c r="C25" s="19"/>
      <c r="D25" s="19"/>
      <c r="E25" s="19"/>
      <c r="F25" s="19"/>
      <c r="G25" s="19"/>
      <c r="H25" s="19"/>
      <c r="I25" s="20"/>
      <c r="J25" s="75"/>
      <c r="K25" s="19"/>
      <c r="L25" s="100">
        <f>YEAR(ACTII[[#This Row],[Staff Start Date]])</f>
        <v>1900</v>
      </c>
      <c r="M25" s="100" t="str">
        <f>TEXT(ACTII[[#This Row],[Staff Start Date]], "mmm")</f>
        <v>Jan</v>
      </c>
    </row>
    <row r="26" spans="1:13" x14ac:dyDescent="0.25">
      <c r="A26" s="18"/>
      <c r="B26" s="19"/>
      <c r="C26" s="19"/>
      <c r="D26" s="19"/>
      <c r="E26" s="19"/>
      <c r="F26" s="19"/>
      <c r="G26" s="19"/>
      <c r="H26" s="19"/>
      <c r="I26" s="20"/>
      <c r="J26" s="75"/>
      <c r="K26" s="19"/>
      <c r="L26" s="100">
        <f>YEAR(ACTII[[#This Row],[Staff Start Date]])</f>
        <v>1900</v>
      </c>
      <c r="M26" s="100" t="str">
        <f>TEXT(ACTII[[#This Row],[Staff Start Date]], "mmm")</f>
        <v>Jan</v>
      </c>
    </row>
    <row r="27" spans="1:13" x14ac:dyDescent="0.25">
      <c r="A27" s="18"/>
      <c r="B27" s="19"/>
      <c r="C27" s="19"/>
      <c r="D27" s="19"/>
      <c r="E27" s="19"/>
      <c r="F27" s="19"/>
      <c r="G27" s="19"/>
      <c r="H27" s="19"/>
      <c r="I27" s="20"/>
      <c r="J27" s="75"/>
      <c r="K27" s="19"/>
      <c r="L27" s="100">
        <f>YEAR(ACTII[[#This Row],[Staff Start Date]])</f>
        <v>1900</v>
      </c>
      <c r="M27" s="100" t="str">
        <f>TEXT(ACTII[[#This Row],[Staff Start Date]], "mmm")</f>
        <v>Jan</v>
      </c>
    </row>
    <row r="28" spans="1:13" x14ac:dyDescent="0.25">
      <c r="A28" s="18"/>
      <c r="B28" s="19"/>
      <c r="C28" s="19"/>
      <c r="D28" s="19"/>
      <c r="E28" s="19"/>
      <c r="F28" s="19"/>
      <c r="G28" s="19"/>
      <c r="H28" s="19"/>
      <c r="I28" s="20"/>
      <c r="J28" s="75"/>
      <c r="K28" s="19"/>
      <c r="L28" s="100">
        <f>YEAR(ACTII[[#This Row],[Staff Start Date]])</f>
        <v>1900</v>
      </c>
      <c r="M28" s="100" t="str">
        <f>TEXT(ACTII[[#This Row],[Staff Start Date]], "mmm")</f>
        <v>Jan</v>
      </c>
    </row>
    <row r="29" spans="1:13" x14ac:dyDescent="0.25">
      <c r="A29" s="18"/>
      <c r="B29" s="19"/>
      <c r="C29" s="19"/>
      <c r="D29" s="19"/>
      <c r="E29" s="19"/>
      <c r="F29" s="19"/>
      <c r="G29" s="19"/>
      <c r="H29" s="19"/>
      <c r="I29" s="20"/>
      <c r="J29" s="75"/>
      <c r="K29" s="19"/>
      <c r="L29" s="100">
        <f>YEAR(ACTII[[#This Row],[Staff Start Date]])</f>
        <v>1900</v>
      </c>
      <c r="M29" s="100" t="str">
        <f>TEXT(ACTII[[#This Row],[Staff Start Date]], "mmm")</f>
        <v>Jan</v>
      </c>
    </row>
    <row r="30" spans="1:13" x14ac:dyDescent="0.25">
      <c r="A30" s="18"/>
      <c r="B30" s="19"/>
      <c r="C30" s="19"/>
      <c r="D30" s="19"/>
      <c r="E30" s="19"/>
      <c r="F30" s="19"/>
      <c r="G30" s="19"/>
      <c r="H30" s="19"/>
      <c r="I30" s="20"/>
      <c r="J30" s="75"/>
      <c r="K30" s="19"/>
      <c r="L30" s="100">
        <f>YEAR(ACTII[[#This Row],[Staff Start Date]])</f>
        <v>1900</v>
      </c>
      <c r="M30" s="100" t="str">
        <f>TEXT(ACTII[[#This Row],[Staff Start Date]], "mmm")</f>
        <v>Jan</v>
      </c>
    </row>
    <row r="31" spans="1:13" x14ac:dyDescent="0.25">
      <c r="A31" s="18"/>
      <c r="B31" s="19"/>
      <c r="C31" s="19"/>
      <c r="D31" s="19"/>
      <c r="E31" s="19"/>
      <c r="F31" s="19"/>
      <c r="G31" s="19"/>
      <c r="H31" s="19"/>
      <c r="I31" s="20"/>
      <c r="J31" s="75"/>
      <c r="K31" s="19"/>
      <c r="L31" s="100">
        <f>YEAR(ACTII[[#This Row],[Staff Start Date]])</f>
        <v>1900</v>
      </c>
      <c r="M31" s="100" t="str">
        <f>TEXT(ACTII[[#This Row],[Staff Start Date]], "mmm")</f>
        <v>Jan</v>
      </c>
    </row>
    <row r="32" spans="1:13" x14ac:dyDescent="0.25">
      <c r="A32" s="18"/>
      <c r="B32" s="19"/>
      <c r="C32" s="19"/>
      <c r="D32" s="19"/>
      <c r="E32" s="19"/>
      <c r="F32" s="19"/>
      <c r="G32" s="19"/>
      <c r="H32" s="19"/>
      <c r="I32" s="20"/>
      <c r="J32" s="75"/>
      <c r="K32" s="19"/>
      <c r="L32" s="100">
        <f>YEAR(ACTII[[#This Row],[Staff Start Date]])</f>
        <v>1900</v>
      </c>
      <c r="M32" s="100" t="str">
        <f>TEXT(ACTII[[#This Row],[Staff Start Date]], "mmm")</f>
        <v>Jan</v>
      </c>
    </row>
    <row r="33" spans="1:13" x14ac:dyDescent="0.25">
      <c r="A33" s="18"/>
      <c r="B33" s="19"/>
      <c r="C33" s="19"/>
      <c r="D33" s="19"/>
      <c r="E33" s="19"/>
      <c r="F33" s="19"/>
      <c r="G33" s="19"/>
      <c r="H33" s="19"/>
      <c r="I33" s="20"/>
      <c r="J33" s="75"/>
      <c r="K33" s="19"/>
      <c r="L33" s="100">
        <f>YEAR(ACTII[[#This Row],[Staff Start Date]])</f>
        <v>1900</v>
      </c>
      <c r="M33" s="100" t="str">
        <f>TEXT(ACTII[[#This Row],[Staff Start Date]], "mmm")</f>
        <v>Jan</v>
      </c>
    </row>
    <row r="34" spans="1:13" x14ac:dyDescent="0.25">
      <c r="A34" s="18"/>
      <c r="B34" s="19"/>
      <c r="C34" s="19"/>
      <c r="D34" s="19"/>
      <c r="E34" s="19"/>
      <c r="F34" s="19"/>
      <c r="G34" s="19"/>
      <c r="H34" s="19"/>
      <c r="I34" s="20"/>
      <c r="J34" s="75"/>
      <c r="K34" s="19"/>
      <c r="L34" s="100">
        <f>YEAR(ACTII[[#This Row],[Staff Start Date]])</f>
        <v>1900</v>
      </c>
      <c r="M34" s="100" t="str">
        <f>TEXT(ACTII[[#This Row],[Staff Start Date]], "mmm")</f>
        <v>Jan</v>
      </c>
    </row>
    <row r="35" spans="1:13" x14ac:dyDescent="0.25">
      <c r="A35" s="18"/>
      <c r="B35" s="19"/>
      <c r="C35" s="19"/>
      <c r="D35" s="19"/>
      <c r="E35" s="19"/>
      <c r="F35" s="19"/>
      <c r="G35" s="19"/>
      <c r="H35" s="19"/>
      <c r="I35" s="20"/>
      <c r="J35" s="75"/>
      <c r="K35" s="19"/>
      <c r="L35" s="100">
        <f>YEAR(ACTII[[#This Row],[Staff Start Date]])</f>
        <v>1900</v>
      </c>
      <c r="M35" s="100" t="str">
        <f>TEXT(ACTII[[#This Row],[Staff Start Date]], "mmm")</f>
        <v>Jan</v>
      </c>
    </row>
    <row r="36" spans="1:13" x14ac:dyDescent="0.25">
      <c r="A36" s="18"/>
      <c r="B36" s="19"/>
      <c r="C36" s="19"/>
      <c r="D36" s="19"/>
      <c r="E36" s="19"/>
      <c r="F36" s="19"/>
      <c r="G36" s="19"/>
      <c r="H36" s="19"/>
      <c r="I36" s="20"/>
      <c r="J36" s="75"/>
      <c r="K36" s="19"/>
      <c r="L36" s="100">
        <f>YEAR(ACTII[[#This Row],[Staff Start Date]])</f>
        <v>1900</v>
      </c>
      <c r="M36" s="100" t="str">
        <f>TEXT(ACTII[[#This Row],[Staff Start Date]], "mmm")</f>
        <v>Jan</v>
      </c>
    </row>
    <row r="37" spans="1:13" x14ac:dyDescent="0.25">
      <c r="A37" s="18"/>
      <c r="B37" s="19"/>
      <c r="C37" s="19"/>
      <c r="D37" s="19"/>
      <c r="E37" s="19"/>
      <c r="F37" s="19"/>
      <c r="G37" s="19"/>
      <c r="H37" s="19"/>
      <c r="I37" s="20"/>
      <c r="J37" s="75"/>
      <c r="K37" s="19"/>
      <c r="L37" s="100">
        <f>YEAR(ACTII[[#This Row],[Staff Start Date]])</f>
        <v>1900</v>
      </c>
      <c r="M37" s="100" t="str">
        <f>TEXT(ACTII[[#This Row],[Staff Start Date]], "mmm")</f>
        <v>Jan</v>
      </c>
    </row>
    <row r="38" spans="1:13" x14ac:dyDescent="0.25">
      <c r="A38" s="18"/>
      <c r="B38" s="19"/>
      <c r="C38" s="19"/>
      <c r="D38" s="19"/>
      <c r="E38" s="19"/>
      <c r="F38" s="19"/>
      <c r="G38" s="19"/>
      <c r="H38" s="19"/>
      <c r="I38" s="20"/>
      <c r="J38" s="75"/>
      <c r="K38" s="19"/>
      <c r="L38" s="100">
        <f>YEAR(ACTII[[#This Row],[Staff Start Date]])</f>
        <v>1900</v>
      </c>
      <c r="M38" s="100" t="str">
        <f>TEXT(ACTII[[#This Row],[Staff Start Date]], "mmm")</f>
        <v>Jan</v>
      </c>
    </row>
    <row r="39" spans="1:13" x14ac:dyDescent="0.25">
      <c r="A39" s="18"/>
      <c r="B39" s="19"/>
      <c r="C39" s="19"/>
      <c r="D39" s="19"/>
      <c r="E39" s="19"/>
      <c r="F39" s="19"/>
      <c r="G39" s="19"/>
      <c r="H39" s="19"/>
      <c r="I39" s="20"/>
      <c r="J39" s="75"/>
      <c r="K39" s="19"/>
      <c r="L39" s="100">
        <f>YEAR(ACTII[[#This Row],[Staff Start Date]])</f>
        <v>1900</v>
      </c>
      <c r="M39" s="100" t="str">
        <f>TEXT(ACTII[[#This Row],[Staff Start Date]], "mmm")</f>
        <v>Jan</v>
      </c>
    </row>
    <row r="40" spans="1:13" x14ac:dyDescent="0.25">
      <c r="A40" s="18"/>
      <c r="B40" s="19"/>
      <c r="C40" s="19"/>
      <c r="D40" s="19"/>
      <c r="E40" s="19"/>
      <c r="F40" s="19"/>
      <c r="G40" s="19"/>
      <c r="H40" s="19"/>
      <c r="I40" s="20"/>
      <c r="J40" s="75"/>
      <c r="K40" s="19"/>
      <c r="L40" s="100">
        <f>YEAR(ACTII[[#This Row],[Staff Start Date]])</f>
        <v>1900</v>
      </c>
      <c r="M40" s="100" t="str">
        <f>TEXT(ACTII[[#This Row],[Staff Start Date]], "mmm")</f>
        <v>Jan</v>
      </c>
    </row>
    <row r="41" spans="1:13" x14ac:dyDescent="0.25">
      <c r="A41" s="18"/>
      <c r="B41" s="19"/>
      <c r="C41" s="19"/>
      <c r="D41" s="19"/>
      <c r="E41" s="19"/>
      <c r="F41" s="19"/>
      <c r="G41" s="19"/>
      <c r="H41" s="19"/>
      <c r="I41" s="20"/>
      <c r="J41" s="75"/>
      <c r="K41" s="19"/>
      <c r="L41" s="100">
        <f>YEAR(ACTII[[#This Row],[Staff Start Date]])</f>
        <v>1900</v>
      </c>
      <c r="M41" s="100" t="str">
        <f>TEXT(ACTII[[#This Row],[Staff Start Date]], "mmm")</f>
        <v>Jan</v>
      </c>
    </row>
    <row r="42" spans="1:13" x14ac:dyDescent="0.25">
      <c r="A42" s="18"/>
      <c r="B42" s="19"/>
      <c r="C42" s="19"/>
      <c r="D42" s="19"/>
      <c r="E42" s="19"/>
      <c r="F42" s="19"/>
      <c r="G42" s="19"/>
      <c r="H42" s="19"/>
      <c r="I42" s="20"/>
      <c r="J42" s="75"/>
      <c r="K42" s="19"/>
      <c r="L42" s="100">
        <f>YEAR(ACTII[[#This Row],[Staff Start Date]])</f>
        <v>1900</v>
      </c>
      <c r="M42" s="100" t="str">
        <f>TEXT(ACTII[[#This Row],[Staff Start Date]], "mmm")</f>
        <v>Jan</v>
      </c>
    </row>
    <row r="43" spans="1:13" x14ac:dyDescent="0.25">
      <c r="A43" s="18"/>
      <c r="B43" s="19"/>
      <c r="C43" s="19"/>
      <c r="D43" s="19"/>
      <c r="E43" s="19"/>
      <c r="F43" s="19"/>
      <c r="G43" s="19"/>
      <c r="H43" s="19"/>
      <c r="I43" s="20"/>
      <c r="J43" s="75"/>
      <c r="K43" s="19"/>
      <c r="L43" s="100">
        <f>YEAR(ACTII[[#This Row],[Staff Start Date]])</f>
        <v>1900</v>
      </c>
      <c r="M43" s="100" t="str">
        <f>TEXT(ACTII[[#This Row],[Staff Start Date]], "mmm")</f>
        <v>Jan</v>
      </c>
    </row>
    <row r="44" spans="1:13" x14ac:dyDescent="0.25">
      <c r="A44" s="18"/>
      <c r="B44" s="19"/>
      <c r="C44" s="19"/>
      <c r="D44" s="19"/>
      <c r="E44" s="19"/>
      <c r="F44" s="19"/>
      <c r="G44" s="19"/>
      <c r="H44" s="19"/>
      <c r="I44" s="20"/>
      <c r="J44" s="75"/>
      <c r="K44" s="19"/>
      <c r="L44" s="100">
        <f>YEAR(ACTII[[#This Row],[Staff Start Date]])</f>
        <v>1900</v>
      </c>
      <c r="M44" s="100" t="str">
        <f>TEXT(ACTII[[#This Row],[Staff Start Date]], "mmm")</f>
        <v>Jan</v>
      </c>
    </row>
    <row r="45" spans="1:13" x14ac:dyDescent="0.25">
      <c r="A45" s="18"/>
      <c r="B45" s="19"/>
      <c r="C45" s="19"/>
      <c r="D45" s="19"/>
      <c r="E45" s="19"/>
      <c r="F45" s="19"/>
      <c r="G45" s="19"/>
      <c r="H45" s="19"/>
      <c r="I45" s="20"/>
      <c r="J45" s="75"/>
      <c r="K45" s="19"/>
      <c r="L45" s="100">
        <f>YEAR(ACTII[[#This Row],[Staff Start Date]])</f>
        <v>1900</v>
      </c>
      <c r="M45" s="100" t="str">
        <f>TEXT(ACTII[[#This Row],[Staff Start Date]], "mmm")</f>
        <v>Jan</v>
      </c>
    </row>
    <row r="46" spans="1:13" x14ac:dyDescent="0.25">
      <c r="A46" s="18"/>
      <c r="B46" s="19"/>
      <c r="C46" s="19"/>
      <c r="D46" s="19"/>
      <c r="E46" s="19"/>
      <c r="F46" s="19"/>
      <c r="G46" s="19"/>
      <c r="H46" s="19"/>
      <c r="I46" s="20"/>
      <c r="J46" s="75"/>
      <c r="K46" s="19"/>
      <c r="L46" s="100">
        <f>YEAR(ACTII[[#This Row],[Staff Start Date]])</f>
        <v>1900</v>
      </c>
      <c r="M46" s="100" t="str">
        <f>TEXT(ACTII[[#This Row],[Staff Start Date]], "mmm")</f>
        <v>Jan</v>
      </c>
    </row>
    <row r="47" spans="1:13" x14ac:dyDescent="0.25">
      <c r="A47" s="18"/>
      <c r="B47" s="19"/>
      <c r="C47" s="19"/>
      <c r="D47" s="19"/>
      <c r="E47" s="19"/>
      <c r="F47" s="19"/>
      <c r="G47" s="19"/>
      <c r="H47" s="19"/>
      <c r="I47" s="20"/>
      <c r="J47" s="75"/>
      <c r="K47" s="19"/>
      <c r="L47" s="100">
        <f>YEAR(ACTII[[#This Row],[Staff Start Date]])</f>
        <v>1900</v>
      </c>
      <c r="M47" s="100" t="str">
        <f>TEXT(ACTII[[#This Row],[Staff Start Date]], "mmm")</f>
        <v>Jan</v>
      </c>
    </row>
    <row r="48" spans="1:13" x14ac:dyDescent="0.25">
      <c r="A48" s="18"/>
      <c r="B48" s="19"/>
      <c r="C48" s="19"/>
      <c r="D48" s="19"/>
      <c r="E48" s="19"/>
      <c r="F48" s="19"/>
      <c r="G48" s="19"/>
      <c r="H48" s="19"/>
      <c r="I48" s="20"/>
      <c r="J48" s="75"/>
      <c r="K48" s="19"/>
      <c r="L48" s="100">
        <f>YEAR(ACTII[[#This Row],[Staff Start Date]])</f>
        <v>1900</v>
      </c>
      <c r="M48" s="100" t="str">
        <f>TEXT(ACTII[[#This Row],[Staff Start Date]], "mmm")</f>
        <v>Jan</v>
      </c>
    </row>
    <row r="49" spans="1:13" x14ac:dyDescent="0.25">
      <c r="A49" s="18"/>
      <c r="B49" s="19"/>
      <c r="C49" s="19"/>
      <c r="D49" s="19"/>
      <c r="E49" s="19"/>
      <c r="F49" s="19"/>
      <c r="G49" s="19"/>
      <c r="H49" s="19"/>
      <c r="I49" s="20"/>
      <c r="J49" s="75"/>
      <c r="K49" s="19"/>
      <c r="L49" s="100">
        <f>YEAR(ACTII[[#This Row],[Staff Start Date]])</f>
        <v>1900</v>
      </c>
      <c r="M49" s="100" t="str">
        <f>TEXT(ACTII[[#This Row],[Staff Start Date]], "mmm")</f>
        <v>Jan</v>
      </c>
    </row>
    <row r="50" spans="1:13" x14ac:dyDescent="0.25">
      <c r="A50" s="18"/>
      <c r="B50" s="19"/>
      <c r="C50" s="19"/>
      <c r="D50" s="19"/>
      <c r="E50" s="19"/>
      <c r="F50" s="19"/>
      <c r="G50" s="19"/>
      <c r="H50" s="19"/>
      <c r="I50" s="20"/>
      <c r="J50" s="75"/>
      <c r="K50" s="19"/>
      <c r="L50" s="100">
        <f>YEAR(ACTII[[#This Row],[Staff Start Date]])</f>
        <v>1900</v>
      </c>
      <c r="M50" s="100" t="str">
        <f>TEXT(ACTII[[#This Row],[Staff Start Date]], "mmm")</f>
        <v>Jan</v>
      </c>
    </row>
    <row r="51" spans="1:13" x14ac:dyDescent="0.25">
      <c r="A51" s="18"/>
      <c r="B51" s="19"/>
      <c r="C51" s="19"/>
      <c r="D51" s="19"/>
      <c r="E51" s="19"/>
      <c r="F51" s="19"/>
      <c r="G51" s="19"/>
      <c r="H51" s="19"/>
      <c r="I51" s="20"/>
      <c r="J51" s="75"/>
      <c r="K51" s="19"/>
      <c r="L51" s="100">
        <f>YEAR(ACTII[[#This Row],[Staff Start Date]])</f>
        <v>1900</v>
      </c>
      <c r="M51" s="100" t="str">
        <f>TEXT(ACTII[[#This Row],[Staff Start Date]], "mmm")</f>
        <v>Jan</v>
      </c>
    </row>
    <row r="52" spans="1:13" x14ac:dyDescent="0.25">
      <c r="A52" s="18"/>
      <c r="B52" s="19"/>
      <c r="C52" s="19"/>
      <c r="D52" s="19"/>
      <c r="E52" s="19"/>
      <c r="F52" s="19"/>
      <c r="G52" s="19"/>
      <c r="H52" s="19"/>
      <c r="I52" s="20"/>
      <c r="J52" s="75"/>
      <c r="K52" s="19"/>
      <c r="L52" s="100">
        <f>YEAR(ACTII[[#This Row],[Staff Start Date]])</f>
        <v>1900</v>
      </c>
      <c r="M52" s="100" t="str">
        <f>TEXT(ACTII[[#This Row],[Staff Start Date]], "mmm")</f>
        <v>Jan</v>
      </c>
    </row>
    <row r="53" spans="1:13" x14ac:dyDescent="0.25">
      <c r="A53" s="18"/>
      <c r="B53" s="19"/>
      <c r="C53" s="19"/>
      <c r="D53" s="19"/>
      <c r="E53" s="19"/>
      <c r="F53" s="19"/>
      <c r="G53" s="19"/>
      <c r="H53" s="19"/>
      <c r="I53" s="20"/>
      <c r="J53" s="75"/>
      <c r="K53" s="19"/>
      <c r="L53" s="100">
        <f>YEAR(ACTII[[#This Row],[Staff Start Date]])</f>
        <v>1900</v>
      </c>
      <c r="M53" s="100" t="str">
        <f>TEXT(ACTII[[#This Row],[Staff Start Date]], "mmm")</f>
        <v>Jan</v>
      </c>
    </row>
    <row r="54" spans="1:13" x14ac:dyDescent="0.25">
      <c r="A54" s="18"/>
      <c r="B54" s="19"/>
      <c r="C54" s="19"/>
      <c r="D54" s="19"/>
      <c r="E54" s="19"/>
      <c r="F54" s="19"/>
      <c r="G54" s="19"/>
      <c r="H54" s="19"/>
      <c r="I54" s="20"/>
      <c r="J54" s="75"/>
      <c r="K54" s="19"/>
      <c r="L54" s="100">
        <f>YEAR(ACTII[[#This Row],[Staff Start Date]])</f>
        <v>1900</v>
      </c>
      <c r="M54" s="100" t="str">
        <f>TEXT(ACTII[[#This Row],[Staff Start Date]], "mmm")</f>
        <v>Jan</v>
      </c>
    </row>
    <row r="55" spans="1:13" x14ac:dyDescent="0.25">
      <c r="A55" s="18"/>
      <c r="B55" s="19"/>
      <c r="C55" s="19"/>
      <c r="D55" s="19"/>
      <c r="E55" s="19"/>
      <c r="F55" s="19"/>
      <c r="G55" s="19"/>
      <c r="H55" s="19"/>
      <c r="I55" s="20"/>
      <c r="J55" s="75"/>
      <c r="K55" s="19"/>
      <c r="L55" s="100">
        <f>YEAR(ACTII[[#This Row],[Staff Start Date]])</f>
        <v>1900</v>
      </c>
      <c r="M55" s="100" t="str">
        <f>TEXT(ACTII[[#This Row],[Staff Start Date]], "mmm")</f>
        <v>Jan</v>
      </c>
    </row>
    <row r="56" spans="1:13" x14ac:dyDescent="0.25">
      <c r="A56" s="18"/>
      <c r="B56" s="19"/>
      <c r="C56" s="19"/>
      <c r="D56" s="19"/>
      <c r="E56" s="19"/>
      <c r="F56" s="19"/>
      <c r="G56" s="19"/>
      <c r="H56" s="19"/>
      <c r="I56" s="20"/>
      <c r="J56" s="75"/>
      <c r="K56" s="19"/>
      <c r="L56" s="100">
        <f>YEAR(ACTII[[#This Row],[Staff Start Date]])</f>
        <v>1900</v>
      </c>
      <c r="M56" s="100" t="str">
        <f>TEXT(ACTII[[#This Row],[Staff Start Date]], "mmm")</f>
        <v>Jan</v>
      </c>
    </row>
    <row r="57" spans="1:13" x14ac:dyDescent="0.25">
      <c r="A57" s="18"/>
      <c r="B57" s="19"/>
      <c r="C57" s="19"/>
      <c r="D57" s="19"/>
      <c r="E57" s="19"/>
      <c r="F57" s="19"/>
      <c r="G57" s="19"/>
      <c r="H57" s="19"/>
      <c r="I57" s="20"/>
      <c r="J57" s="75"/>
      <c r="K57" s="19"/>
      <c r="L57" s="100">
        <f>YEAR(ACTII[[#This Row],[Staff Start Date]])</f>
        <v>1900</v>
      </c>
      <c r="M57" s="100" t="str">
        <f>TEXT(ACTII[[#This Row],[Staff Start Date]], "mmm")</f>
        <v>Jan</v>
      </c>
    </row>
    <row r="58" spans="1:13" x14ac:dyDescent="0.25">
      <c r="A58" s="18"/>
      <c r="B58" s="19"/>
      <c r="C58" s="19"/>
      <c r="D58" s="19"/>
      <c r="E58" s="19"/>
      <c r="F58" s="19"/>
      <c r="G58" s="19"/>
      <c r="H58" s="19"/>
      <c r="I58" s="20"/>
      <c r="J58" s="75"/>
      <c r="K58" s="19"/>
      <c r="L58" s="100">
        <f>YEAR(ACTII[[#This Row],[Staff Start Date]])</f>
        <v>1900</v>
      </c>
      <c r="M58" s="100" t="str">
        <f>TEXT(ACTII[[#This Row],[Staff Start Date]], "mmm")</f>
        <v>Jan</v>
      </c>
    </row>
    <row r="59" spans="1:13" x14ac:dyDescent="0.25">
      <c r="A59" s="18"/>
      <c r="B59" s="19"/>
      <c r="C59" s="19"/>
      <c r="D59" s="19"/>
      <c r="E59" s="19"/>
      <c r="F59" s="19"/>
      <c r="G59" s="19"/>
      <c r="H59" s="19"/>
      <c r="I59" s="20"/>
      <c r="J59" s="75"/>
      <c r="K59" s="19"/>
      <c r="L59" s="100">
        <f>YEAR(ACTII[[#This Row],[Staff Start Date]])</f>
        <v>1900</v>
      </c>
      <c r="M59" s="100" t="str">
        <f>TEXT(ACTII[[#This Row],[Staff Start Date]], "mmm")</f>
        <v>Jan</v>
      </c>
    </row>
    <row r="60" spans="1:13" x14ac:dyDescent="0.25">
      <c r="A60" s="18"/>
      <c r="B60" s="19"/>
      <c r="C60" s="19"/>
      <c r="D60" s="19"/>
      <c r="E60" s="19"/>
      <c r="F60" s="19"/>
      <c r="G60" s="19"/>
      <c r="H60" s="19"/>
      <c r="I60" s="20"/>
      <c r="J60" s="75"/>
      <c r="K60" s="19"/>
      <c r="L60" s="100">
        <f>YEAR(ACTII[[#This Row],[Staff Start Date]])</f>
        <v>1900</v>
      </c>
      <c r="M60" s="100" t="str">
        <f>TEXT(ACTII[[#This Row],[Staff Start Date]], "mmm")</f>
        <v>Jan</v>
      </c>
    </row>
    <row r="61" spans="1:13" x14ac:dyDescent="0.25">
      <c r="A61" s="18"/>
      <c r="B61" s="19"/>
      <c r="C61" s="19"/>
      <c r="D61" s="19"/>
      <c r="E61" s="19"/>
      <c r="F61" s="19"/>
      <c r="G61" s="19"/>
      <c r="H61" s="19"/>
      <c r="I61" s="20"/>
      <c r="J61" s="75"/>
      <c r="K61" s="19"/>
      <c r="L61" s="100">
        <f>YEAR(ACTII[[#This Row],[Staff Start Date]])</f>
        <v>1900</v>
      </c>
      <c r="M61" s="100" t="str">
        <f>TEXT(ACTII[[#This Row],[Staff Start Date]], "mmm")</f>
        <v>Jan</v>
      </c>
    </row>
    <row r="62" spans="1:13" x14ac:dyDescent="0.25">
      <c r="A62" s="18"/>
      <c r="B62" s="19"/>
      <c r="C62" s="19"/>
      <c r="D62" s="19"/>
      <c r="E62" s="19"/>
      <c r="F62" s="19"/>
      <c r="G62" s="19"/>
      <c r="H62" s="19"/>
      <c r="I62" s="20"/>
      <c r="J62" s="75"/>
      <c r="K62" s="19"/>
      <c r="L62" s="100">
        <f>YEAR(ACTII[[#This Row],[Staff Start Date]])</f>
        <v>1900</v>
      </c>
      <c r="M62" s="100" t="str">
        <f>TEXT(ACTII[[#This Row],[Staff Start Date]], "mmm")</f>
        <v>Jan</v>
      </c>
    </row>
    <row r="63" spans="1:13" x14ac:dyDescent="0.25">
      <c r="A63" s="18"/>
      <c r="B63" s="19"/>
      <c r="C63" s="19"/>
      <c r="D63" s="19"/>
      <c r="E63" s="19"/>
      <c r="F63" s="19"/>
      <c r="G63" s="19"/>
      <c r="H63" s="19"/>
      <c r="I63" s="20"/>
      <c r="J63" s="75"/>
      <c r="K63" s="19"/>
      <c r="L63" s="100">
        <f>YEAR(ACTII[[#This Row],[Staff Start Date]])</f>
        <v>1900</v>
      </c>
      <c r="M63" s="100" t="str">
        <f>TEXT(ACTII[[#This Row],[Staff Start Date]], "mmm")</f>
        <v>Jan</v>
      </c>
    </row>
    <row r="64" spans="1:13" x14ac:dyDescent="0.25">
      <c r="A64" s="18"/>
      <c r="B64" s="19"/>
      <c r="C64" s="19"/>
      <c r="D64" s="19"/>
      <c r="E64" s="19"/>
      <c r="F64" s="19"/>
      <c r="G64" s="19"/>
      <c r="H64" s="19"/>
      <c r="I64" s="20"/>
      <c r="J64" s="75"/>
      <c r="K64" s="19"/>
      <c r="L64" s="100">
        <f>YEAR(ACTII[[#This Row],[Staff Start Date]])</f>
        <v>1900</v>
      </c>
      <c r="M64" s="100" t="str">
        <f>TEXT(ACTII[[#This Row],[Staff Start Date]], "mmm")</f>
        <v>Jan</v>
      </c>
    </row>
    <row r="65" spans="1:13" x14ac:dyDescent="0.25">
      <c r="A65" s="18"/>
      <c r="B65" s="19"/>
      <c r="C65" s="19"/>
      <c r="D65" s="19"/>
      <c r="E65" s="19"/>
      <c r="F65" s="19"/>
      <c r="G65" s="19"/>
      <c r="H65" s="19"/>
      <c r="I65" s="20"/>
      <c r="J65" s="75"/>
      <c r="K65" s="19"/>
      <c r="L65" s="100">
        <f>YEAR(ACTII[[#This Row],[Staff Start Date]])</f>
        <v>1900</v>
      </c>
      <c r="M65" s="100" t="str">
        <f>TEXT(ACTII[[#This Row],[Staff Start Date]], "mmm")</f>
        <v>Jan</v>
      </c>
    </row>
    <row r="66" spans="1:13" x14ac:dyDescent="0.25">
      <c r="A66" s="18"/>
      <c r="B66" s="19"/>
      <c r="C66" s="19"/>
      <c r="D66" s="19"/>
      <c r="E66" s="19"/>
      <c r="F66" s="19"/>
      <c r="G66" s="19"/>
      <c r="H66" s="19"/>
      <c r="I66" s="20"/>
      <c r="J66" s="75"/>
      <c r="K66" s="19"/>
      <c r="L66" s="100">
        <f>YEAR(ACTII[[#This Row],[Staff Start Date]])</f>
        <v>1900</v>
      </c>
      <c r="M66" s="100" t="str">
        <f>TEXT(ACTII[[#This Row],[Staff Start Date]], "mmm")</f>
        <v>Jan</v>
      </c>
    </row>
    <row r="67" spans="1:13" x14ac:dyDescent="0.25">
      <c r="A67" s="18"/>
      <c r="B67" s="19"/>
      <c r="C67" s="19"/>
      <c r="D67" s="19"/>
      <c r="E67" s="19"/>
      <c r="F67" s="19"/>
      <c r="G67" s="19"/>
      <c r="H67" s="19"/>
      <c r="I67" s="20"/>
      <c r="J67" s="75"/>
      <c r="K67" s="19"/>
      <c r="L67" s="100">
        <f>YEAR(ACTII[[#This Row],[Staff Start Date]])</f>
        <v>1900</v>
      </c>
      <c r="M67" s="100" t="str">
        <f>TEXT(ACTII[[#This Row],[Staff Start Date]], "mmm")</f>
        <v>Jan</v>
      </c>
    </row>
    <row r="68" spans="1:13" x14ac:dyDescent="0.25">
      <c r="A68" s="18"/>
      <c r="B68" s="19"/>
      <c r="C68" s="19"/>
      <c r="D68" s="19"/>
      <c r="E68" s="19"/>
      <c r="F68" s="19"/>
      <c r="G68" s="19"/>
      <c r="H68" s="19"/>
      <c r="I68" s="20"/>
      <c r="J68" s="75"/>
      <c r="K68" s="19"/>
      <c r="L68" s="100">
        <f>YEAR(ACTII[[#This Row],[Staff Start Date]])</f>
        <v>1900</v>
      </c>
      <c r="M68" s="100" t="str">
        <f>TEXT(ACTII[[#This Row],[Staff Start Date]], "mmm")</f>
        <v>Jan</v>
      </c>
    </row>
    <row r="69" spans="1:13" x14ac:dyDescent="0.25">
      <c r="A69" s="18"/>
      <c r="B69" s="19"/>
      <c r="C69" s="19"/>
      <c r="D69" s="19"/>
      <c r="E69" s="19"/>
      <c r="F69" s="19"/>
      <c r="G69" s="19"/>
      <c r="H69" s="19"/>
      <c r="I69" s="20"/>
      <c r="J69" s="75"/>
      <c r="K69" s="19"/>
      <c r="L69" s="100">
        <f>YEAR(ACTII[[#This Row],[Staff Start Date]])</f>
        <v>1900</v>
      </c>
      <c r="M69" s="100" t="str">
        <f>TEXT(ACTII[[#This Row],[Staff Start Date]], "mmm")</f>
        <v>Jan</v>
      </c>
    </row>
    <row r="70" spans="1:13" x14ac:dyDescent="0.25">
      <c r="A70" s="18"/>
      <c r="B70" s="19"/>
      <c r="C70" s="19"/>
      <c r="D70" s="19"/>
      <c r="E70" s="19"/>
      <c r="F70" s="19"/>
      <c r="G70" s="19"/>
      <c r="H70" s="19"/>
      <c r="I70" s="20"/>
      <c r="J70" s="75"/>
      <c r="K70" s="19"/>
      <c r="L70" s="100">
        <f>YEAR(ACTII[[#This Row],[Staff Start Date]])</f>
        <v>1900</v>
      </c>
      <c r="M70" s="100" t="str">
        <f>TEXT(ACTII[[#This Row],[Staff Start Date]], "mmm")</f>
        <v>Jan</v>
      </c>
    </row>
    <row r="71" spans="1:13" x14ac:dyDescent="0.25">
      <c r="A71" s="18"/>
      <c r="B71" s="19"/>
      <c r="C71" s="19"/>
      <c r="D71" s="19"/>
      <c r="E71" s="19"/>
      <c r="F71" s="19"/>
      <c r="G71" s="19"/>
      <c r="H71" s="19"/>
      <c r="I71" s="20"/>
      <c r="J71" s="75"/>
      <c r="K71" s="19"/>
      <c r="L71" s="100">
        <f>YEAR(ACTII[[#This Row],[Staff Start Date]])</f>
        <v>1900</v>
      </c>
      <c r="M71" s="100" t="str">
        <f>TEXT(ACTII[[#This Row],[Staff Start Date]], "mmm")</f>
        <v>Jan</v>
      </c>
    </row>
    <row r="72" spans="1:13" x14ac:dyDescent="0.25">
      <c r="A72" s="18"/>
      <c r="B72" s="19"/>
      <c r="C72" s="19"/>
      <c r="D72" s="19"/>
      <c r="E72" s="19"/>
      <c r="F72" s="19"/>
      <c r="G72" s="19"/>
      <c r="H72" s="19"/>
      <c r="I72" s="20"/>
      <c r="J72" s="75"/>
      <c r="K72" s="19"/>
      <c r="L72" s="100">
        <f>YEAR(ACTII[[#This Row],[Staff Start Date]])</f>
        <v>1900</v>
      </c>
      <c r="M72" s="100" t="str">
        <f>TEXT(ACTII[[#This Row],[Staff Start Date]], "mmm")</f>
        <v>Jan</v>
      </c>
    </row>
    <row r="73" spans="1:13" x14ac:dyDescent="0.25">
      <c r="A73" s="18"/>
      <c r="B73" s="19"/>
      <c r="C73" s="19"/>
      <c r="D73" s="19"/>
      <c r="E73" s="19"/>
      <c r="F73" s="19"/>
      <c r="G73" s="19"/>
      <c r="H73" s="19"/>
      <c r="I73" s="20"/>
      <c r="J73" s="75"/>
      <c r="K73" s="19"/>
      <c r="L73" s="100">
        <f>YEAR(ACTII[[#This Row],[Staff Start Date]])</f>
        <v>1900</v>
      </c>
      <c r="M73" s="100" t="str">
        <f>TEXT(ACTII[[#This Row],[Staff Start Date]], "mmm")</f>
        <v>Jan</v>
      </c>
    </row>
    <row r="74" spans="1:13" x14ac:dyDescent="0.25">
      <c r="A74" s="18"/>
      <c r="B74" s="19"/>
      <c r="C74" s="19"/>
      <c r="D74" s="19"/>
      <c r="E74" s="19"/>
      <c r="F74" s="19"/>
      <c r="G74" s="19"/>
      <c r="H74" s="19"/>
      <c r="I74" s="20"/>
      <c r="J74" s="75"/>
      <c r="K74" s="19"/>
      <c r="L74" s="100">
        <f>YEAR(ACTII[[#This Row],[Staff Start Date]])</f>
        <v>1900</v>
      </c>
      <c r="M74" s="100" t="str">
        <f>TEXT(ACTII[[#This Row],[Staff Start Date]], "mmm")</f>
        <v>Jan</v>
      </c>
    </row>
    <row r="75" spans="1:13" x14ac:dyDescent="0.25">
      <c r="A75" s="18"/>
      <c r="B75" s="19"/>
      <c r="C75" s="19"/>
      <c r="D75" s="19"/>
      <c r="E75" s="19"/>
      <c r="F75" s="19"/>
      <c r="G75" s="19"/>
      <c r="H75" s="19"/>
      <c r="I75" s="20"/>
      <c r="J75" s="75"/>
      <c r="K75" s="19"/>
      <c r="L75" s="100">
        <f>YEAR(ACTII[[#This Row],[Staff Start Date]])</f>
        <v>1900</v>
      </c>
      <c r="M75" s="100" t="str">
        <f>TEXT(ACTII[[#This Row],[Staff Start Date]], "mmm")</f>
        <v>Jan</v>
      </c>
    </row>
    <row r="76" spans="1:13" x14ac:dyDescent="0.25">
      <c r="A76" s="18"/>
      <c r="B76" s="19"/>
      <c r="C76" s="19"/>
      <c r="D76" s="19"/>
      <c r="E76" s="19"/>
      <c r="F76" s="19"/>
      <c r="G76" s="19"/>
      <c r="H76" s="19"/>
      <c r="I76" s="20"/>
      <c r="J76" s="75"/>
      <c r="K76" s="19"/>
      <c r="L76" s="100">
        <f>YEAR(ACTII[[#This Row],[Staff Start Date]])</f>
        <v>1900</v>
      </c>
      <c r="M76" s="100" t="str">
        <f>TEXT(ACTII[[#This Row],[Staff Start Date]], "mmm")</f>
        <v>Jan</v>
      </c>
    </row>
    <row r="77" spans="1:13" x14ac:dyDescent="0.25">
      <c r="A77" s="21"/>
      <c r="B77" s="22"/>
      <c r="C77" s="22"/>
      <c r="D77" s="22"/>
      <c r="E77" s="22"/>
      <c r="F77" s="22"/>
      <c r="G77" s="22"/>
      <c r="H77" s="22"/>
      <c r="I77" s="23"/>
      <c r="J77" s="76"/>
      <c r="K77" s="19"/>
      <c r="L77" s="100">
        <f>YEAR(ACTII[[#This Row],[Staff Start Date]])</f>
        <v>1900</v>
      </c>
      <c r="M77" s="100" t="str">
        <f>TEXT(ACTII[[#This Row],[Staff Start Date]], "mmm")</f>
        <v>Jan</v>
      </c>
    </row>
    <row r="78" spans="1:13" x14ac:dyDescent="0.25">
      <c r="A78" s="18"/>
      <c r="B78" s="19"/>
      <c r="C78" s="19"/>
      <c r="D78" s="19"/>
      <c r="E78" s="19"/>
      <c r="F78" s="19"/>
      <c r="G78" s="19"/>
      <c r="H78" s="19"/>
      <c r="I78" s="20"/>
      <c r="J78" s="75"/>
      <c r="K78" s="19"/>
      <c r="L78" s="100">
        <f>YEAR(ACTII[[#This Row],[Staff Start Date]])</f>
        <v>1900</v>
      </c>
      <c r="M78" s="100" t="str">
        <f>TEXT(ACTII[[#This Row],[Staff Start Date]], "mmm")</f>
        <v>Jan</v>
      </c>
    </row>
    <row r="79" spans="1:13" x14ac:dyDescent="0.25">
      <c r="A79" s="18"/>
      <c r="B79" s="19"/>
      <c r="C79" s="19"/>
      <c r="D79" s="19"/>
      <c r="E79" s="19"/>
      <c r="F79" s="19"/>
      <c r="G79" s="19"/>
      <c r="H79" s="19"/>
      <c r="I79" s="20"/>
      <c r="J79" s="75"/>
      <c r="K79" s="19"/>
      <c r="L79" s="100">
        <f>YEAR(ACTII[[#This Row],[Staff Start Date]])</f>
        <v>1900</v>
      </c>
      <c r="M79" s="100" t="str">
        <f>TEXT(ACTII[[#This Row],[Staff Start Date]], "mmm")</f>
        <v>Jan</v>
      </c>
    </row>
    <row r="80" spans="1:13" x14ac:dyDescent="0.25">
      <c r="A80" s="18"/>
      <c r="B80" s="19"/>
      <c r="C80" s="19"/>
      <c r="D80" s="19"/>
      <c r="E80" s="19"/>
      <c r="F80" s="19"/>
      <c r="G80" s="19"/>
      <c r="H80" s="19"/>
      <c r="I80" s="20"/>
      <c r="J80" s="75"/>
      <c r="K80" s="19"/>
      <c r="L80" s="100">
        <f>YEAR(ACTII[[#This Row],[Staff Start Date]])</f>
        <v>1900</v>
      </c>
      <c r="M80" s="100" t="str">
        <f>TEXT(ACTII[[#This Row],[Staff Start Date]], "mmm")</f>
        <v>Jan</v>
      </c>
    </row>
    <row r="81" spans="1:13" x14ac:dyDescent="0.25">
      <c r="A81" s="18"/>
      <c r="B81" s="19"/>
      <c r="C81" s="19"/>
      <c r="D81" s="19"/>
      <c r="E81" s="19"/>
      <c r="F81" s="19"/>
      <c r="G81" s="19"/>
      <c r="H81" s="19"/>
      <c r="I81" s="20"/>
      <c r="J81" s="75"/>
      <c r="K81" s="19"/>
      <c r="L81" s="100">
        <f>YEAR(ACTII[[#This Row],[Staff Start Date]])</f>
        <v>1900</v>
      </c>
      <c r="M81" s="100" t="str">
        <f>TEXT(ACTII[[#This Row],[Staff Start Date]], "mmm")</f>
        <v>Jan</v>
      </c>
    </row>
    <row r="82" spans="1:13" x14ac:dyDescent="0.25">
      <c r="A82" s="18"/>
      <c r="B82" s="19"/>
      <c r="C82" s="19"/>
      <c r="D82" s="19"/>
      <c r="E82" s="19"/>
      <c r="F82" s="19"/>
      <c r="G82" s="19"/>
      <c r="H82" s="19"/>
      <c r="I82" s="20"/>
      <c r="J82" s="75"/>
      <c r="K82" s="19"/>
      <c r="L82" s="100">
        <f>YEAR(ACTII[[#This Row],[Staff Start Date]])</f>
        <v>1900</v>
      </c>
      <c r="M82" s="100" t="str">
        <f>TEXT(ACTII[[#This Row],[Staff Start Date]], "mmm")</f>
        <v>Jan</v>
      </c>
    </row>
    <row r="83" spans="1:13" x14ac:dyDescent="0.25">
      <c r="A83" s="18"/>
      <c r="B83" s="19"/>
      <c r="C83" s="19"/>
      <c r="D83" s="19"/>
      <c r="E83" s="19"/>
      <c r="F83" s="19"/>
      <c r="G83" s="19"/>
      <c r="H83" s="19"/>
      <c r="I83" s="20"/>
      <c r="J83" s="75"/>
      <c r="K83" s="19"/>
      <c r="L83" s="100">
        <f>YEAR(ACTII[[#This Row],[Staff Start Date]])</f>
        <v>1900</v>
      </c>
      <c r="M83" s="100" t="str">
        <f>TEXT(ACTII[[#This Row],[Staff Start Date]], "mmm")</f>
        <v>Jan</v>
      </c>
    </row>
    <row r="84" spans="1:13" x14ac:dyDescent="0.25">
      <c r="A84" s="18"/>
      <c r="B84" s="19"/>
      <c r="C84" s="19"/>
      <c r="D84" s="19"/>
      <c r="E84" s="19"/>
      <c r="F84" s="19"/>
      <c r="G84" s="19"/>
      <c r="H84" s="19"/>
      <c r="I84" s="20"/>
      <c r="J84" s="75"/>
      <c r="K84" s="19"/>
      <c r="L84" s="100">
        <f>YEAR(ACTII[[#This Row],[Staff Start Date]])</f>
        <v>1900</v>
      </c>
      <c r="M84" s="100" t="str">
        <f>TEXT(ACTII[[#This Row],[Staff Start Date]], "mmm")</f>
        <v>Jan</v>
      </c>
    </row>
    <row r="85" spans="1:13" x14ac:dyDescent="0.25">
      <c r="A85" s="18"/>
      <c r="B85" s="19"/>
      <c r="C85" s="19"/>
      <c r="D85" s="19"/>
      <c r="E85" s="19"/>
      <c r="F85" s="19"/>
      <c r="G85" s="19"/>
      <c r="H85" s="19"/>
      <c r="I85" s="20"/>
      <c r="J85" s="75"/>
      <c r="K85" s="19"/>
      <c r="L85" s="100">
        <f>YEAR(ACTII[[#This Row],[Staff Start Date]])</f>
        <v>1900</v>
      </c>
      <c r="M85" s="100" t="str">
        <f>TEXT(ACTII[[#This Row],[Staff Start Date]], "mmm")</f>
        <v>Jan</v>
      </c>
    </row>
    <row r="86" spans="1:13" x14ac:dyDescent="0.25">
      <c r="A86" s="18"/>
      <c r="B86" s="19"/>
      <c r="C86" s="19"/>
      <c r="D86" s="19"/>
      <c r="E86" s="19"/>
      <c r="F86" s="19"/>
      <c r="G86" s="19"/>
      <c r="H86" s="19"/>
      <c r="I86" s="20"/>
      <c r="J86" s="75"/>
      <c r="K86" s="19"/>
      <c r="L86" s="100">
        <f>YEAR(ACTII[[#This Row],[Staff Start Date]])</f>
        <v>1900</v>
      </c>
      <c r="M86" s="100" t="str">
        <f>TEXT(ACTII[[#This Row],[Staff Start Date]], "mmm")</f>
        <v>Jan</v>
      </c>
    </row>
    <row r="87" spans="1:13" x14ac:dyDescent="0.25">
      <c r="A87" s="18"/>
      <c r="B87" s="19"/>
      <c r="C87" s="19"/>
      <c r="D87" s="19"/>
      <c r="E87" s="19"/>
      <c r="F87" s="19"/>
      <c r="G87" s="19"/>
      <c r="H87" s="19"/>
      <c r="I87" s="20"/>
      <c r="J87" s="75"/>
      <c r="K87" s="19"/>
      <c r="L87" s="100">
        <f>YEAR(ACTII[[#This Row],[Staff Start Date]])</f>
        <v>1900</v>
      </c>
      <c r="M87" s="100" t="str">
        <f>TEXT(ACTII[[#This Row],[Staff Start Date]], "mmm")</f>
        <v>Jan</v>
      </c>
    </row>
    <row r="88" spans="1:13" x14ac:dyDescent="0.25">
      <c r="A88" s="18"/>
      <c r="B88" s="19"/>
      <c r="C88" s="19"/>
      <c r="D88" s="19"/>
      <c r="E88" s="19"/>
      <c r="F88" s="19"/>
      <c r="G88" s="19"/>
      <c r="H88" s="19"/>
      <c r="I88" s="20"/>
      <c r="J88" s="75"/>
      <c r="K88" s="19"/>
      <c r="L88" s="100">
        <f>YEAR(ACTII[[#This Row],[Staff Start Date]])</f>
        <v>1900</v>
      </c>
      <c r="M88" s="100" t="str">
        <f>TEXT(ACTII[[#This Row],[Staff Start Date]], "mmm")</f>
        <v>Jan</v>
      </c>
    </row>
    <row r="89" spans="1:13" x14ac:dyDescent="0.25">
      <c r="A89" s="18"/>
      <c r="B89" s="19"/>
      <c r="C89" s="19"/>
      <c r="D89" s="19"/>
      <c r="E89" s="19"/>
      <c r="F89" s="19"/>
      <c r="G89" s="19"/>
      <c r="H89" s="19"/>
      <c r="I89" s="20"/>
      <c r="J89" s="75"/>
      <c r="K89" s="19"/>
      <c r="L89" s="100">
        <f>YEAR(ACTII[[#This Row],[Staff Start Date]])</f>
        <v>1900</v>
      </c>
      <c r="M89" s="100" t="str">
        <f>TEXT(ACTII[[#This Row],[Staff Start Date]], "mmm")</f>
        <v>Jan</v>
      </c>
    </row>
    <row r="90" spans="1:13" x14ac:dyDescent="0.25">
      <c r="A90" s="18"/>
      <c r="B90" s="19"/>
      <c r="C90" s="19"/>
      <c r="D90" s="19"/>
      <c r="E90" s="19"/>
      <c r="F90" s="19"/>
      <c r="G90" s="19"/>
      <c r="H90" s="19"/>
      <c r="I90" s="20"/>
      <c r="J90" s="75"/>
      <c r="K90" s="19"/>
      <c r="L90" s="100">
        <f>YEAR(ACTII[[#This Row],[Staff Start Date]])</f>
        <v>1900</v>
      </c>
      <c r="M90" s="100" t="str">
        <f>TEXT(ACTII[[#This Row],[Staff Start Date]], "mmm")</f>
        <v>Jan</v>
      </c>
    </row>
    <row r="91" spans="1:13" x14ac:dyDescent="0.25">
      <c r="A91" s="18"/>
      <c r="B91" s="19"/>
      <c r="C91" s="19"/>
      <c r="D91" s="19"/>
      <c r="E91" s="19"/>
      <c r="F91" s="19"/>
      <c r="G91" s="19"/>
      <c r="H91" s="19"/>
      <c r="I91" s="20"/>
      <c r="J91" s="75"/>
      <c r="K91" s="19"/>
      <c r="L91" s="100">
        <f>YEAR(ACTII[[#This Row],[Staff Start Date]])</f>
        <v>1900</v>
      </c>
      <c r="M91" s="100" t="str">
        <f>TEXT(ACTII[[#This Row],[Staff Start Date]], "mmm")</f>
        <v>Jan</v>
      </c>
    </row>
    <row r="92" spans="1:13" x14ac:dyDescent="0.25">
      <c r="A92" s="18"/>
      <c r="B92" s="19"/>
      <c r="C92" s="19"/>
      <c r="D92" s="19"/>
      <c r="E92" s="19"/>
      <c r="F92" s="19"/>
      <c r="G92" s="19"/>
      <c r="H92" s="19"/>
      <c r="I92" s="20"/>
      <c r="J92" s="75"/>
      <c r="K92" s="19"/>
      <c r="L92" s="100">
        <f>YEAR(ACTII[[#This Row],[Staff Start Date]])</f>
        <v>1900</v>
      </c>
      <c r="M92" s="100" t="str">
        <f>TEXT(ACTII[[#This Row],[Staff Start Date]], "mmm")</f>
        <v>Jan</v>
      </c>
    </row>
    <row r="93" spans="1:13" x14ac:dyDescent="0.25">
      <c r="A93" s="18"/>
      <c r="B93" s="19"/>
      <c r="C93" s="19"/>
      <c r="D93" s="19"/>
      <c r="E93" s="19"/>
      <c r="F93" s="19"/>
      <c r="G93" s="19"/>
      <c r="H93" s="19"/>
      <c r="I93" s="20"/>
      <c r="J93" s="75"/>
      <c r="K93" s="19"/>
      <c r="L93" s="100">
        <f>YEAR(ACTII[[#This Row],[Staff Start Date]])</f>
        <v>1900</v>
      </c>
      <c r="M93" s="100" t="str">
        <f>TEXT(ACTII[[#This Row],[Staff Start Date]], "mmm")</f>
        <v>Jan</v>
      </c>
    </row>
    <row r="94" spans="1:13" x14ac:dyDescent="0.25">
      <c r="A94" s="18"/>
      <c r="B94" s="19"/>
      <c r="C94" s="19"/>
      <c r="D94" s="19"/>
      <c r="E94" s="19"/>
      <c r="F94" s="19"/>
      <c r="G94" s="19"/>
      <c r="H94" s="19"/>
      <c r="I94" s="20"/>
      <c r="J94" s="75"/>
      <c r="K94" s="19"/>
      <c r="L94" s="100">
        <f>YEAR(ACTII[[#This Row],[Staff Start Date]])</f>
        <v>1900</v>
      </c>
      <c r="M94" s="100" t="str">
        <f>TEXT(ACTII[[#This Row],[Staff Start Date]], "mmm")</f>
        <v>Jan</v>
      </c>
    </row>
    <row r="95" spans="1:13" x14ac:dyDescent="0.25">
      <c r="A95" s="18"/>
      <c r="B95" s="19"/>
      <c r="C95" s="19"/>
      <c r="D95" s="19"/>
      <c r="E95" s="19"/>
      <c r="F95" s="19"/>
      <c r="G95" s="19"/>
      <c r="H95" s="19"/>
      <c r="I95" s="20"/>
      <c r="J95" s="75"/>
      <c r="K95" s="19"/>
      <c r="L95" s="100">
        <f>YEAR(ACTII[[#This Row],[Staff Start Date]])</f>
        <v>1900</v>
      </c>
      <c r="M95" s="100" t="str">
        <f>TEXT(ACTII[[#This Row],[Staff Start Date]], "mmm")</f>
        <v>Jan</v>
      </c>
    </row>
    <row r="96" spans="1:13" x14ac:dyDescent="0.25">
      <c r="A96" s="18"/>
      <c r="B96" s="19"/>
      <c r="C96" s="19"/>
      <c r="D96" s="19"/>
      <c r="E96" s="19"/>
      <c r="F96" s="19"/>
      <c r="G96" s="19"/>
      <c r="H96" s="19"/>
      <c r="I96" s="20"/>
      <c r="J96" s="75"/>
      <c r="K96" s="19"/>
      <c r="L96" s="100">
        <f>YEAR(ACTII[[#This Row],[Staff Start Date]])</f>
        <v>1900</v>
      </c>
      <c r="M96" s="100" t="str">
        <f>TEXT(ACTII[[#This Row],[Staff Start Date]], "mmm")</f>
        <v>Jan</v>
      </c>
    </row>
    <row r="97" spans="1:13" x14ac:dyDescent="0.25">
      <c r="A97" s="18"/>
      <c r="B97" s="19"/>
      <c r="C97" s="19"/>
      <c r="D97" s="19"/>
      <c r="E97" s="19"/>
      <c r="F97" s="19"/>
      <c r="G97" s="19"/>
      <c r="H97" s="19"/>
      <c r="I97" s="20"/>
      <c r="J97" s="75"/>
      <c r="K97" s="19"/>
      <c r="L97" s="100">
        <f>YEAR(ACTII[[#This Row],[Staff Start Date]])</f>
        <v>1900</v>
      </c>
      <c r="M97" s="100" t="str">
        <f>TEXT(ACTII[[#This Row],[Staff Start Date]], "mmm")</f>
        <v>Jan</v>
      </c>
    </row>
    <row r="98" spans="1:13" x14ac:dyDescent="0.25">
      <c r="A98" s="18"/>
      <c r="B98" s="19"/>
      <c r="C98" s="19"/>
      <c r="D98" s="19"/>
      <c r="E98" s="19"/>
      <c r="F98" s="19"/>
      <c r="G98" s="19"/>
      <c r="H98" s="19"/>
      <c r="I98" s="20"/>
      <c r="J98" s="75"/>
      <c r="K98" s="19"/>
      <c r="L98" s="100">
        <f>YEAR(ACTII[[#This Row],[Staff Start Date]])</f>
        <v>1900</v>
      </c>
      <c r="M98" s="100" t="str">
        <f>TEXT(ACTII[[#This Row],[Staff Start Date]], "mmm")</f>
        <v>Jan</v>
      </c>
    </row>
    <row r="99" spans="1:13" x14ac:dyDescent="0.25">
      <c r="A99" s="18"/>
      <c r="B99" s="19"/>
      <c r="C99" s="19"/>
      <c r="D99" s="19"/>
      <c r="E99" s="19"/>
      <c r="F99" s="19"/>
      <c r="G99" s="19"/>
      <c r="H99" s="19"/>
      <c r="I99" s="20"/>
      <c r="J99" s="75"/>
      <c r="K99" s="19"/>
      <c r="L99" s="100">
        <f>YEAR(ACTII[[#This Row],[Staff Start Date]])</f>
        <v>1900</v>
      </c>
      <c r="M99" s="100" t="str">
        <f>TEXT(ACTII[[#This Row],[Staff Start Date]], "mmm")</f>
        <v>Jan</v>
      </c>
    </row>
    <row r="100" spans="1:13" x14ac:dyDescent="0.25">
      <c r="A100" s="18"/>
      <c r="B100" s="19"/>
      <c r="C100" s="19"/>
      <c r="D100" s="19"/>
      <c r="E100" s="19"/>
      <c r="F100" s="19"/>
      <c r="G100" s="19"/>
      <c r="H100" s="19"/>
      <c r="I100" s="20"/>
      <c r="J100" s="75"/>
      <c r="K100" s="19"/>
      <c r="L100" s="100">
        <f>YEAR(ACTII[[#This Row],[Staff Start Date]])</f>
        <v>1900</v>
      </c>
      <c r="M100" s="100" t="str">
        <f>TEXT(ACTII[[#This Row],[Staff Start Date]], "mmm")</f>
        <v>Jan</v>
      </c>
    </row>
    <row r="101" spans="1:13" x14ac:dyDescent="0.25">
      <c r="A101" s="18"/>
      <c r="B101" s="19"/>
      <c r="C101" s="19"/>
      <c r="D101" s="19"/>
      <c r="E101" s="19"/>
      <c r="F101" s="19"/>
      <c r="G101" s="19"/>
      <c r="H101" s="19"/>
      <c r="I101" s="20"/>
      <c r="J101" s="75"/>
      <c r="K101" s="19"/>
      <c r="L101" s="100">
        <f>YEAR(ACTII[[#This Row],[Staff Start Date]])</f>
        <v>1900</v>
      </c>
      <c r="M101" s="100" t="str">
        <f>TEXT(ACTII[[#This Row],[Staff Start Date]], "mmm")</f>
        <v>Jan</v>
      </c>
    </row>
    <row r="102" spans="1:13" x14ac:dyDescent="0.25">
      <c r="A102" s="18"/>
      <c r="B102" s="19"/>
      <c r="C102" s="19"/>
      <c r="D102" s="19"/>
      <c r="E102" s="19"/>
      <c r="F102" s="19"/>
      <c r="G102" s="19"/>
      <c r="H102" s="19"/>
      <c r="I102" s="20"/>
      <c r="J102" s="75"/>
      <c r="K102" s="19"/>
      <c r="L102" s="100">
        <f>YEAR(ACTII[[#This Row],[Staff Start Date]])</f>
        <v>1900</v>
      </c>
      <c r="M102" s="100" t="str">
        <f>TEXT(ACTII[[#This Row],[Staff Start Date]], "mmm")</f>
        <v>Jan</v>
      </c>
    </row>
    <row r="103" spans="1:13" x14ac:dyDescent="0.25">
      <c r="A103" s="18"/>
      <c r="B103" s="19"/>
      <c r="C103" s="19"/>
      <c r="D103" s="19"/>
      <c r="E103" s="19"/>
      <c r="F103" s="19"/>
      <c r="G103" s="19"/>
      <c r="H103" s="19"/>
      <c r="I103" s="20"/>
      <c r="J103" s="75"/>
      <c r="K103" s="19"/>
      <c r="L103" s="100">
        <f>YEAR(ACTII[[#This Row],[Staff Start Date]])</f>
        <v>1900</v>
      </c>
      <c r="M103" s="100" t="str">
        <f>TEXT(ACTII[[#This Row],[Staff Start Date]], "mmm")</f>
        <v>Jan</v>
      </c>
    </row>
    <row r="104" spans="1:13" x14ac:dyDescent="0.25">
      <c r="A104" s="18"/>
      <c r="B104" s="19"/>
      <c r="C104" s="19"/>
      <c r="D104" s="19"/>
      <c r="E104" s="19"/>
      <c r="F104" s="19"/>
      <c r="G104" s="19"/>
      <c r="H104" s="19"/>
      <c r="I104" s="20"/>
      <c r="J104" s="75"/>
      <c r="K104" s="19"/>
      <c r="L104" s="100">
        <f>YEAR(ACTII[[#This Row],[Staff Start Date]])</f>
        <v>1900</v>
      </c>
      <c r="M104" s="100" t="str">
        <f>TEXT(ACTII[[#This Row],[Staff Start Date]], "mmm")</f>
        <v>Jan</v>
      </c>
    </row>
    <row r="105" spans="1:13" x14ac:dyDescent="0.25">
      <c r="A105" s="18"/>
      <c r="B105" s="19"/>
      <c r="C105" s="19"/>
      <c r="D105" s="19"/>
      <c r="E105" s="19"/>
      <c r="F105" s="19"/>
      <c r="G105" s="19"/>
      <c r="H105" s="19"/>
      <c r="I105" s="20"/>
      <c r="J105" s="75"/>
      <c r="K105" s="19"/>
      <c r="L105" s="100">
        <f>YEAR(ACTII[[#This Row],[Staff Start Date]])</f>
        <v>1900</v>
      </c>
      <c r="M105" s="100" t="str">
        <f>TEXT(ACTII[[#This Row],[Staff Start Date]], "mmm")</f>
        <v>Jan</v>
      </c>
    </row>
    <row r="106" spans="1:13" x14ac:dyDescent="0.25">
      <c r="A106" s="18"/>
      <c r="B106" s="19"/>
      <c r="C106" s="19"/>
      <c r="D106" s="19"/>
      <c r="E106" s="19"/>
      <c r="F106" s="19"/>
      <c r="G106" s="19"/>
      <c r="H106" s="19"/>
      <c r="I106" s="20"/>
      <c r="J106" s="75"/>
      <c r="K106" s="19"/>
      <c r="L106" s="100">
        <f>YEAR(ACTII[[#This Row],[Staff Start Date]])</f>
        <v>1900</v>
      </c>
      <c r="M106" s="100" t="str">
        <f>TEXT(ACTII[[#This Row],[Staff Start Date]], "mmm")</f>
        <v>Jan</v>
      </c>
    </row>
    <row r="107" spans="1:13" x14ac:dyDescent="0.25">
      <c r="A107" s="18"/>
      <c r="B107" s="19"/>
      <c r="C107" s="19"/>
      <c r="D107" s="19"/>
      <c r="E107" s="19"/>
      <c r="F107" s="19"/>
      <c r="G107" s="19"/>
      <c r="H107" s="19"/>
      <c r="I107" s="20"/>
      <c r="J107" s="75"/>
      <c r="K107" s="19"/>
      <c r="L107" s="100">
        <f>YEAR(ACTII[[#This Row],[Staff Start Date]])</f>
        <v>1900</v>
      </c>
      <c r="M107" s="100" t="str">
        <f>TEXT(ACTII[[#This Row],[Staff Start Date]], "mmm")</f>
        <v>Jan</v>
      </c>
    </row>
    <row r="108" spans="1:13" x14ac:dyDescent="0.25">
      <c r="A108" s="18"/>
      <c r="B108" s="19"/>
      <c r="C108" s="19"/>
      <c r="D108" s="19"/>
      <c r="E108" s="19"/>
      <c r="F108" s="19"/>
      <c r="G108" s="19"/>
      <c r="H108" s="19"/>
      <c r="I108" s="20"/>
      <c r="J108" s="75"/>
      <c r="K108" s="19"/>
      <c r="L108" s="100">
        <f>YEAR(ACTII[[#This Row],[Staff Start Date]])</f>
        <v>1900</v>
      </c>
      <c r="M108" s="100" t="str">
        <f>TEXT(ACTII[[#This Row],[Staff Start Date]], "mmm")</f>
        <v>Jan</v>
      </c>
    </row>
    <row r="109" spans="1:13" x14ac:dyDescent="0.25">
      <c r="A109" s="18"/>
      <c r="B109" s="19"/>
      <c r="C109" s="19"/>
      <c r="D109" s="19"/>
      <c r="E109" s="19"/>
      <c r="F109" s="19"/>
      <c r="G109" s="19"/>
      <c r="H109" s="19"/>
      <c r="I109" s="20"/>
      <c r="J109" s="75"/>
      <c r="K109" s="19"/>
      <c r="L109" s="100">
        <f>YEAR(ACTII[[#This Row],[Staff Start Date]])</f>
        <v>1900</v>
      </c>
      <c r="M109" s="100" t="str">
        <f>TEXT(ACTII[[#This Row],[Staff Start Date]], "mmm")</f>
        <v>Jan</v>
      </c>
    </row>
    <row r="110" spans="1:13" x14ac:dyDescent="0.25">
      <c r="A110" s="18"/>
      <c r="B110" s="19"/>
      <c r="C110" s="19"/>
      <c r="D110" s="19"/>
      <c r="E110" s="19"/>
      <c r="F110" s="19"/>
      <c r="G110" s="19"/>
      <c r="H110" s="19"/>
      <c r="I110" s="20"/>
      <c r="J110" s="75"/>
      <c r="K110" s="19"/>
      <c r="L110" s="100">
        <f>YEAR(ACTII[[#This Row],[Staff Start Date]])</f>
        <v>1900</v>
      </c>
      <c r="M110" s="100" t="str">
        <f>TEXT(ACTII[[#This Row],[Staff Start Date]], "mmm")</f>
        <v>Jan</v>
      </c>
    </row>
    <row r="111" spans="1:13" x14ac:dyDescent="0.25">
      <c r="A111" s="18"/>
      <c r="B111" s="19"/>
      <c r="C111" s="19"/>
      <c r="D111" s="19"/>
      <c r="E111" s="19"/>
      <c r="F111" s="19"/>
      <c r="G111" s="19"/>
      <c r="H111" s="19"/>
      <c r="I111" s="20"/>
      <c r="J111" s="75"/>
      <c r="K111" s="19"/>
      <c r="L111" s="100">
        <f>YEAR(ACTII[[#This Row],[Staff Start Date]])</f>
        <v>1900</v>
      </c>
      <c r="M111" s="100" t="str">
        <f>TEXT(ACTII[[#This Row],[Staff Start Date]], "mmm")</f>
        <v>Jan</v>
      </c>
    </row>
    <row r="112" spans="1:13" x14ac:dyDescent="0.25">
      <c r="A112" s="18"/>
      <c r="B112" s="19"/>
      <c r="C112" s="19"/>
      <c r="D112" s="19"/>
      <c r="E112" s="19"/>
      <c r="F112" s="19"/>
      <c r="G112" s="19"/>
      <c r="H112" s="19"/>
      <c r="I112" s="20"/>
      <c r="J112" s="75"/>
      <c r="K112" s="19"/>
      <c r="L112" s="100">
        <f>YEAR(ACTII[[#This Row],[Staff Start Date]])</f>
        <v>1900</v>
      </c>
      <c r="M112" s="100" t="str">
        <f>TEXT(ACTII[[#This Row],[Staff Start Date]], "mmm")</f>
        <v>Jan</v>
      </c>
    </row>
    <row r="113" spans="1:13" x14ac:dyDescent="0.25">
      <c r="A113" s="18"/>
      <c r="B113" s="19"/>
      <c r="C113" s="19"/>
      <c r="D113" s="19"/>
      <c r="E113" s="19"/>
      <c r="F113" s="19"/>
      <c r="G113" s="19"/>
      <c r="H113" s="19"/>
      <c r="I113" s="20"/>
      <c r="J113" s="75"/>
      <c r="K113" s="19"/>
      <c r="L113" s="100">
        <f>YEAR(ACTII[[#This Row],[Staff Start Date]])</f>
        <v>1900</v>
      </c>
      <c r="M113" s="100" t="str">
        <f>TEXT(ACTII[[#This Row],[Staff Start Date]], "mmm")</f>
        <v>Jan</v>
      </c>
    </row>
    <row r="114" spans="1:13" x14ac:dyDescent="0.25">
      <c r="A114" s="18"/>
      <c r="B114" s="19"/>
      <c r="C114" s="19"/>
      <c r="D114" s="19"/>
      <c r="E114" s="19"/>
      <c r="F114" s="19"/>
      <c r="G114" s="19"/>
      <c r="H114" s="19"/>
      <c r="I114" s="20"/>
      <c r="J114" s="75"/>
      <c r="K114" s="19"/>
      <c r="L114" s="100">
        <f>YEAR(ACTII[[#This Row],[Staff Start Date]])</f>
        <v>1900</v>
      </c>
      <c r="M114" s="100" t="str">
        <f>TEXT(ACTII[[#This Row],[Staff Start Date]], "mmm")</f>
        <v>Jan</v>
      </c>
    </row>
    <row r="115" spans="1:13" x14ac:dyDescent="0.25">
      <c r="A115" s="18"/>
      <c r="B115" s="19"/>
      <c r="C115" s="19"/>
      <c r="D115" s="19"/>
      <c r="E115" s="19"/>
      <c r="F115" s="19"/>
      <c r="G115" s="19"/>
      <c r="H115" s="19"/>
      <c r="I115" s="20"/>
      <c r="J115" s="75"/>
      <c r="K115" s="19"/>
      <c r="L115" s="100">
        <f>YEAR(ACTII[[#This Row],[Staff Start Date]])</f>
        <v>1900</v>
      </c>
      <c r="M115" s="100" t="str">
        <f>TEXT(ACTII[[#This Row],[Staff Start Date]], "mmm")</f>
        <v>Jan</v>
      </c>
    </row>
    <row r="116" spans="1:13" x14ac:dyDescent="0.25">
      <c r="A116" s="18"/>
      <c r="B116" s="19"/>
      <c r="C116" s="19"/>
      <c r="D116" s="19"/>
      <c r="E116" s="19"/>
      <c r="F116" s="19"/>
      <c r="G116" s="19"/>
      <c r="H116" s="19"/>
      <c r="I116" s="20"/>
      <c r="J116" s="75"/>
      <c r="K116" s="19"/>
      <c r="L116" s="100">
        <f>YEAR(ACTII[[#This Row],[Staff Start Date]])</f>
        <v>1900</v>
      </c>
      <c r="M116" s="100" t="str">
        <f>TEXT(ACTII[[#This Row],[Staff Start Date]], "mmm")</f>
        <v>Jan</v>
      </c>
    </row>
    <row r="117" spans="1:13" x14ac:dyDescent="0.25">
      <c r="A117" s="18"/>
      <c r="B117" s="19"/>
      <c r="C117" s="19"/>
      <c r="D117" s="19"/>
      <c r="E117" s="19"/>
      <c r="F117" s="19"/>
      <c r="G117" s="19"/>
      <c r="H117" s="19"/>
      <c r="I117" s="20"/>
      <c r="J117" s="75"/>
      <c r="K117" s="19"/>
      <c r="L117" s="100">
        <f>YEAR(ACTII[[#This Row],[Staff Start Date]])</f>
        <v>1900</v>
      </c>
      <c r="M117" s="100" t="str">
        <f>TEXT(ACTII[[#This Row],[Staff Start Date]], "mmm")</f>
        <v>Jan</v>
      </c>
    </row>
    <row r="118" spans="1:13" x14ac:dyDescent="0.25">
      <c r="A118" s="18"/>
      <c r="B118" s="19"/>
      <c r="C118" s="19"/>
      <c r="D118" s="19"/>
      <c r="E118" s="19"/>
      <c r="F118" s="19"/>
      <c r="G118" s="19"/>
      <c r="H118" s="19"/>
      <c r="I118" s="20"/>
      <c r="J118" s="75"/>
      <c r="K118" s="19"/>
      <c r="L118" s="100">
        <f>YEAR(ACTII[[#This Row],[Staff Start Date]])</f>
        <v>1900</v>
      </c>
      <c r="M118" s="100" t="str">
        <f>TEXT(ACTII[[#This Row],[Staff Start Date]], "mmm")</f>
        <v>Jan</v>
      </c>
    </row>
    <row r="119" spans="1:13" x14ac:dyDescent="0.25">
      <c r="A119" s="18"/>
      <c r="B119" s="19"/>
      <c r="C119" s="19"/>
      <c r="D119" s="19"/>
      <c r="E119" s="19"/>
      <c r="F119" s="19"/>
      <c r="G119" s="19"/>
      <c r="H119" s="19"/>
      <c r="I119" s="20"/>
      <c r="J119" s="75"/>
      <c r="K119" s="19"/>
      <c r="L119" s="100">
        <f>YEAR(ACTII[[#This Row],[Staff Start Date]])</f>
        <v>1900</v>
      </c>
      <c r="M119" s="100" t="str">
        <f>TEXT(ACTII[[#This Row],[Staff Start Date]], "mmm")</f>
        <v>Jan</v>
      </c>
    </row>
    <row r="120" spans="1:13" x14ac:dyDescent="0.25">
      <c r="A120" s="18"/>
      <c r="B120" s="19"/>
      <c r="C120" s="19"/>
      <c r="D120" s="19"/>
      <c r="E120" s="19"/>
      <c r="F120" s="19"/>
      <c r="G120" s="19"/>
      <c r="H120" s="19"/>
      <c r="I120" s="20"/>
      <c r="J120" s="75"/>
      <c r="K120" s="19"/>
      <c r="L120" s="100">
        <f>YEAR(ACTII[[#This Row],[Staff Start Date]])</f>
        <v>1900</v>
      </c>
      <c r="M120" s="100" t="str">
        <f>TEXT(ACTII[[#This Row],[Staff Start Date]], "mmm")</f>
        <v>Jan</v>
      </c>
    </row>
    <row r="121" spans="1:13" x14ac:dyDescent="0.25">
      <c r="A121" s="18"/>
      <c r="B121" s="19"/>
      <c r="C121" s="19"/>
      <c r="D121" s="19"/>
      <c r="E121" s="19"/>
      <c r="F121" s="19"/>
      <c r="G121" s="19"/>
      <c r="H121" s="19"/>
      <c r="I121" s="20"/>
      <c r="J121" s="75"/>
      <c r="K121" s="19"/>
      <c r="L121" s="100">
        <f>YEAR(ACTII[[#This Row],[Staff Start Date]])</f>
        <v>1900</v>
      </c>
      <c r="M121" s="100" t="str">
        <f>TEXT(ACTII[[#This Row],[Staff Start Date]], "mmm")</f>
        <v>Jan</v>
      </c>
    </row>
    <row r="122" spans="1:13" x14ac:dyDescent="0.25">
      <c r="A122" s="18"/>
      <c r="B122" s="19"/>
      <c r="C122" s="19"/>
      <c r="D122" s="19"/>
      <c r="E122" s="19"/>
      <c r="F122" s="19"/>
      <c r="G122" s="19"/>
      <c r="H122" s="19"/>
      <c r="I122" s="20"/>
      <c r="J122" s="75"/>
      <c r="K122" s="19"/>
      <c r="L122" s="100">
        <f>YEAR(ACTII[[#This Row],[Staff Start Date]])</f>
        <v>1900</v>
      </c>
      <c r="M122" s="100" t="str">
        <f>TEXT(ACTII[[#This Row],[Staff Start Date]], "mmm")</f>
        <v>Jan</v>
      </c>
    </row>
    <row r="123" spans="1:13" x14ac:dyDescent="0.25">
      <c r="A123" s="18"/>
      <c r="B123" s="19"/>
      <c r="C123" s="19"/>
      <c r="D123" s="19"/>
      <c r="E123" s="19"/>
      <c r="F123" s="19"/>
      <c r="G123" s="19"/>
      <c r="H123" s="19"/>
      <c r="I123" s="20"/>
      <c r="J123" s="75"/>
      <c r="K123" s="19"/>
      <c r="L123" s="100">
        <f>YEAR(ACTII[[#This Row],[Staff Start Date]])</f>
        <v>1900</v>
      </c>
      <c r="M123" s="100" t="str">
        <f>TEXT(ACTII[[#This Row],[Staff Start Date]], "mmm")</f>
        <v>Jan</v>
      </c>
    </row>
    <row r="124" spans="1:13" x14ac:dyDescent="0.25">
      <c r="A124" s="18"/>
      <c r="B124" s="19"/>
      <c r="C124" s="19"/>
      <c r="D124" s="19"/>
      <c r="E124" s="19"/>
      <c r="F124" s="19"/>
      <c r="G124" s="19"/>
      <c r="H124" s="19"/>
      <c r="I124" s="20"/>
      <c r="J124" s="75"/>
      <c r="K124" s="19"/>
      <c r="L124" s="100">
        <f>YEAR(ACTII[[#This Row],[Staff Start Date]])</f>
        <v>1900</v>
      </c>
      <c r="M124" s="100" t="str">
        <f>TEXT(ACTII[[#This Row],[Staff Start Date]], "mmm")</f>
        <v>Jan</v>
      </c>
    </row>
    <row r="125" spans="1:13" x14ac:dyDescent="0.25">
      <c r="A125" s="18"/>
      <c r="B125" s="19"/>
      <c r="C125" s="19"/>
      <c r="D125" s="19"/>
      <c r="E125" s="19"/>
      <c r="F125" s="19"/>
      <c r="G125" s="19"/>
      <c r="H125" s="19"/>
      <c r="I125" s="20"/>
      <c r="J125" s="75"/>
      <c r="K125" s="19"/>
      <c r="L125" s="100">
        <f>YEAR(ACTII[[#This Row],[Staff Start Date]])</f>
        <v>1900</v>
      </c>
      <c r="M125" s="100" t="str">
        <f>TEXT(ACTII[[#This Row],[Staff Start Date]], "mmm")</f>
        <v>Jan</v>
      </c>
    </row>
    <row r="126" spans="1:13" x14ac:dyDescent="0.25">
      <c r="A126" s="18"/>
      <c r="B126" s="19"/>
      <c r="C126" s="19"/>
      <c r="D126" s="19"/>
      <c r="E126" s="19"/>
      <c r="F126" s="19"/>
      <c r="G126" s="19"/>
      <c r="H126" s="19"/>
      <c r="I126" s="20"/>
      <c r="J126" s="75"/>
      <c r="K126" s="19"/>
      <c r="L126" s="100">
        <f>YEAR(ACTII[[#This Row],[Staff Start Date]])</f>
        <v>1900</v>
      </c>
      <c r="M126" s="100" t="str">
        <f>TEXT(ACTII[[#This Row],[Staff Start Date]], "mmm")</f>
        <v>Jan</v>
      </c>
    </row>
    <row r="127" spans="1:13" x14ac:dyDescent="0.25">
      <c r="A127" s="18"/>
      <c r="B127" s="19"/>
      <c r="C127" s="19"/>
      <c r="D127" s="19"/>
      <c r="E127" s="19"/>
      <c r="F127" s="19"/>
      <c r="G127" s="19"/>
      <c r="H127" s="19"/>
      <c r="I127" s="20"/>
      <c r="J127" s="75"/>
      <c r="K127" s="19"/>
      <c r="L127" s="100">
        <f>YEAR(ACTII[[#This Row],[Staff Start Date]])</f>
        <v>1900</v>
      </c>
      <c r="M127" s="100" t="str">
        <f>TEXT(ACTII[[#This Row],[Staff Start Date]], "mmm")</f>
        <v>Jan</v>
      </c>
    </row>
    <row r="128" spans="1:13" x14ac:dyDescent="0.25">
      <c r="A128" s="18"/>
      <c r="B128" s="19"/>
      <c r="C128" s="19"/>
      <c r="D128" s="19"/>
      <c r="E128" s="19"/>
      <c r="F128" s="19"/>
      <c r="G128" s="19"/>
      <c r="H128" s="19"/>
      <c r="I128" s="20"/>
      <c r="J128" s="75"/>
      <c r="K128" s="19"/>
      <c r="L128" s="100">
        <f>YEAR(ACTII[[#This Row],[Staff Start Date]])</f>
        <v>1900</v>
      </c>
      <c r="M128" s="100" t="str">
        <f>TEXT(ACTII[[#This Row],[Staff Start Date]], "mmm")</f>
        <v>Jan</v>
      </c>
    </row>
    <row r="129" spans="1:13" x14ac:dyDescent="0.25">
      <c r="A129" s="18"/>
      <c r="B129" s="19"/>
      <c r="C129" s="19"/>
      <c r="D129" s="19"/>
      <c r="E129" s="19"/>
      <c r="F129" s="19"/>
      <c r="G129" s="19"/>
      <c r="H129" s="19"/>
      <c r="I129" s="20"/>
      <c r="J129" s="75"/>
      <c r="K129" s="19"/>
      <c r="L129" s="100">
        <f>YEAR(ACTII[[#This Row],[Staff Start Date]])</f>
        <v>1900</v>
      </c>
      <c r="M129" s="100" t="str">
        <f>TEXT(ACTII[[#This Row],[Staff Start Date]], "mmm")</f>
        <v>Jan</v>
      </c>
    </row>
    <row r="130" spans="1:13" x14ac:dyDescent="0.25">
      <c r="A130" s="18"/>
      <c r="B130" s="19"/>
      <c r="C130" s="19"/>
      <c r="D130" s="19"/>
      <c r="E130" s="19"/>
      <c r="F130" s="19"/>
      <c r="G130" s="19"/>
      <c r="H130" s="19"/>
      <c r="I130" s="20"/>
      <c r="J130" s="75"/>
      <c r="K130" s="19"/>
      <c r="L130" s="100">
        <f>YEAR(ACTII[[#This Row],[Staff Start Date]])</f>
        <v>1900</v>
      </c>
      <c r="M130" s="100" t="str">
        <f>TEXT(ACTII[[#This Row],[Staff Start Date]], "mmm")</f>
        <v>Jan</v>
      </c>
    </row>
    <row r="131" spans="1:13" x14ac:dyDescent="0.25">
      <c r="A131" s="18"/>
      <c r="B131" s="19"/>
      <c r="C131" s="19"/>
      <c r="D131" s="19"/>
      <c r="E131" s="19"/>
      <c r="F131" s="19"/>
      <c r="G131" s="19"/>
      <c r="H131" s="19"/>
      <c r="I131" s="20"/>
      <c r="J131" s="75"/>
      <c r="K131" s="19"/>
      <c r="L131" s="100">
        <f>YEAR(ACTII[[#This Row],[Staff Start Date]])</f>
        <v>1900</v>
      </c>
      <c r="M131" s="100" t="str">
        <f>TEXT(ACTII[[#This Row],[Staff Start Date]], "mmm")</f>
        <v>Jan</v>
      </c>
    </row>
    <row r="132" spans="1:13" x14ac:dyDescent="0.25">
      <c r="A132" s="18"/>
      <c r="B132" s="19"/>
      <c r="C132" s="19"/>
      <c r="D132" s="19"/>
      <c r="E132" s="19"/>
      <c r="F132" s="19"/>
      <c r="G132" s="19"/>
      <c r="H132" s="19"/>
      <c r="I132" s="20"/>
      <c r="J132" s="75"/>
      <c r="K132" s="19"/>
      <c r="L132" s="100">
        <f>YEAR(ACTII[[#This Row],[Staff Start Date]])</f>
        <v>1900</v>
      </c>
      <c r="M132" s="100" t="str">
        <f>TEXT(ACTII[[#This Row],[Staff Start Date]], "mmm")</f>
        <v>Jan</v>
      </c>
    </row>
    <row r="133" spans="1:13" x14ac:dyDescent="0.25">
      <c r="A133" s="18"/>
      <c r="B133" s="19"/>
      <c r="C133" s="19"/>
      <c r="D133" s="19"/>
      <c r="E133" s="19"/>
      <c r="F133" s="19"/>
      <c r="G133" s="19"/>
      <c r="H133" s="19"/>
      <c r="I133" s="20"/>
      <c r="J133" s="75"/>
      <c r="K133" s="19"/>
      <c r="L133" s="100">
        <f>YEAR(ACTII[[#This Row],[Staff Start Date]])</f>
        <v>1900</v>
      </c>
      <c r="M133" s="100" t="str">
        <f>TEXT(ACTII[[#This Row],[Staff Start Date]], "mmm")</f>
        <v>Jan</v>
      </c>
    </row>
    <row r="134" spans="1:13" x14ac:dyDescent="0.25">
      <c r="A134" s="18"/>
      <c r="B134" s="19"/>
      <c r="C134" s="19"/>
      <c r="D134" s="19"/>
      <c r="E134" s="19"/>
      <c r="F134" s="19"/>
      <c r="G134" s="19"/>
      <c r="H134" s="19"/>
      <c r="I134" s="20"/>
      <c r="J134" s="75"/>
      <c r="K134" s="19"/>
      <c r="L134" s="100">
        <f>YEAR(ACTII[[#This Row],[Staff Start Date]])</f>
        <v>1900</v>
      </c>
      <c r="M134" s="100" t="str">
        <f>TEXT(ACTII[[#This Row],[Staff Start Date]], "mmm")</f>
        <v>Jan</v>
      </c>
    </row>
    <row r="135" spans="1:13" x14ac:dyDescent="0.25">
      <c r="A135" s="18"/>
      <c r="B135" s="19"/>
      <c r="C135" s="19"/>
      <c r="D135" s="19"/>
      <c r="E135" s="19"/>
      <c r="F135" s="19"/>
      <c r="G135" s="19"/>
      <c r="H135" s="19"/>
      <c r="I135" s="20"/>
      <c r="J135" s="75"/>
      <c r="K135" s="19"/>
      <c r="L135" s="100">
        <f>YEAR(ACTII[[#This Row],[Staff Start Date]])</f>
        <v>1900</v>
      </c>
      <c r="M135" s="100" t="str">
        <f>TEXT(ACTII[[#This Row],[Staff Start Date]], "mmm")</f>
        <v>Jan</v>
      </c>
    </row>
    <row r="136" spans="1:13" x14ac:dyDescent="0.25">
      <c r="A136" s="18"/>
      <c r="B136" s="19"/>
      <c r="C136" s="19"/>
      <c r="D136" s="19"/>
      <c r="E136" s="19"/>
      <c r="F136" s="19"/>
      <c r="G136" s="19"/>
      <c r="H136" s="19"/>
      <c r="I136" s="20"/>
      <c r="J136" s="75"/>
      <c r="K136" s="19"/>
      <c r="L136" s="100">
        <f>YEAR(ACTII[[#This Row],[Staff Start Date]])</f>
        <v>1900</v>
      </c>
      <c r="M136" s="100" t="str">
        <f>TEXT(ACTII[[#This Row],[Staff Start Date]], "mmm")</f>
        <v>Jan</v>
      </c>
    </row>
    <row r="137" spans="1:13" x14ac:dyDescent="0.25">
      <c r="A137" s="18"/>
      <c r="B137" s="19"/>
      <c r="C137" s="19"/>
      <c r="D137" s="19"/>
      <c r="E137" s="19"/>
      <c r="F137" s="19"/>
      <c r="G137" s="19"/>
      <c r="H137" s="19"/>
      <c r="I137" s="20"/>
      <c r="J137" s="75"/>
      <c r="K137" s="19"/>
      <c r="L137" s="100">
        <f>YEAR(ACTII[[#This Row],[Staff Start Date]])</f>
        <v>1900</v>
      </c>
      <c r="M137" s="100" t="str">
        <f>TEXT(ACTII[[#This Row],[Staff Start Date]], "mmm")</f>
        <v>Jan</v>
      </c>
    </row>
    <row r="138" spans="1:13" x14ac:dyDescent="0.25">
      <c r="A138" s="18"/>
      <c r="B138" s="19"/>
      <c r="C138" s="19"/>
      <c r="D138" s="19"/>
      <c r="E138" s="19"/>
      <c r="F138" s="19"/>
      <c r="G138" s="19"/>
      <c r="H138" s="19"/>
      <c r="I138" s="20"/>
      <c r="J138" s="75"/>
      <c r="K138" s="19"/>
      <c r="L138" s="100">
        <f>YEAR(ACTII[[#This Row],[Staff Start Date]])</f>
        <v>1900</v>
      </c>
      <c r="M138" s="100" t="str">
        <f>TEXT(ACTII[[#This Row],[Staff Start Date]], "mmm")</f>
        <v>Jan</v>
      </c>
    </row>
    <row r="139" spans="1:13" x14ac:dyDescent="0.25">
      <c r="A139" s="18"/>
      <c r="B139" s="19"/>
      <c r="C139" s="19"/>
      <c r="D139" s="19"/>
      <c r="E139" s="19"/>
      <c r="F139" s="19"/>
      <c r="G139" s="19"/>
      <c r="H139" s="19"/>
      <c r="I139" s="20"/>
      <c r="J139" s="75"/>
      <c r="K139" s="19"/>
      <c r="L139" s="100">
        <f>YEAR(ACTII[[#This Row],[Staff Start Date]])</f>
        <v>1900</v>
      </c>
      <c r="M139" s="100" t="str">
        <f>TEXT(ACTII[[#This Row],[Staff Start Date]], "mmm")</f>
        <v>Jan</v>
      </c>
    </row>
    <row r="140" spans="1:13" x14ac:dyDescent="0.25">
      <c r="A140" s="18"/>
      <c r="B140" s="19"/>
      <c r="C140" s="19"/>
      <c r="D140" s="19"/>
      <c r="E140" s="19"/>
      <c r="F140" s="19"/>
      <c r="G140" s="19"/>
      <c r="H140" s="19"/>
      <c r="I140" s="20"/>
      <c r="J140" s="75"/>
      <c r="K140" s="19"/>
      <c r="L140" s="100">
        <f>YEAR(ACTII[[#This Row],[Staff Start Date]])</f>
        <v>1900</v>
      </c>
      <c r="M140" s="100" t="str">
        <f>TEXT(ACTII[[#This Row],[Staff Start Date]], "mmm")</f>
        <v>Jan</v>
      </c>
    </row>
    <row r="141" spans="1:13" x14ac:dyDescent="0.25">
      <c r="A141" s="18"/>
      <c r="B141" s="19"/>
      <c r="C141" s="19"/>
      <c r="D141" s="19"/>
      <c r="E141" s="19"/>
      <c r="F141" s="19"/>
      <c r="G141" s="19"/>
      <c r="H141" s="19"/>
      <c r="I141" s="20"/>
      <c r="J141" s="75"/>
      <c r="K141" s="19"/>
      <c r="L141" s="100">
        <f>YEAR(ACTII[[#This Row],[Staff Start Date]])</f>
        <v>1900</v>
      </c>
      <c r="M141" s="100" t="str">
        <f>TEXT(ACTII[[#This Row],[Staff Start Date]], "mmm")</f>
        <v>Jan</v>
      </c>
    </row>
    <row r="142" spans="1:13" x14ac:dyDescent="0.25">
      <c r="A142" s="18"/>
      <c r="B142" s="19"/>
      <c r="C142" s="19"/>
      <c r="D142" s="19"/>
      <c r="E142" s="19"/>
      <c r="F142" s="19"/>
      <c r="G142" s="19"/>
      <c r="H142" s="19"/>
      <c r="I142" s="20"/>
      <c r="J142" s="75"/>
      <c r="K142" s="19"/>
      <c r="L142" s="100">
        <f>YEAR(ACTII[[#This Row],[Staff Start Date]])</f>
        <v>1900</v>
      </c>
      <c r="M142" s="100" t="str">
        <f>TEXT(ACTII[[#This Row],[Staff Start Date]], "mmm")</f>
        <v>Jan</v>
      </c>
    </row>
    <row r="143" spans="1:13" x14ac:dyDescent="0.25">
      <c r="A143" s="18"/>
      <c r="B143" s="19"/>
      <c r="C143" s="19"/>
      <c r="D143" s="19"/>
      <c r="E143" s="19"/>
      <c r="F143" s="19"/>
      <c r="G143" s="19"/>
      <c r="H143" s="19"/>
      <c r="I143" s="20"/>
      <c r="J143" s="75"/>
      <c r="K143" s="19"/>
      <c r="L143" s="100">
        <f>YEAR(ACTII[[#This Row],[Staff Start Date]])</f>
        <v>1900</v>
      </c>
      <c r="M143" s="100" t="str">
        <f>TEXT(ACTII[[#This Row],[Staff Start Date]], "mmm")</f>
        <v>Jan</v>
      </c>
    </row>
    <row r="144" spans="1:13" x14ac:dyDescent="0.25">
      <c r="A144" s="18"/>
      <c r="B144" s="19"/>
      <c r="C144" s="19"/>
      <c r="D144" s="19"/>
      <c r="E144" s="19"/>
      <c r="F144" s="19"/>
      <c r="G144" s="19"/>
      <c r="H144" s="19"/>
      <c r="I144" s="20"/>
      <c r="J144" s="75"/>
      <c r="K144" s="19"/>
      <c r="L144" s="100">
        <f>YEAR(ACTII[[#This Row],[Staff Start Date]])</f>
        <v>1900</v>
      </c>
      <c r="M144" s="100" t="str">
        <f>TEXT(ACTII[[#This Row],[Staff Start Date]], "mmm")</f>
        <v>Jan</v>
      </c>
    </row>
    <row r="145" spans="1:13" x14ac:dyDescent="0.25">
      <c r="A145" s="18"/>
      <c r="B145" s="19"/>
      <c r="C145" s="19"/>
      <c r="D145" s="19"/>
      <c r="E145" s="19"/>
      <c r="F145" s="19"/>
      <c r="G145" s="19"/>
      <c r="H145" s="19"/>
      <c r="I145" s="20"/>
      <c r="J145" s="75"/>
      <c r="K145" s="19"/>
      <c r="L145" s="100">
        <f>YEAR(ACTII[[#This Row],[Staff Start Date]])</f>
        <v>1900</v>
      </c>
      <c r="M145" s="100" t="str">
        <f>TEXT(ACTII[[#This Row],[Staff Start Date]], "mmm")</f>
        <v>Jan</v>
      </c>
    </row>
    <row r="146" spans="1:13" x14ac:dyDescent="0.25">
      <c r="A146" s="18"/>
      <c r="B146" s="19"/>
      <c r="C146" s="19"/>
      <c r="D146" s="19"/>
      <c r="E146" s="19"/>
      <c r="F146" s="19"/>
      <c r="G146" s="19"/>
      <c r="H146" s="19"/>
      <c r="I146" s="20"/>
      <c r="J146" s="75"/>
      <c r="K146" s="19"/>
      <c r="L146" s="100">
        <f>YEAR(ACTII[[#This Row],[Staff Start Date]])</f>
        <v>1900</v>
      </c>
      <c r="M146" s="100" t="str">
        <f>TEXT(ACTII[[#This Row],[Staff Start Date]], "mmm")</f>
        <v>Jan</v>
      </c>
    </row>
    <row r="147" spans="1:13" x14ac:dyDescent="0.25">
      <c r="A147" s="18"/>
      <c r="B147" s="19"/>
      <c r="C147" s="19"/>
      <c r="D147" s="19"/>
      <c r="E147" s="19"/>
      <c r="F147" s="19"/>
      <c r="G147" s="19"/>
      <c r="H147" s="19"/>
      <c r="I147" s="20"/>
      <c r="J147" s="75"/>
      <c r="K147" s="19"/>
      <c r="L147" s="100">
        <f>YEAR(ACTII[[#This Row],[Staff Start Date]])</f>
        <v>1900</v>
      </c>
      <c r="M147" s="100" t="str">
        <f>TEXT(ACTII[[#This Row],[Staff Start Date]], "mmm")</f>
        <v>Jan</v>
      </c>
    </row>
    <row r="148" spans="1:13" x14ac:dyDescent="0.25">
      <c r="A148" s="18"/>
      <c r="B148" s="19"/>
      <c r="C148" s="19"/>
      <c r="D148" s="19"/>
      <c r="E148" s="19"/>
      <c r="F148" s="19"/>
      <c r="G148" s="19"/>
      <c r="H148" s="19"/>
      <c r="I148" s="20"/>
      <c r="J148" s="75"/>
      <c r="K148" s="19"/>
      <c r="L148" s="100">
        <f>YEAR(ACTII[[#This Row],[Staff Start Date]])</f>
        <v>1900</v>
      </c>
      <c r="M148" s="100" t="str">
        <f>TEXT(ACTII[[#This Row],[Staff Start Date]], "mmm")</f>
        <v>Jan</v>
      </c>
    </row>
    <row r="149" spans="1:13" x14ac:dyDescent="0.25">
      <c r="A149" s="18"/>
      <c r="B149" s="19"/>
      <c r="C149" s="19"/>
      <c r="D149" s="19"/>
      <c r="E149" s="19"/>
      <c r="F149" s="19"/>
      <c r="G149" s="19"/>
      <c r="H149" s="19"/>
      <c r="I149" s="20"/>
      <c r="J149" s="75"/>
      <c r="K149" s="19"/>
      <c r="L149" s="100">
        <f>YEAR(ACTII[[#This Row],[Staff Start Date]])</f>
        <v>1900</v>
      </c>
      <c r="M149" s="100" t="str">
        <f>TEXT(ACTII[[#This Row],[Staff Start Date]], "mmm")</f>
        <v>Jan</v>
      </c>
    </row>
    <row r="150" spans="1:13" x14ac:dyDescent="0.25">
      <c r="A150" s="21"/>
      <c r="B150" s="22"/>
      <c r="C150" s="22"/>
      <c r="D150" s="22"/>
      <c r="E150" s="22"/>
      <c r="F150" s="22"/>
      <c r="G150" s="22"/>
      <c r="H150" s="22"/>
      <c r="I150" s="23"/>
      <c r="J150" s="76"/>
      <c r="K150" s="19"/>
      <c r="L150" s="100">
        <f>YEAR(ACTII[[#This Row],[Staff Start Date]])</f>
        <v>1900</v>
      </c>
      <c r="M150" s="100" t="str">
        <f>TEXT(ACTII[[#This Row],[Staff Start Date]], "mmm")</f>
        <v>Jan</v>
      </c>
    </row>
    <row r="151" spans="1:13" x14ac:dyDescent="0.25">
      <c r="A151" s="18"/>
      <c r="B151" s="19"/>
      <c r="C151" s="19"/>
      <c r="D151" s="19"/>
      <c r="E151" s="19"/>
      <c r="F151" s="19"/>
      <c r="G151" s="19"/>
      <c r="H151" s="19"/>
      <c r="I151" s="20"/>
      <c r="J151" s="75"/>
      <c r="K151" s="19"/>
      <c r="L151" s="100">
        <f>YEAR(ACTII[[#This Row],[Staff Start Date]])</f>
        <v>1900</v>
      </c>
      <c r="M151" s="100" t="str">
        <f>TEXT(ACTII[[#This Row],[Staff Start Date]], "mmm")</f>
        <v>Jan</v>
      </c>
    </row>
    <row r="152" spans="1:13" x14ac:dyDescent="0.25">
      <c r="A152" s="18"/>
      <c r="B152" s="19"/>
      <c r="C152" s="19"/>
      <c r="D152" s="19"/>
      <c r="E152" s="19"/>
      <c r="F152" s="19"/>
      <c r="G152" s="19"/>
      <c r="H152" s="19"/>
      <c r="I152" s="20"/>
      <c r="J152" s="75"/>
      <c r="K152" s="19"/>
      <c r="L152" s="100">
        <f>YEAR(ACTII[[#This Row],[Staff Start Date]])</f>
        <v>1900</v>
      </c>
      <c r="M152" s="100" t="str">
        <f>TEXT(ACTII[[#This Row],[Staff Start Date]], "mmm")</f>
        <v>Jan</v>
      </c>
    </row>
    <row r="153" spans="1:13" x14ac:dyDescent="0.25">
      <c r="A153" s="18"/>
      <c r="B153" s="19"/>
      <c r="C153" s="19"/>
      <c r="D153" s="19"/>
      <c r="E153" s="19"/>
      <c r="F153" s="19"/>
      <c r="G153" s="19"/>
      <c r="H153" s="19"/>
      <c r="I153" s="20"/>
      <c r="J153" s="75"/>
      <c r="K153" s="19"/>
      <c r="L153" s="100">
        <f>YEAR(ACTII[[#This Row],[Staff Start Date]])</f>
        <v>1900</v>
      </c>
      <c r="M153" s="100" t="str">
        <f>TEXT(ACTII[[#This Row],[Staff Start Date]], "mmm")</f>
        <v>Jan</v>
      </c>
    </row>
    <row r="154" spans="1:13" x14ac:dyDescent="0.25">
      <c r="A154" s="18"/>
      <c r="B154" s="19"/>
      <c r="C154" s="19"/>
      <c r="D154" s="19"/>
      <c r="E154" s="19"/>
      <c r="F154" s="19"/>
      <c r="G154" s="19"/>
      <c r="H154" s="19"/>
      <c r="I154" s="20"/>
      <c r="J154" s="75"/>
      <c r="K154" s="19"/>
      <c r="L154" s="100">
        <f>YEAR(ACTII[[#This Row],[Staff Start Date]])</f>
        <v>1900</v>
      </c>
      <c r="M154" s="100" t="str">
        <f>TEXT(ACTII[[#This Row],[Staff Start Date]], "mmm")</f>
        <v>Jan</v>
      </c>
    </row>
    <row r="155" spans="1:13" x14ac:dyDescent="0.25">
      <c r="A155" s="18"/>
      <c r="B155" s="19"/>
      <c r="C155" s="19"/>
      <c r="D155" s="19"/>
      <c r="E155" s="19"/>
      <c r="F155" s="19"/>
      <c r="G155" s="19"/>
      <c r="H155" s="19"/>
      <c r="I155" s="20"/>
      <c r="J155" s="75"/>
      <c r="K155" s="19"/>
      <c r="L155" s="100">
        <f>YEAR(ACTII[[#This Row],[Staff Start Date]])</f>
        <v>1900</v>
      </c>
      <c r="M155" s="100" t="str">
        <f>TEXT(ACTII[[#This Row],[Staff Start Date]], "mmm")</f>
        <v>Jan</v>
      </c>
    </row>
    <row r="156" spans="1:13" x14ac:dyDescent="0.25">
      <c r="A156" s="18"/>
      <c r="B156" s="19"/>
      <c r="C156" s="19"/>
      <c r="D156" s="19"/>
      <c r="E156" s="19"/>
      <c r="F156" s="19"/>
      <c r="G156" s="19"/>
      <c r="H156" s="19"/>
      <c r="I156" s="20"/>
      <c r="J156" s="75"/>
      <c r="K156" s="19"/>
      <c r="L156" s="100">
        <f>YEAR(ACTII[[#This Row],[Staff Start Date]])</f>
        <v>1900</v>
      </c>
      <c r="M156" s="100" t="str">
        <f>TEXT(ACTII[[#This Row],[Staff Start Date]], "mmm")</f>
        <v>Jan</v>
      </c>
    </row>
    <row r="157" spans="1:13" x14ac:dyDescent="0.25">
      <c r="A157" s="18"/>
      <c r="B157" s="19"/>
      <c r="C157" s="19"/>
      <c r="D157" s="19"/>
      <c r="E157" s="19"/>
      <c r="F157" s="19"/>
      <c r="G157" s="19"/>
      <c r="H157" s="19"/>
      <c r="I157" s="20"/>
      <c r="J157" s="75"/>
      <c r="K157" s="19"/>
      <c r="L157" s="100">
        <f>YEAR(ACTII[[#This Row],[Staff Start Date]])</f>
        <v>1900</v>
      </c>
      <c r="M157" s="100" t="str">
        <f>TEXT(ACTII[[#This Row],[Staff Start Date]], "mmm")</f>
        <v>Jan</v>
      </c>
    </row>
    <row r="158" spans="1:13" x14ac:dyDescent="0.25">
      <c r="A158" s="18"/>
      <c r="B158" s="19"/>
      <c r="C158" s="19"/>
      <c r="D158" s="19"/>
      <c r="E158" s="19"/>
      <c r="F158" s="19"/>
      <c r="G158" s="19"/>
      <c r="H158" s="19"/>
      <c r="I158" s="20"/>
      <c r="J158" s="75"/>
      <c r="K158" s="19"/>
      <c r="L158" s="100">
        <f>YEAR(ACTII[[#This Row],[Staff Start Date]])</f>
        <v>1900</v>
      </c>
      <c r="M158" s="100" t="str">
        <f>TEXT(ACTII[[#This Row],[Staff Start Date]], "mmm")</f>
        <v>Jan</v>
      </c>
    </row>
    <row r="159" spans="1:13" x14ac:dyDescent="0.25">
      <c r="A159" s="18"/>
      <c r="B159" s="19"/>
      <c r="C159" s="19"/>
      <c r="D159" s="19"/>
      <c r="E159" s="19"/>
      <c r="F159" s="19"/>
      <c r="G159" s="19"/>
      <c r="H159" s="19"/>
      <c r="I159" s="20"/>
      <c r="J159" s="75"/>
      <c r="K159" s="19"/>
      <c r="L159" s="100">
        <f>YEAR(ACTII[[#This Row],[Staff Start Date]])</f>
        <v>1900</v>
      </c>
      <c r="M159" s="100" t="str">
        <f>TEXT(ACTII[[#This Row],[Staff Start Date]], "mmm")</f>
        <v>Jan</v>
      </c>
    </row>
    <row r="160" spans="1:13" x14ac:dyDescent="0.25">
      <c r="A160" s="18"/>
      <c r="B160" s="19"/>
      <c r="C160" s="19"/>
      <c r="D160" s="19"/>
      <c r="E160" s="19"/>
      <c r="F160" s="19"/>
      <c r="G160" s="19"/>
      <c r="H160" s="19"/>
      <c r="I160" s="20"/>
      <c r="J160" s="75"/>
      <c r="K160" s="19"/>
      <c r="L160" s="100">
        <f>YEAR(ACTII[[#This Row],[Staff Start Date]])</f>
        <v>1900</v>
      </c>
      <c r="M160" s="100" t="str">
        <f>TEXT(ACTII[[#This Row],[Staff Start Date]], "mmm")</f>
        <v>Jan</v>
      </c>
    </row>
    <row r="161" spans="1:13" x14ac:dyDescent="0.25">
      <c r="A161" s="18"/>
      <c r="B161" s="19"/>
      <c r="C161" s="19"/>
      <c r="D161" s="19"/>
      <c r="E161" s="19"/>
      <c r="F161" s="19"/>
      <c r="G161" s="19"/>
      <c r="H161" s="19"/>
      <c r="I161" s="20"/>
      <c r="J161" s="75"/>
      <c r="K161" s="19"/>
      <c r="L161" s="100">
        <f>YEAR(ACTII[[#This Row],[Staff Start Date]])</f>
        <v>1900</v>
      </c>
      <c r="M161" s="100" t="str">
        <f>TEXT(ACTII[[#This Row],[Staff Start Date]], "mmm")</f>
        <v>Jan</v>
      </c>
    </row>
    <row r="162" spans="1:13" x14ac:dyDescent="0.25">
      <c r="A162" s="18"/>
      <c r="B162" s="19"/>
      <c r="C162" s="19"/>
      <c r="D162" s="19"/>
      <c r="E162" s="19"/>
      <c r="F162" s="19"/>
      <c r="G162" s="19"/>
      <c r="H162" s="19"/>
      <c r="I162" s="20"/>
      <c r="J162" s="75"/>
      <c r="K162" s="19"/>
      <c r="L162" s="100">
        <f>YEAR(ACTII[[#This Row],[Staff Start Date]])</f>
        <v>1900</v>
      </c>
      <c r="M162" s="100" t="str">
        <f>TEXT(ACTII[[#This Row],[Staff Start Date]], "mmm")</f>
        <v>Jan</v>
      </c>
    </row>
    <row r="163" spans="1:13" x14ac:dyDescent="0.25">
      <c r="A163" s="18"/>
      <c r="B163" s="19"/>
      <c r="C163" s="19"/>
      <c r="D163" s="19"/>
      <c r="E163" s="19"/>
      <c r="F163" s="19"/>
      <c r="G163" s="19"/>
      <c r="H163" s="19"/>
      <c r="I163" s="20"/>
      <c r="J163" s="75"/>
      <c r="K163" s="19"/>
      <c r="L163" s="100">
        <f>YEAR(ACTII[[#This Row],[Staff Start Date]])</f>
        <v>1900</v>
      </c>
      <c r="M163" s="100" t="str">
        <f>TEXT(ACTII[[#This Row],[Staff Start Date]], "mmm")</f>
        <v>Jan</v>
      </c>
    </row>
    <row r="164" spans="1:13" x14ac:dyDescent="0.25">
      <c r="A164" s="18"/>
      <c r="B164" s="19"/>
      <c r="C164" s="19"/>
      <c r="D164" s="19"/>
      <c r="E164" s="19"/>
      <c r="F164" s="19"/>
      <c r="G164" s="19"/>
      <c r="H164" s="19"/>
      <c r="I164" s="20"/>
      <c r="J164" s="75"/>
      <c r="K164" s="19"/>
      <c r="L164" s="100">
        <f>YEAR(ACTII[[#This Row],[Staff Start Date]])</f>
        <v>1900</v>
      </c>
      <c r="M164" s="100" t="str">
        <f>TEXT(ACTII[[#This Row],[Staff Start Date]], "mmm")</f>
        <v>Jan</v>
      </c>
    </row>
    <row r="165" spans="1:13" x14ac:dyDescent="0.25">
      <c r="A165" s="18"/>
      <c r="B165" s="19"/>
      <c r="C165" s="19"/>
      <c r="D165" s="19"/>
      <c r="E165" s="19"/>
      <c r="F165" s="19"/>
      <c r="G165" s="19"/>
      <c r="H165" s="19"/>
      <c r="I165" s="20"/>
      <c r="J165" s="75"/>
      <c r="K165" s="19"/>
      <c r="L165" s="100">
        <f>YEAR(ACTII[[#This Row],[Staff Start Date]])</f>
        <v>1900</v>
      </c>
      <c r="M165" s="100" t="str">
        <f>TEXT(ACTII[[#This Row],[Staff Start Date]], "mmm")</f>
        <v>Jan</v>
      </c>
    </row>
    <row r="166" spans="1:13" x14ac:dyDescent="0.25">
      <c r="A166" s="18"/>
      <c r="B166" s="19"/>
      <c r="C166" s="19"/>
      <c r="D166" s="19"/>
      <c r="E166" s="19"/>
      <c r="F166" s="19"/>
      <c r="G166" s="19"/>
      <c r="H166" s="19"/>
      <c r="I166" s="20"/>
      <c r="J166" s="75"/>
      <c r="K166" s="19"/>
      <c r="L166" s="100">
        <f>YEAR(ACTII[[#This Row],[Staff Start Date]])</f>
        <v>1900</v>
      </c>
      <c r="M166" s="100" t="str">
        <f>TEXT(ACTII[[#This Row],[Staff Start Date]], "mmm")</f>
        <v>Jan</v>
      </c>
    </row>
    <row r="167" spans="1:13" x14ac:dyDescent="0.25">
      <c r="A167" s="18"/>
      <c r="B167" s="19"/>
      <c r="C167" s="19"/>
      <c r="D167" s="19"/>
      <c r="E167" s="19"/>
      <c r="F167" s="19"/>
      <c r="G167" s="19"/>
      <c r="H167" s="19"/>
      <c r="I167" s="20"/>
      <c r="J167" s="75"/>
      <c r="K167" s="19"/>
      <c r="L167" s="100">
        <f>YEAR(ACTII[[#This Row],[Staff Start Date]])</f>
        <v>1900</v>
      </c>
      <c r="M167" s="100" t="str">
        <f>TEXT(ACTII[[#This Row],[Staff Start Date]], "mmm")</f>
        <v>Jan</v>
      </c>
    </row>
    <row r="168" spans="1:13" x14ac:dyDescent="0.25">
      <c r="A168" s="18"/>
      <c r="B168" s="19"/>
      <c r="C168" s="19"/>
      <c r="D168" s="19"/>
      <c r="E168" s="19"/>
      <c r="F168" s="19"/>
      <c r="G168" s="19"/>
      <c r="H168" s="19"/>
      <c r="I168" s="20"/>
      <c r="J168" s="75"/>
      <c r="K168" s="19"/>
      <c r="L168" s="100">
        <f>YEAR(ACTII[[#This Row],[Staff Start Date]])</f>
        <v>1900</v>
      </c>
      <c r="M168" s="100" t="str">
        <f>TEXT(ACTII[[#This Row],[Staff Start Date]], "mmm")</f>
        <v>Jan</v>
      </c>
    </row>
    <row r="169" spans="1:13" x14ac:dyDescent="0.25">
      <c r="A169" s="18"/>
      <c r="B169" s="19"/>
      <c r="C169" s="19"/>
      <c r="D169" s="19"/>
      <c r="E169" s="19"/>
      <c r="F169" s="19"/>
      <c r="G169" s="19"/>
      <c r="H169" s="19"/>
      <c r="I169" s="20"/>
      <c r="J169" s="75"/>
      <c r="K169" s="19"/>
      <c r="L169" s="100">
        <f>YEAR(ACTII[[#This Row],[Staff Start Date]])</f>
        <v>1900</v>
      </c>
      <c r="M169" s="100" t="str">
        <f>TEXT(ACTII[[#This Row],[Staff Start Date]], "mmm")</f>
        <v>Jan</v>
      </c>
    </row>
    <row r="170" spans="1:13" x14ac:dyDescent="0.25">
      <c r="A170" s="18"/>
      <c r="B170" s="19"/>
      <c r="C170" s="19"/>
      <c r="D170" s="19"/>
      <c r="E170" s="19"/>
      <c r="F170" s="19"/>
      <c r="G170" s="19"/>
      <c r="H170" s="19"/>
      <c r="I170" s="20"/>
      <c r="J170" s="75"/>
      <c r="K170" s="19"/>
      <c r="L170" s="100">
        <f>YEAR(ACTII[[#This Row],[Staff Start Date]])</f>
        <v>1900</v>
      </c>
      <c r="M170" s="100" t="str">
        <f>TEXT(ACTII[[#This Row],[Staff Start Date]], "mmm")</f>
        <v>Jan</v>
      </c>
    </row>
    <row r="171" spans="1:13" x14ac:dyDescent="0.25">
      <c r="A171" s="18"/>
      <c r="B171" s="19"/>
      <c r="C171" s="19"/>
      <c r="D171" s="19"/>
      <c r="E171" s="19"/>
      <c r="F171" s="19"/>
      <c r="G171" s="19"/>
      <c r="H171" s="19"/>
      <c r="I171" s="20"/>
      <c r="J171" s="75"/>
      <c r="K171" s="19"/>
      <c r="L171" s="100">
        <f>YEAR(ACTII[[#This Row],[Staff Start Date]])</f>
        <v>1900</v>
      </c>
      <c r="M171" s="100" t="str">
        <f>TEXT(ACTII[[#This Row],[Staff Start Date]], "mmm")</f>
        <v>Jan</v>
      </c>
    </row>
    <row r="172" spans="1:13" x14ac:dyDescent="0.25">
      <c r="A172" s="18"/>
      <c r="B172" s="19"/>
      <c r="C172" s="19"/>
      <c r="D172" s="19"/>
      <c r="E172" s="19"/>
      <c r="F172" s="19"/>
      <c r="G172" s="19"/>
      <c r="H172" s="19"/>
      <c r="I172" s="20"/>
      <c r="J172" s="75"/>
      <c r="K172" s="19"/>
      <c r="L172" s="100">
        <f>YEAR(ACTII[[#This Row],[Staff Start Date]])</f>
        <v>1900</v>
      </c>
      <c r="M172" s="100" t="str">
        <f>TEXT(ACTII[[#This Row],[Staff Start Date]], "mmm")</f>
        <v>Jan</v>
      </c>
    </row>
    <row r="173" spans="1:13" x14ac:dyDescent="0.25">
      <c r="A173" s="18"/>
      <c r="B173" s="19"/>
      <c r="C173" s="19"/>
      <c r="D173" s="19"/>
      <c r="E173" s="19"/>
      <c r="F173" s="19"/>
      <c r="G173" s="19"/>
      <c r="H173" s="19"/>
      <c r="I173" s="20"/>
      <c r="J173" s="75"/>
      <c r="K173" s="19"/>
      <c r="L173" s="100">
        <f>YEAR(ACTII[[#This Row],[Staff Start Date]])</f>
        <v>1900</v>
      </c>
      <c r="M173" s="100" t="str">
        <f>TEXT(ACTII[[#This Row],[Staff Start Date]], "mmm")</f>
        <v>Jan</v>
      </c>
    </row>
    <row r="174" spans="1:13" x14ac:dyDescent="0.25">
      <c r="A174" s="18"/>
      <c r="B174" s="19"/>
      <c r="C174" s="19"/>
      <c r="D174" s="19"/>
      <c r="E174" s="19"/>
      <c r="F174" s="19"/>
      <c r="G174" s="19"/>
      <c r="H174" s="19"/>
      <c r="I174" s="20"/>
      <c r="J174" s="75"/>
      <c r="K174" s="19"/>
      <c r="L174" s="100">
        <f>YEAR(ACTII[[#This Row],[Staff Start Date]])</f>
        <v>1900</v>
      </c>
      <c r="M174" s="100" t="str">
        <f>TEXT(ACTII[[#This Row],[Staff Start Date]], "mmm")</f>
        <v>Jan</v>
      </c>
    </row>
    <row r="175" spans="1:13" x14ac:dyDescent="0.25">
      <c r="A175" s="18"/>
      <c r="B175" s="19"/>
      <c r="C175" s="19"/>
      <c r="D175" s="19"/>
      <c r="E175" s="19"/>
      <c r="F175" s="19"/>
      <c r="G175" s="19"/>
      <c r="H175" s="19"/>
      <c r="I175" s="20"/>
      <c r="J175" s="75"/>
      <c r="K175" s="19"/>
      <c r="L175" s="100">
        <f>YEAR(ACTII[[#This Row],[Staff Start Date]])</f>
        <v>1900</v>
      </c>
      <c r="M175" s="100" t="str">
        <f>TEXT(ACTII[[#This Row],[Staff Start Date]], "mmm")</f>
        <v>Jan</v>
      </c>
    </row>
    <row r="176" spans="1:13" x14ac:dyDescent="0.25">
      <c r="A176" s="18"/>
      <c r="B176" s="19"/>
      <c r="C176" s="19"/>
      <c r="D176" s="19"/>
      <c r="E176" s="19"/>
      <c r="F176" s="19"/>
      <c r="G176" s="19"/>
      <c r="H176" s="19"/>
      <c r="I176" s="20"/>
      <c r="J176" s="75"/>
      <c r="K176" s="19"/>
      <c r="L176" s="100">
        <f>YEAR(ACTII[[#This Row],[Staff Start Date]])</f>
        <v>1900</v>
      </c>
      <c r="M176" s="100" t="str">
        <f>TEXT(ACTII[[#This Row],[Staff Start Date]], "mmm")</f>
        <v>Jan</v>
      </c>
    </row>
    <row r="177" spans="1:13" x14ac:dyDescent="0.25">
      <c r="A177" s="18"/>
      <c r="B177" s="19"/>
      <c r="C177" s="19"/>
      <c r="D177" s="19"/>
      <c r="E177" s="19"/>
      <c r="F177" s="19"/>
      <c r="G177" s="19"/>
      <c r="H177" s="19"/>
      <c r="I177" s="20"/>
      <c r="J177" s="75"/>
      <c r="K177" s="19"/>
      <c r="L177" s="100">
        <f>YEAR(ACTII[[#This Row],[Staff Start Date]])</f>
        <v>1900</v>
      </c>
      <c r="M177" s="100" t="str">
        <f>TEXT(ACTII[[#This Row],[Staff Start Date]], "mmm")</f>
        <v>Jan</v>
      </c>
    </row>
    <row r="178" spans="1:13" x14ac:dyDescent="0.25">
      <c r="A178" s="18"/>
      <c r="B178" s="19"/>
      <c r="C178" s="19"/>
      <c r="D178" s="19"/>
      <c r="E178" s="19"/>
      <c r="F178" s="19"/>
      <c r="G178" s="19"/>
      <c r="H178" s="19"/>
      <c r="I178" s="20"/>
      <c r="J178" s="75"/>
      <c r="K178" s="19"/>
      <c r="L178" s="100">
        <f>YEAR(ACTII[[#This Row],[Staff Start Date]])</f>
        <v>1900</v>
      </c>
      <c r="M178" s="100" t="str">
        <f>TEXT(ACTII[[#This Row],[Staff Start Date]], "mmm")</f>
        <v>Jan</v>
      </c>
    </row>
    <row r="179" spans="1:13" x14ac:dyDescent="0.25">
      <c r="A179" s="18"/>
      <c r="B179" s="19"/>
      <c r="C179" s="19"/>
      <c r="D179" s="19"/>
      <c r="E179" s="19"/>
      <c r="F179" s="19"/>
      <c r="G179" s="19"/>
      <c r="H179" s="19"/>
      <c r="I179" s="20"/>
      <c r="J179" s="75"/>
      <c r="K179" s="19"/>
      <c r="L179" s="100">
        <f>YEAR(ACTII[[#This Row],[Staff Start Date]])</f>
        <v>1900</v>
      </c>
      <c r="M179" s="100" t="str">
        <f>TEXT(ACTII[[#This Row],[Staff Start Date]], "mmm")</f>
        <v>Jan</v>
      </c>
    </row>
    <row r="180" spans="1:13" x14ac:dyDescent="0.25">
      <c r="A180" s="18"/>
      <c r="B180" s="19"/>
      <c r="C180" s="19"/>
      <c r="D180" s="19"/>
      <c r="E180" s="19"/>
      <c r="F180" s="19"/>
      <c r="G180" s="19"/>
      <c r="H180" s="19"/>
      <c r="I180" s="20"/>
      <c r="J180" s="75"/>
      <c r="K180" s="19"/>
      <c r="L180" s="100">
        <f>YEAR(ACTII[[#This Row],[Staff Start Date]])</f>
        <v>1900</v>
      </c>
      <c r="M180" s="100" t="str">
        <f>TEXT(ACTII[[#This Row],[Staff Start Date]], "mmm")</f>
        <v>Jan</v>
      </c>
    </row>
    <row r="181" spans="1:13" x14ac:dyDescent="0.25">
      <c r="A181" s="18"/>
      <c r="B181" s="19"/>
      <c r="C181" s="19"/>
      <c r="D181" s="19"/>
      <c r="E181" s="19"/>
      <c r="F181" s="19"/>
      <c r="G181" s="19"/>
      <c r="H181" s="19"/>
      <c r="I181" s="20"/>
      <c r="J181" s="75"/>
      <c r="K181" s="19"/>
      <c r="L181" s="100">
        <f>YEAR(ACTII[[#This Row],[Staff Start Date]])</f>
        <v>1900</v>
      </c>
      <c r="M181" s="100" t="str">
        <f>TEXT(ACTII[[#This Row],[Staff Start Date]], "mmm")</f>
        <v>Jan</v>
      </c>
    </row>
    <row r="182" spans="1:13" x14ac:dyDescent="0.25">
      <c r="A182" s="18"/>
      <c r="B182" s="19"/>
      <c r="C182" s="19"/>
      <c r="D182" s="19"/>
      <c r="E182" s="19"/>
      <c r="F182" s="19"/>
      <c r="G182" s="19"/>
      <c r="H182" s="19"/>
      <c r="I182" s="20"/>
      <c r="J182" s="75"/>
      <c r="K182" s="19"/>
      <c r="L182" s="100">
        <f>YEAR(ACTII[[#This Row],[Staff Start Date]])</f>
        <v>1900</v>
      </c>
      <c r="M182" s="100" t="str">
        <f>TEXT(ACTII[[#This Row],[Staff Start Date]], "mmm")</f>
        <v>Jan</v>
      </c>
    </row>
    <row r="183" spans="1:13" x14ac:dyDescent="0.25">
      <c r="A183" s="18"/>
      <c r="B183" s="19"/>
      <c r="C183" s="19"/>
      <c r="D183" s="19"/>
      <c r="E183" s="19"/>
      <c r="F183" s="19"/>
      <c r="G183" s="19"/>
      <c r="H183" s="19"/>
      <c r="I183" s="20"/>
      <c r="J183" s="75"/>
      <c r="K183" s="19"/>
      <c r="L183" s="100">
        <f>YEAR(ACTII[[#This Row],[Staff Start Date]])</f>
        <v>1900</v>
      </c>
      <c r="M183" s="100" t="str">
        <f>TEXT(ACTII[[#This Row],[Staff Start Date]], "mmm")</f>
        <v>Jan</v>
      </c>
    </row>
    <row r="184" spans="1:13" x14ac:dyDescent="0.25">
      <c r="A184" s="18"/>
      <c r="B184" s="19"/>
      <c r="C184" s="19"/>
      <c r="D184" s="19"/>
      <c r="E184" s="19"/>
      <c r="F184" s="19"/>
      <c r="G184" s="19"/>
      <c r="H184" s="19"/>
      <c r="I184" s="20"/>
      <c r="J184" s="75"/>
      <c r="K184" s="19"/>
      <c r="L184" s="100">
        <f>YEAR(ACTII[[#This Row],[Staff Start Date]])</f>
        <v>1900</v>
      </c>
      <c r="M184" s="100" t="str">
        <f>TEXT(ACTII[[#This Row],[Staff Start Date]], "mmm")</f>
        <v>Jan</v>
      </c>
    </row>
    <row r="185" spans="1:13" x14ac:dyDescent="0.25">
      <c r="A185" s="18"/>
      <c r="B185" s="19"/>
      <c r="C185" s="19"/>
      <c r="D185" s="19"/>
      <c r="E185" s="19"/>
      <c r="F185" s="19"/>
      <c r="G185" s="19"/>
      <c r="H185" s="19"/>
      <c r="I185" s="20"/>
      <c r="J185" s="75"/>
      <c r="K185" s="19"/>
      <c r="L185" s="100">
        <f>YEAR(ACTII[[#This Row],[Staff Start Date]])</f>
        <v>1900</v>
      </c>
      <c r="M185" s="100" t="str">
        <f>TEXT(ACTII[[#This Row],[Staff Start Date]], "mmm")</f>
        <v>Jan</v>
      </c>
    </row>
    <row r="186" spans="1:13" x14ac:dyDescent="0.25">
      <c r="A186" s="18"/>
      <c r="B186" s="19"/>
      <c r="C186" s="19"/>
      <c r="D186" s="19"/>
      <c r="E186" s="19"/>
      <c r="F186" s="19"/>
      <c r="G186" s="19"/>
      <c r="H186" s="19"/>
      <c r="I186" s="20"/>
      <c r="J186" s="75"/>
      <c r="K186" s="19"/>
      <c r="L186" s="100">
        <f>YEAR(ACTII[[#This Row],[Staff Start Date]])</f>
        <v>1900</v>
      </c>
      <c r="M186" s="100" t="str">
        <f>TEXT(ACTII[[#This Row],[Staff Start Date]], "mmm")</f>
        <v>Jan</v>
      </c>
    </row>
    <row r="187" spans="1:13" x14ac:dyDescent="0.25">
      <c r="A187" s="18"/>
      <c r="B187" s="19"/>
      <c r="C187" s="19"/>
      <c r="D187" s="19"/>
      <c r="E187" s="19"/>
      <c r="F187" s="19"/>
      <c r="G187" s="19"/>
      <c r="H187" s="19"/>
      <c r="I187" s="20"/>
      <c r="J187" s="75"/>
      <c r="K187" s="19"/>
      <c r="L187" s="100">
        <f>YEAR(ACTII[[#This Row],[Staff Start Date]])</f>
        <v>1900</v>
      </c>
      <c r="M187" s="100" t="str">
        <f>TEXT(ACTII[[#This Row],[Staff Start Date]], "mmm")</f>
        <v>Jan</v>
      </c>
    </row>
    <row r="188" spans="1:13" x14ac:dyDescent="0.25">
      <c r="A188" s="18"/>
      <c r="B188" s="19"/>
      <c r="C188" s="19"/>
      <c r="D188" s="19"/>
      <c r="E188" s="19"/>
      <c r="F188" s="19"/>
      <c r="G188" s="19"/>
      <c r="H188" s="19"/>
      <c r="I188" s="20"/>
      <c r="J188" s="75"/>
      <c r="K188" s="19"/>
      <c r="L188" s="100">
        <f>YEAR(ACTII[[#This Row],[Staff Start Date]])</f>
        <v>1900</v>
      </c>
      <c r="M188" s="100" t="str">
        <f>TEXT(ACTII[[#This Row],[Staff Start Date]], "mmm")</f>
        <v>Jan</v>
      </c>
    </row>
    <row r="189" spans="1:13" x14ac:dyDescent="0.25">
      <c r="A189" s="18"/>
      <c r="B189" s="19"/>
      <c r="C189" s="19"/>
      <c r="D189" s="19"/>
      <c r="E189" s="19"/>
      <c r="F189" s="19"/>
      <c r="G189" s="19"/>
      <c r="H189" s="19"/>
      <c r="I189" s="20"/>
      <c r="J189" s="75"/>
      <c r="K189" s="19"/>
      <c r="L189" s="100">
        <f>YEAR(ACTII[[#This Row],[Staff Start Date]])</f>
        <v>1900</v>
      </c>
      <c r="M189" s="100" t="str">
        <f>TEXT(ACTII[[#This Row],[Staff Start Date]], "mmm")</f>
        <v>Jan</v>
      </c>
    </row>
    <row r="190" spans="1:13" x14ac:dyDescent="0.25">
      <c r="A190" s="18"/>
      <c r="B190" s="19"/>
      <c r="C190" s="19"/>
      <c r="D190" s="19"/>
      <c r="E190" s="19"/>
      <c r="F190" s="19"/>
      <c r="G190" s="19"/>
      <c r="H190" s="19"/>
      <c r="I190" s="20"/>
      <c r="J190" s="75"/>
      <c r="K190" s="19"/>
      <c r="L190" s="100">
        <f>YEAR(ACTII[[#This Row],[Staff Start Date]])</f>
        <v>1900</v>
      </c>
      <c r="M190" s="100" t="str">
        <f>TEXT(ACTII[[#This Row],[Staff Start Date]], "mmm")</f>
        <v>Jan</v>
      </c>
    </row>
    <row r="191" spans="1:13" x14ac:dyDescent="0.25">
      <c r="A191" s="18"/>
      <c r="B191" s="19"/>
      <c r="C191" s="19"/>
      <c r="D191" s="19"/>
      <c r="E191" s="19"/>
      <c r="F191" s="19"/>
      <c r="G191" s="19"/>
      <c r="H191" s="19"/>
      <c r="I191" s="20"/>
      <c r="J191" s="75"/>
      <c r="K191" s="19"/>
      <c r="L191" s="100">
        <f>YEAR(ACTII[[#This Row],[Staff Start Date]])</f>
        <v>1900</v>
      </c>
      <c r="M191" s="100" t="str">
        <f>TEXT(ACTII[[#This Row],[Staff Start Date]], "mmm")</f>
        <v>Jan</v>
      </c>
    </row>
    <row r="192" spans="1:13" x14ac:dyDescent="0.25">
      <c r="A192" s="18"/>
      <c r="B192" s="19"/>
      <c r="C192" s="19"/>
      <c r="D192" s="19"/>
      <c r="E192" s="19"/>
      <c r="F192" s="19"/>
      <c r="G192" s="19"/>
      <c r="H192" s="19"/>
      <c r="I192" s="20"/>
      <c r="J192" s="75"/>
      <c r="K192" s="19"/>
      <c r="L192" s="100">
        <f>YEAR(ACTII[[#This Row],[Staff Start Date]])</f>
        <v>1900</v>
      </c>
      <c r="M192" s="100" t="str">
        <f>TEXT(ACTII[[#This Row],[Staff Start Date]], "mmm")</f>
        <v>Jan</v>
      </c>
    </row>
    <row r="193" spans="1:13" x14ac:dyDescent="0.25">
      <c r="A193" s="18"/>
      <c r="B193" s="19"/>
      <c r="C193" s="19"/>
      <c r="D193" s="19"/>
      <c r="E193" s="19"/>
      <c r="F193" s="19"/>
      <c r="G193" s="19"/>
      <c r="H193" s="19"/>
      <c r="I193" s="20"/>
      <c r="J193" s="75"/>
      <c r="K193" s="19"/>
      <c r="L193" s="100">
        <f>YEAR(ACTII[[#This Row],[Staff Start Date]])</f>
        <v>1900</v>
      </c>
      <c r="M193" s="100" t="str">
        <f>TEXT(ACTII[[#This Row],[Staff Start Date]], "mmm")</f>
        <v>Jan</v>
      </c>
    </row>
    <row r="194" spans="1:13" x14ac:dyDescent="0.25">
      <c r="A194" s="18"/>
      <c r="B194" s="19"/>
      <c r="C194" s="19"/>
      <c r="D194" s="19"/>
      <c r="E194" s="19"/>
      <c r="F194" s="19"/>
      <c r="G194" s="19"/>
      <c r="H194" s="19"/>
      <c r="I194" s="20"/>
      <c r="J194" s="75"/>
      <c r="K194" s="19"/>
      <c r="L194" s="100">
        <f>YEAR(ACTII[[#This Row],[Staff Start Date]])</f>
        <v>1900</v>
      </c>
      <c r="M194" s="100" t="str">
        <f>TEXT(ACTII[[#This Row],[Staff Start Date]], "mmm")</f>
        <v>Jan</v>
      </c>
    </row>
    <row r="195" spans="1:13" x14ac:dyDescent="0.25">
      <c r="A195" s="18"/>
      <c r="B195" s="19"/>
      <c r="C195" s="19"/>
      <c r="D195" s="19"/>
      <c r="E195" s="19"/>
      <c r="F195" s="19"/>
      <c r="G195" s="19"/>
      <c r="H195" s="19"/>
      <c r="I195" s="20"/>
      <c r="J195" s="75"/>
      <c r="K195" s="19"/>
      <c r="L195" s="100">
        <f>YEAR(ACTII[[#This Row],[Staff Start Date]])</f>
        <v>1900</v>
      </c>
      <c r="M195" s="100" t="str">
        <f>TEXT(ACTII[[#This Row],[Staff Start Date]], "mmm")</f>
        <v>Jan</v>
      </c>
    </row>
    <row r="196" spans="1:13" x14ac:dyDescent="0.25">
      <c r="A196" s="18"/>
      <c r="B196" s="19"/>
      <c r="C196" s="19"/>
      <c r="D196" s="19"/>
      <c r="E196" s="19"/>
      <c r="F196" s="19"/>
      <c r="G196" s="19"/>
      <c r="H196" s="19"/>
      <c r="I196" s="20"/>
      <c r="J196" s="75"/>
      <c r="K196" s="19"/>
      <c r="L196" s="100">
        <f>YEAR(ACTII[[#This Row],[Staff Start Date]])</f>
        <v>1900</v>
      </c>
      <c r="M196" s="100" t="str">
        <f>TEXT(ACTII[[#This Row],[Staff Start Date]], "mmm")</f>
        <v>Jan</v>
      </c>
    </row>
    <row r="197" spans="1:13" x14ac:dyDescent="0.25">
      <c r="A197" s="18"/>
      <c r="B197" s="19"/>
      <c r="C197" s="19"/>
      <c r="D197" s="19"/>
      <c r="E197" s="19"/>
      <c r="F197" s="19"/>
      <c r="G197" s="19"/>
      <c r="H197" s="19"/>
      <c r="I197" s="20"/>
      <c r="J197" s="75"/>
      <c r="K197" s="19"/>
      <c r="L197" s="100">
        <f>YEAR(ACTII[[#This Row],[Staff Start Date]])</f>
        <v>1900</v>
      </c>
      <c r="M197" s="100" t="str">
        <f>TEXT(ACTII[[#This Row],[Staff Start Date]], "mmm")</f>
        <v>Jan</v>
      </c>
    </row>
    <row r="198" spans="1:13" x14ac:dyDescent="0.25">
      <c r="A198" s="18"/>
      <c r="B198" s="19"/>
      <c r="C198" s="19"/>
      <c r="D198" s="19"/>
      <c r="E198" s="19"/>
      <c r="F198" s="19"/>
      <c r="G198" s="19"/>
      <c r="H198" s="19"/>
      <c r="I198" s="20"/>
      <c r="J198" s="75"/>
      <c r="K198" s="19"/>
      <c r="L198" s="100">
        <f>YEAR(ACTII[[#This Row],[Staff Start Date]])</f>
        <v>1900</v>
      </c>
      <c r="M198" s="100" t="str">
        <f>TEXT(ACTII[[#This Row],[Staff Start Date]], "mmm")</f>
        <v>Jan</v>
      </c>
    </row>
    <row r="199" spans="1:13" x14ac:dyDescent="0.25">
      <c r="A199" s="18"/>
      <c r="B199" s="19"/>
      <c r="C199" s="19"/>
      <c r="D199" s="19"/>
      <c r="E199" s="19"/>
      <c r="F199" s="19"/>
      <c r="G199" s="19"/>
      <c r="H199" s="19"/>
      <c r="I199" s="20"/>
      <c r="J199" s="75"/>
      <c r="K199" s="19"/>
      <c r="L199" s="100">
        <f>YEAR(ACTII[[#This Row],[Staff Start Date]])</f>
        <v>1900</v>
      </c>
      <c r="M199" s="100" t="str">
        <f>TEXT(ACTII[[#This Row],[Staff Start Date]], "mmm")</f>
        <v>Jan</v>
      </c>
    </row>
    <row r="200" spans="1:13" x14ac:dyDescent="0.25">
      <c r="A200" s="18"/>
      <c r="B200" s="19"/>
      <c r="C200" s="19"/>
      <c r="D200" s="19"/>
      <c r="E200" s="19"/>
      <c r="F200" s="19"/>
      <c r="G200" s="19"/>
      <c r="H200" s="19"/>
      <c r="I200" s="20"/>
      <c r="J200" s="75"/>
      <c r="K200" s="19"/>
      <c r="L200" s="100">
        <f>YEAR(ACTII[[#This Row],[Staff Start Date]])</f>
        <v>1900</v>
      </c>
      <c r="M200" s="100" t="str">
        <f>TEXT(ACTII[[#This Row],[Staff Start Date]], "mmm")</f>
        <v>Jan</v>
      </c>
    </row>
    <row r="201" spans="1:13" x14ac:dyDescent="0.25">
      <c r="A201" s="18"/>
      <c r="B201" s="19"/>
      <c r="C201" s="19"/>
      <c r="D201" s="19"/>
      <c r="E201" s="19"/>
      <c r="F201" s="19"/>
      <c r="G201" s="19"/>
      <c r="H201" s="19"/>
      <c r="I201" s="20"/>
      <c r="J201" s="75"/>
      <c r="K201" s="19"/>
      <c r="L201" s="100">
        <f>YEAR(ACTII[[#This Row],[Staff Start Date]])</f>
        <v>1900</v>
      </c>
      <c r="M201" s="100" t="str">
        <f>TEXT(ACTII[[#This Row],[Staff Start Date]], "mmm")</f>
        <v>Jan</v>
      </c>
    </row>
    <row r="202" spans="1:13" x14ac:dyDescent="0.25">
      <c r="A202" s="18"/>
      <c r="B202" s="19"/>
      <c r="C202" s="19"/>
      <c r="D202" s="19"/>
      <c r="E202" s="19"/>
      <c r="F202" s="19"/>
      <c r="G202" s="19"/>
      <c r="H202" s="19"/>
      <c r="I202" s="20"/>
      <c r="J202" s="75"/>
      <c r="K202" s="19"/>
      <c r="L202" s="100">
        <f>YEAR(ACTII[[#This Row],[Staff Start Date]])</f>
        <v>1900</v>
      </c>
      <c r="M202" s="100" t="str">
        <f>TEXT(ACTII[[#This Row],[Staff Start Date]], "mmm")</f>
        <v>Jan</v>
      </c>
    </row>
    <row r="203" spans="1:13" x14ac:dyDescent="0.25">
      <c r="A203" s="18"/>
      <c r="B203" s="19"/>
      <c r="C203" s="19"/>
      <c r="D203" s="19"/>
      <c r="E203" s="19"/>
      <c r="F203" s="19"/>
      <c r="G203" s="19"/>
      <c r="H203" s="19"/>
      <c r="I203" s="20"/>
      <c r="J203" s="75"/>
      <c r="K203" s="19"/>
      <c r="L203" s="100">
        <f>YEAR(ACTII[[#This Row],[Staff Start Date]])</f>
        <v>1900</v>
      </c>
      <c r="M203" s="100" t="str">
        <f>TEXT(ACTII[[#This Row],[Staff Start Date]], "mmm")</f>
        <v>Jan</v>
      </c>
    </row>
    <row r="204" spans="1:13" x14ac:dyDescent="0.25">
      <c r="A204" s="18"/>
      <c r="B204" s="19"/>
      <c r="C204" s="19"/>
      <c r="D204" s="19"/>
      <c r="E204" s="19"/>
      <c r="F204" s="19"/>
      <c r="G204" s="19"/>
      <c r="H204" s="19"/>
      <c r="I204" s="20"/>
      <c r="J204" s="75"/>
      <c r="K204" s="19"/>
      <c r="L204" s="100">
        <f>YEAR(ACTII[[#This Row],[Staff Start Date]])</f>
        <v>1900</v>
      </c>
      <c r="M204" s="100" t="str">
        <f>TEXT(ACTII[[#This Row],[Staff Start Date]], "mmm")</f>
        <v>Jan</v>
      </c>
    </row>
    <row r="205" spans="1:13" x14ac:dyDescent="0.25">
      <c r="A205" s="18"/>
      <c r="B205" s="19"/>
      <c r="C205" s="19"/>
      <c r="D205" s="19"/>
      <c r="E205" s="19"/>
      <c r="F205" s="19"/>
      <c r="G205" s="19"/>
      <c r="H205" s="19"/>
      <c r="I205" s="20"/>
      <c r="J205" s="75"/>
      <c r="K205" s="19"/>
      <c r="L205" s="100">
        <f>YEAR(ACTII[[#This Row],[Staff Start Date]])</f>
        <v>1900</v>
      </c>
      <c r="M205" s="100" t="str">
        <f>TEXT(ACTII[[#This Row],[Staff Start Date]], "mmm")</f>
        <v>Jan</v>
      </c>
    </row>
    <row r="206" spans="1:13" x14ac:dyDescent="0.25">
      <c r="A206" s="18"/>
      <c r="B206" s="19"/>
      <c r="C206" s="19"/>
      <c r="D206" s="19"/>
      <c r="E206" s="19"/>
      <c r="F206" s="19"/>
      <c r="G206" s="19"/>
      <c r="H206" s="19"/>
      <c r="I206" s="20"/>
      <c r="J206" s="75"/>
      <c r="K206" s="19"/>
      <c r="L206" s="100">
        <f>YEAR(ACTII[[#This Row],[Staff Start Date]])</f>
        <v>1900</v>
      </c>
      <c r="M206" s="100" t="str">
        <f>TEXT(ACTII[[#This Row],[Staff Start Date]], "mmm")</f>
        <v>Jan</v>
      </c>
    </row>
    <row r="207" spans="1:13" x14ac:dyDescent="0.25">
      <c r="A207" s="18"/>
      <c r="B207" s="19"/>
      <c r="C207" s="19"/>
      <c r="D207" s="19"/>
      <c r="E207" s="19"/>
      <c r="F207" s="19"/>
      <c r="G207" s="19"/>
      <c r="H207" s="19"/>
      <c r="I207" s="20"/>
      <c r="J207" s="75"/>
      <c r="K207" s="19"/>
      <c r="L207" s="100">
        <f>YEAR(ACTII[[#This Row],[Staff Start Date]])</f>
        <v>1900</v>
      </c>
      <c r="M207" s="100" t="str">
        <f>TEXT(ACTII[[#This Row],[Staff Start Date]], "mmm")</f>
        <v>Jan</v>
      </c>
    </row>
    <row r="208" spans="1:13" x14ac:dyDescent="0.25">
      <c r="A208" s="18"/>
      <c r="B208" s="19"/>
      <c r="C208" s="19"/>
      <c r="D208" s="19"/>
      <c r="E208" s="19"/>
      <c r="F208" s="19"/>
      <c r="G208" s="19"/>
      <c r="H208" s="19"/>
      <c r="I208" s="20"/>
      <c r="J208" s="75"/>
      <c r="K208" s="19"/>
      <c r="L208" s="100">
        <f>YEAR(ACTII[[#This Row],[Staff Start Date]])</f>
        <v>1900</v>
      </c>
      <c r="M208" s="100" t="str">
        <f>TEXT(ACTII[[#This Row],[Staff Start Date]], "mmm")</f>
        <v>Jan</v>
      </c>
    </row>
    <row r="209" spans="1:13" x14ac:dyDescent="0.25">
      <c r="A209" s="18"/>
      <c r="B209" s="19"/>
      <c r="C209" s="19"/>
      <c r="D209" s="19"/>
      <c r="E209" s="19"/>
      <c r="F209" s="19"/>
      <c r="G209" s="19"/>
      <c r="H209" s="19"/>
      <c r="I209" s="20"/>
      <c r="J209" s="75"/>
      <c r="K209" s="19"/>
      <c r="L209" s="100">
        <f>YEAR(ACTII[[#This Row],[Staff Start Date]])</f>
        <v>1900</v>
      </c>
      <c r="M209" s="100" t="str">
        <f>TEXT(ACTII[[#This Row],[Staff Start Date]], "mmm")</f>
        <v>Jan</v>
      </c>
    </row>
    <row r="210" spans="1:13" x14ac:dyDescent="0.25">
      <c r="A210" s="18"/>
      <c r="B210" s="19"/>
      <c r="C210" s="19"/>
      <c r="D210" s="19"/>
      <c r="E210" s="19"/>
      <c r="F210" s="19"/>
      <c r="G210" s="19"/>
      <c r="H210" s="19"/>
      <c r="I210" s="20"/>
      <c r="J210" s="75"/>
      <c r="K210" s="19"/>
      <c r="L210" s="100">
        <f>YEAR(ACTII[[#This Row],[Staff Start Date]])</f>
        <v>1900</v>
      </c>
      <c r="M210" s="100" t="str">
        <f>TEXT(ACTII[[#This Row],[Staff Start Date]], "mmm")</f>
        <v>Jan</v>
      </c>
    </row>
    <row r="211" spans="1:13" x14ac:dyDescent="0.25">
      <c r="A211" s="18"/>
      <c r="B211" s="19"/>
      <c r="C211" s="19"/>
      <c r="D211" s="19"/>
      <c r="E211" s="19"/>
      <c r="F211" s="19"/>
      <c r="G211" s="19"/>
      <c r="H211" s="19"/>
      <c r="I211" s="20"/>
      <c r="J211" s="75"/>
      <c r="K211" s="19"/>
      <c r="L211" s="100">
        <f>YEAR(ACTII[[#This Row],[Staff Start Date]])</f>
        <v>1900</v>
      </c>
      <c r="M211" s="100" t="str">
        <f>TEXT(ACTII[[#This Row],[Staff Start Date]], "mmm")</f>
        <v>Jan</v>
      </c>
    </row>
    <row r="212" spans="1:13" x14ac:dyDescent="0.25">
      <c r="A212" s="18"/>
      <c r="B212" s="19"/>
      <c r="C212" s="19"/>
      <c r="D212" s="19"/>
      <c r="E212" s="19"/>
      <c r="F212" s="19"/>
      <c r="G212" s="19"/>
      <c r="H212" s="19"/>
      <c r="I212" s="20"/>
      <c r="J212" s="75"/>
      <c r="K212" s="19"/>
      <c r="L212" s="100">
        <f>YEAR(ACTII[[#This Row],[Staff Start Date]])</f>
        <v>1900</v>
      </c>
      <c r="M212" s="100" t="str">
        <f>TEXT(ACTII[[#This Row],[Staff Start Date]], "mmm")</f>
        <v>Jan</v>
      </c>
    </row>
    <row r="213" spans="1:13" x14ac:dyDescent="0.25">
      <c r="A213" s="18"/>
      <c r="B213" s="19"/>
      <c r="C213" s="19"/>
      <c r="D213" s="19"/>
      <c r="E213" s="19"/>
      <c r="F213" s="19"/>
      <c r="G213" s="19"/>
      <c r="H213" s="19"/>
      <c r="I213" s="20"/>
      <c r="J213" s="75"/>
      <c r="K213" s="19"/>
      <c r="L213" s="100">
        <f>YEAR(ACTII[[#This Row],[Staff Start Date]])</f>
        <v>1900</v>
      </c>
      <c r="M213" s="100" t="str">
        <f>TEXT(ACTII[[#This Row],[Staff Start Date]], "mmm")</f>
        <v>Jan</v>
      </c>
    </row>
    <row r="214" spans="1:13" x14ac:dyDescent="0.25">
      <c r="A214" s="18"/>
      <c r="B214" s="19"/>
      <c r="C214" s="19"/>
      <c r="D214" s="19"/>
      <c r="E214" s="19"/>
      <c r="F214" s="19"/>
      <c r="G214" s="19"/>
      <c r="H214" s="19"/>
      <c r="I214" s="20"/>
      <c r="J214" s="75"/>
      <c r="K214" s="19"/>
      <c r="L214" s="100">
        <f>YEAR(ACTII[[#This Row],[Staff Start Date]])</f>
        <v>1900</v>
      </c>
      <c r="M214" s="100" t="str">
        <f>TEXT(ACTII[[#This Row],[Staff Start Date]], "mmm")</f>
        <v>Jan</v>
      </c>
    </row>
    <row r="215" spans="1:13" x14ac:dyDescent="0.25">
      <c r="A215" s="18"/>
      <c r="B215" s="19"/>
      <c r="C215" s="19"/>
      <c r="D215" s="19"/>
      <c r="E215" s="19"/>
      <c r="F215" s="19"/>
      <c r="G215" s="19"/>
      <c r="H215" s="19"/>
      <c r="I215" s="20"/>
      <c r="J215" s="75"/>
      <c r="K215" s="19"/>
      <c r="L215" s="100">
        <f>YEAR(ACTII[[#This Row],[Staff Start Date]])</f>
        <v>1900</v>
      </c>
      <c r="M215" s="100" t="str">
        <f>TEXT(ACTII[[#This Row],[Staff Start Date]], "mmm")</f>
        <v>Jan</v>
      </c>
    </row>
    <row r="216" spans="1:13" x14ac:dyDescent="0.25">
      <c r="A216" s="18"/>
      <c r="B216" s="19"/>
      <c r="C216" s="19"/>
      <c r="D216" s="19"/>
      <c r="E216" s="19"/>
      <c r="F216" s="19"/>
      <c r="G216" s="19"/>
      <c r="H216" s="19"/>
      <c r="I216" s="20"/>
      <c r="J216" s="75"/>
      <c r="K216" s="19"/>
      <c r="L216" s="100">
        <f>YEAR(ACTII[[#This Row],[Staff Start Date]])</f>
        <v>1900</v>
      </c>
      <c r="M216" s="100" t="str">
        <f>TEXT(ACTII[[#This Row],[Staff Start Date]], "mmm")</f>
        <v>Jan</v>
      </c>
    </row>
    <row r="217" spans="1:13" x14ac:dyDescent="0.25">
      <c r="A217" s="18"/>
      <c r="B217" s="19"/>
      <c r="C217" s="19"/>
      <c r="D217" s="19"/>
      <c r="E217" s="19"/>
      <c r="F217" s="19"/>
      <c r="G217" s="19"/>
      <c r="H217" s="19"/>
      <c r="I217" s="20"/>
      <c r="J217" s="75"/>
      <c r="K217" s="19"/>
      <c r="L217" s="100">
        <f>YEAR(ACTII[[#This Row],[Staff Start Date]])</f>
        <v>1900</v>
      </c>
      <c r="M217" s="100" t="str">
        <f>TEXT(ACTII[[#This Row],[Staff Start Date]], "mmm")</f>
        <v>Jan</v>
      </c>
    </row>
    <row r="218" spans="1:13" x14ac:dyDescent="0.25">
      <c r="A218" s="18"/>
      <c r="B218" s="19"/>
      <c r="C218" s="19"/>
      <c r="D218" s="19"/>
      <c r="E218" s="19"/>
      <c r="F218" s="19"/>
      <c r="G218" s="19"/>
      <c r="H218" s="19"/>
      <c r="I218" s="20"/>
      <c r="J218" s="75"/>
      <c r="K218" s="19"/>
      <c r="L218" s="100">
        <f>YEAR(ACTII[[#This Row],[Staff Start Date]])</f>
        <v>1900</v>
      </c>
      <c r="M218" s="100" t="str">
        <f>TEXT(ACTII[[#This Row],[Staff Start Date]], "mmm")</f>
        <v>Jan</v>
      </c>
    </row>
    <row r="219" spans="1:13" x14ac:dyDescent="0.25">
      <c r="A219" s="18"/>
      <c r="B219" s="19"/>
      <c r="C219" s="19"/>
      <c r="D219" s="19"/>
      <c r="E219" s="19"/>
      <c r="F219" s="19"/>
      <c r="G219" s="19"/>
      <c r="H219" s="19"/>
      <c r="I219" s="20"/>
      <c r="J219" s="75"/>
      <c r="K219" s="19"/>
      <c r="L219" s="100">
        <f>YEAR(ACTII[[#This Row],[Staff Start Date]])</f>
        <v>1900</v>
      </c>
      <c r="M219" s="100" t="str">
        <f>TEXT(ACTII[[#This Row],[Staff Start Date]], "mmm")</f>
        <v>Jan</v>
      </c>
    </row>
    <row r="220" spans="1:13" x14ac:dyDescent="0.25">
      <c r="A220" s="18"/>
      <c r="B220" s="19"/>
      <c r="C220" s="19"/>
      <c r="D220" s="19"/>
      <c r="E220" s="19"/>
      <c r="F220" s="19"/>
      <c r="G220" s="19"/>
      <c r="H220" s="19"/>
      <c r="I220" s="20"/>
      <c r="J220" s="75"/>
      <c r="K220" s="19"/>
      <c r="L220" s="100">
        <f>YEAR(ACTII[[#This Row],[Staff Start Date]])</f>
        <v>1900</v>
      </c>
      <c r="M220" s="100" t="str">
        <f>TEXT(ACTII[[#This Row],[Staff Start Date]], "mmm")</f>
        <v>Jan</v>
      </c>
    </row>
    <row r="221" spans="1:13" x14ac:dyDescent="0.25">
      <c r="A221" s="18"/>
      <c r="B221" s="19"/>
      <c r="C221" s="19"/>
      <c r="D221" s="19"/>
      <c r="E221" s="19"/>
      <c r="F221" s="19"/>
      <c r="G221" s="19"/>
      <c r="H221" s="19"/>
      <c r="I221" s="20"/>
      <c r="J221" s="75"/>
      <c r="K221" s="19"/>
      <c r="L221" s="100">
        <f>YEAR(ACTII[[#This Row],[Staff Start Date]])</f>
        <v>1900</v>
      </c>
      <c r="M221" s="100" t="str">
        <f>TEXT(ACTII[[#This Row],[Staff Start Date]], "mmm")</f>
        <v>Jan</v>
      </c>
    </row>
    <row r="222" spans="1:13" x14ac:dyDescent="0.25">
      <c r="A222" s="18"/>
      <c r="B222" s="19"/>
      <c r="C222" s="19"/>
      <c r="D222" s="19"/>
      <c r="E222" s="19"/>
      <c r="F222" s="19"/>
      <c r="G222" s="19"/>
      <c r="H222" s="19"/>
      <c r="I222" s="20"/>
      <c r="J222" s="75"/>
      <c r="K222" s="19"/>
      <c r="L222" s="100">
        <f>YEAR(ACTII[[#This Row],[Staff Start Date]])</f>
        <v>1900</v>
      </c>
      <c r="M222" s="100" t="str">
        <f>TEXT(ACTII[[#This Row],[Staff Start Date]], "mmm")</f>
        <v>Jan</v>
      </c>
    </row>
    <row r="223" spans="1:13" x14ac:dyDescent="0.25">
      <c r="A223" s="18"/>
      <c r="B223" s="19"/>
      <c r="C223" s="19"/>
      <c r="D223" s="19"/>
      <c r="E223" s="19"/>
      <c r="F223" s="19"/>
      <c r="G223" s="19"/>
      <c r="H223" s="19"/>
      <c r="I223" s="20"/>
      <c r="J223" s="75"/>
      <c r="K223" s="19"/>
      <c r="L223" s="100">
        <f>YEAR(ACTII[[#This Row],[Staff Start Date]])</f>
        <v>1900</v>
      </c>
      <c r="M223" s="100" t="str">
        <f>TEXT(ACTII[[#This Row],[Staff Start Date]], "mmm")</f>
        <v>Jan</v>
      </c>
    </row>
    <row r="224" spans="1:13" x14ac:dyDescent="0.25">
      <c r="A224" s="18"/>
      <c r="B224" s="19"/>
      <c r="C224" s="19"/>
      <c r="D224" s="19"/>
      <c r="E224" s="19"/>
      <c r="F224" s="19"/>
      <c r="G224" s="19"/>
      <c r="H224" s="19"/>
      <c r="I224" s="20"/>
      <c r="J224" s="75"/>
      <c r="K224" s="19"/>
      <c r="L224" s="100">
        <f>YEAR(ACTII[[#This Row],[Staff Start Date]])</f>
        <v>1900</v>
      </c>
      <c r="M224" s="100" t="str">
        <f>TEXT(ACTII[[#This Row],[Staff Start Date]], "mmm")</f>
        <v>Jan</v>
      </c>
    </row>
    <row r="225" spans="1:13" x14ac:dyDescent="0.25">
      <c r="A225" s="18"/>
      <c r="B225" s="19"/>
      <c r="C225" s="19"/>
      <c r="D225" s="19"/>
      <c r="E225" s="19"/>
      <c r="F225" s="19"/>
      <c r="G225" s="19"/>
      <c r="H225" s="19"/>
      <c r="I225" s="20"/>
      <c r="J225" s="75"/>
      <c r="K225" s="19"/>
      <c r="L225" s="100">
        <f>YEAR(ACTII[[#This Row],[Staff Start Date]])</f>
        <v>1900</v>
      </c>
      <c r="M225" s="100" t="str">
        <f>TEXT(ACTII[[#This Row],[Staff Start Date]], "mmm")</f>
        <v>Jan</v>
      </c>
    </row>
    <row r="226" spans="1:13" x14ac:dyDescent="0.25">
      <c r="A226" s="18"/>
      <c r="B226" s="19"/>
      <c r="C226" s="19"/>
      <c r="D226" s="19"/>
      <c r="E226" s="19"/>
      <c r="F226" s="19"/>
      <c r="G226" s="19"/>
      <c r="H226" s="19"/>
      <c r="I226" s="20"/>
      <c r="J226" s="75"/>
      <c r="K226" s="19"/>
      <c r="L226" s="100">
        <f>YEAR(ACTII[[#This Row],[Staff Start Date]])</f>
        <v>1900</v>
      </c>
      <c r="M226" s="100" t="str">
        <f>TEXT(ACTII[[#This Row],[Staff Start Date]], "mmm")</f>
        <v>Jan</v>
      </c>
    </row>
    <row r="227" spans="1:13" x14ac:dyDescent="0.25">
      <c r="A227" s="18"/>
      <c r="B227" s="19"/>
      <c r="C227" s="19"/>
      <c r="D227" s="19"/>
      <c r="E227" s="19"/>
      <c r="F227" s="19"/>
      <c r="G227" s="19"/>
      <c r="H227" s="19"/>
      <c r="I227" s="20"/>
      <c r="J227" s="75"/>
      <c r="K227" s="19"/>
      <c r="L227" s="100">
        <f>YEAR(ACTII[[#This Row],[Staff Start Date]])</f>
        <v>1900</v>
      </c>
      <c r="M227" s="100" t="str">
        <f>TEXT(ACTII[[#This Row],[Staff Start Date]], "mmm")</f>
        <v>Jan</v>
      </c>
    </row>
    <row r="228" spans="1:13" x14ac:dyDescent="0.25">
      <c r="A228" s="18"/>
      <c r="B228" s="19"/>
      <c r="C228" s="19"/>
      <c r="D228" s="19"/>
      <c r="E228" s="19"/>
      <c r="F228" s="19"/>
      <c r="G228" s="19"/>
      <c r="H228" s="19"/>
      <c r="I228" s="20"/>
      <c r="J228" s="75"/>
      <c r="K228" s="19"/>
      <c r="L228" s="100">
        <f>YEAR(ACTII[[#This Row],[Staff Start Date]])</f>
        <v>1900</v>
      </c>
      <c r="M228" s="100" t="str">
        <f>TEXT(ACTII[[#This Row],[Staff Start Date]], "mmm")</f>
        <v>Jan</v>
      </c>
    </row>
    <row r="229" spans="1:13" x14ac:dyDescent="0.25">
      <c r="A229" s="18"/>
      <c r="B229" s="19"/>
      <c r="C229" s="19"/>
      <c r="D229" s="19"/>
      <c r="E229" s="19"/>
      <c r="F229" s="19"/>
      <c r="G229" s="19"/>
      <c r="H229" s="19"/>
      <c r="I229" s="20"/>
      <c r="J229" s="75"/>
      <c r="K229" s="19"/>
      <c r="L229" s="100">
        <f>YEAR(ACTII[[#This Row],[Staff Start Date]])</f>
        <v>1900</v>
      </c>
      <c r="M229" s="100" t="str">
        <f>TEXT(ACTII[[#This Row],[Staff Start Date]], "mmm")</f>
        <v>Jan</v>
      </c>
    </row>
    <row r="230" spans="1:13" x14ac:dyDescent="0.25">
      <c r="A230" s="18"/>
      <c r="B230" s="19"/>
      <c r="C230" s="19"/>
      <c r="D230" s="19"/>
      <c r="E230" s="19"/>
      <c r="F230" s="19"/>
      <c r="G230" s="19"/>
      <c r="H230" s="19"/>
      <c r="I230" s="20"/>
      <c r="J230" s="75"/>
      <c r="K230" s="19"/>
      <c r="L230" s="100">
        <f>YEAR(ACTII[[#This Row],[Staff Start Date]])</f>
        <v>1900</v>
      </c>
      <c r="M230" s="100" t="str">
        <f>TEXT(ACTII[[#This Row],[Staff Start Date]], "mmm")</f>
        <v>Jan</v>
      </c>
    </row>
    <row r="231" spans="1:13" x14ac:dyDescent="0.25">
      <c r="A231" s="18"/>
      <c r="B231" s="19"/>
      <c r="C231" s="19"/>
      <c r="D231" s="19"/>
      <c r="E231" s="19"/>
      <c r="F231" s="19"/>
      <c r="G231" s="19"/>
      <c r="H231" s="19"/>
      <c r="I231" s="20"/>
      <c r="J231" s="75"/>
      <c r="K231" s="19"/>
      <c r="L231" s="100">
        <f>YEAR(ACTII[[#This Row],[Staff Start Date]])</f>
        <v>1900</v>
      </c>
      <c r="M231" s="100" t="str">
        <f>TEXT(ACTII[[#This Row],[Staff Start Date]], "mmm")</f>
        <v>Jan</v>
      </c>
    </row>
    <row r="232" spans="1:13" x14ac:dyDescent="0.25">
      <c r="A232" s="18"/>
      <c r="B232" s="19"/>
      <c r="C232" s="19"/>
      <c r="D232" s="19"/>
      <c r="E232" s="19"/>
      <c r="F232" s="19"/>
      <c r="G232" s="19"/>
      <c r="H232" s="19"/>
      <c r="I232" s="20"/>
      <c r="J232" s="75"/>
      <c r="K232" s="19"/>
      <c r="L232" s="100">
        <f>YEAR(ACTII[[#This Row],[Staff Start Date]])</f>
        <v>1900</v>
      </c>
      <c r="M232" s="100" t="str">
        <f>TEXT(ACTII[[#This Row],[Staff Start Date]], "mmm")</f>
        <v>Jan</v>
      </c>
    </row>
    <row r="233" spans="1:13" x14ac:dyDescent="0.25">
      <c r="A233" s="18"/>
      <c r="B233" s="19"/>
      <c r="C233" s="19"/>
      <c r="D233" s="19"/>
      <c r="E233" s="19"/>
      <c r="F233" s="19"/>
      <c r="G233" s="19"/>
      <c r="H233" s="19"/>
      <c r="I233" s="20"/>
      <c r="J233" s="75"/>
      <c r="K233" s="19"/>
      <c r="L233" s="100">
        <f>YEAR(ACTII[[#This Row],[Staff Start Date]])</f>
        <v>1900</v>
      </c>
      <c r="M233" s="100" t="str">
        <f>TEXT(ACTII[[#This Row],[Staff Start Date]], "mmm")</f>
        <v>Jan</v>
      </c>
    </row>
    <row r="234" spans="1:13" x14ac:dyDescent="0.25">
      <c r="A234" s="18"/>
      <c r="B234" s="19"/>
      <c r="C234" s="19"/>
      <c r="D234" s="19"/>
      <c r="E234" s="19"/>
      <c r="F234" s="19"/>
      <c r="G234" s="19"/>
      <c r="H234" s="19"/>
      <c r="I234" s="20"/>
      <c r="J234" s="75"/>
      <c r="K234" s="19"/>
      <c r="L234" s="100">
        <f>YEAR(ACTII[[#This Row],[Staff Start Date]])</f>
        <v>1900</v>
      </c>
      <c r="M234" s="100" t="str">
        <f>TEXT(ACTII[[#This Row],[Staff Start Date]], "mmm")</f>
        <v>Jan</v>
      </c>
    </row>
    <row r="235" spans="1:13" x14ac:dyDescent="0.25">
      <c r="A235" s="18"/>
      <c r="B235" s="19"/>
      <c r="C235" s="19"/>
      <c r="D235" s="19"/>
      <c r="E235" s="19"/>
      <c r="F235" s="19"/>
      <c r="G235" s="19"/>
      <c r="H235" s="19"/>
      <c r="I235" s="20"/>
      <c r="J235" s="75"/>
      <c r="K235" s="19"/>
      <c r="L235" s="100">
        <f>YEAR(ACTII[[#This Row],[Staff Start Date]])</f>
        <v>1900</v>
      </c>
      <c r="M235" s="100" t="str">
        <f>TEXT(ACTII[[#This Row],[Staff Start Date]], "mmm")</f>
        <v>Jan</v>
      </c>
    </row>
    <row r="236" spans="1:13" x14ac:dyDescent="0.25">
      <c r="A236" s="18"/>
      <c r="B236" s="19"/>
      <c r="C236" s="19"/>
      <c r="D236" s="19"/>
      <c r="E236" s="19"/>
      <c r="F236" s="19"/>
      <c r="G236" s="19"/>
      <c r="H236" s="19"/>
      <c r="I236" s="20"/>
      <c r="J236" s="75"/>
      <c r="K236" s="19"/>
      <c r="L236" s="100">
        <f>YEAR(ACTII[[#This Row],[Staff Start Date]])</f>
        <v>1900</v>
      </c>
      <c r="M236" s="100" t="str">
        <f>TEXT(ACTII[[#This Row],[Staff Start Date]], "mmm")</f>
        <v>Jan</v>
      </c>
    </row>
    <row r="237" spans="1:13" x14ac:dyDescent="0.25">
      <c r="A237" s="18"/>
      <c r="B237" s="19"/>
      <c r="C237" s="19"/>
      <c r="D237" s="19"/>
      <c r="E237" s="19"/>
      <c r="F237" s="19"/>
      <c r="G237" s="19"/>
      <c r="H237" s="19"/>
      <c r="I237" s="20"/>
      <c r="J237" s="75"/>
      <c r="K237" s="19"/>
      <c r="L237" s="100">
        <f>YEAR(ACTII[[#This Row],[Staff Start Date]])</f>
        <v>1900</v>
      </c>
      <c r="M237" s="100" t="str">
        <f>TEXT(ACTII[[#This Row],[Staff Start Date]], "mmm")</f>
        <v>Jan</v>
      </c>
    </row>
    <row r="238" spans="1:13" x14ac:dyDescent="0.25">
      <c r="A238" s="18"/>
      <c r="B238" s="19"/>
      <c r="C238" s="19"/>
      <c r="D238" s="19"/>
      <c r="E238" s="19"/>
      <c r="F238" s="19"/>
      <c r="G238" s="19"/>
      <c r="H238" s="19"/>
      <c r="I238" s="20"/>
      <c r="J238" s="75"/>
      <c r="K238" s="19"/>
      <c r="L238" s="100">
        <f>YEAR(ACTII[[#This Row],[Staff Start Date]])</f>
        <v>1900</v>
      </c>
      <c r="M238" s="100" t="str">
        <f>TEXT(ACTII[[#This Row],[Staff Start Date]], "mmm")</f>
        <v>Jan</v>
      </c>
    </row>
    <row r="239" spans="1:13" x14ac:dyDescent="0.25">
      <c r="A239" s="18"/>
      <c r="B239" s="19"/>
      <c r="C239" s="19"/>
      <c r="D239" s="19"/>
      <c r="E239" s="19"/>
      <c r="F239" s="19"/>
      <c r="G239" s="19"/>
      <c r="H239" s="19"/>
      <c r="I239" s="20"/>
      <c r="J239" s="75"/>
      <c r="K239" s="19"/>
      <c r="L239" s="100">
        <f>YEAR(ACTII[[#This Row],[Staff Start Date]])</f>
        <v>1900</v>
      </c>
      <c r="M239" s="100" t="str">
        <f>TEXT(ACTII[[#This Row],[Staff Start Date]], "mmm")</f>
        <v>Jan</v>
      </c>
    </row>
    <row r="240" spans="1:13" x14ac:dyDescent="0.25">
      <c r="A240" s="18"/>
      <c r="B240" s="19"/>
      <c r="C240" s="19"/>
      <c r="D240" s="19"/>
      <c r="E240" s="19"/>
      <c r="F240" s="19"/>
      <c r="G240" s="19"/>
      <c r="H240" s="19"/>
      <c r="I240" s="20"/>
      <c r="J240" s="75"/>
      <c r="K240" s="19"/>
      <c r="L240" s="100">
        <f>YEAR(ACTII[[#This Row],[Staff Start Date]])</f>
        <v>1900</v>
      </c>
      <c r="M240" s="100" t="str">
        <f>TEXT(ACTII[[#This Row],[Staff Start Date]], "mmm")</f>
        <v>Jan</v>
      </c>
    </row>
    <row r="241" spans="1:13" x14ac:dyDescent="0.25">
      <c r="A241" s="18"/>
      <c r="B241" s="19"/>
      <c r="C241" s="19"/>
      <c r="D241" s="19"/>
      <c r="E241" s="19"/>
      <c r="F241" s="19"/>
      <c r="G241" s="19"/>
      <c r="H241" s="19"/>
      <c r="I241" s="20"/>
      <c r="J241" s="75"/>
      <c r="K241" s="19"/>
      <c r="L241" s="100">
        <f>YEAR(ACTII[[#This Row],[Staff Start Date]])</f>
        <v>1900</v>
      </c>
      <c r="M241" s="100" t="str">
        <f>TEXT(ACTII[[#This Row],[Staff Start Date]], "mmm")</f>
        <v>Jan</v>
      </c>
    </row>
    <row r="242" spans="1:13" x14ac:dyDescent="0.25">
      <c r="A242" s="18"/>
      <c r="B242" s="19"/>
      <c r="C242" s="19"/>
      <c r="D242" s="19"/>
      <c r="E242" s="19"/>
      <c r="F242" s="19"/>
      <c r="G242" s="19"/>
      <c r="H242" s="19"/>
      <c r="I242" s="20"/>
      <c r="J242" s="75"/>
      <c r="K242" s="19"/>
      <c r="L242" s="100">
        <f>YEAR(ACTII[[#This Row],[Staff Start Date]])</f>
        <v>1900</v>
      </c>
      <c r="M242" s="100" t="str">
        <f>TEXT(ACTII[[#This Row],[Staff Start Date]], "mmm")</f>
        <v>Jan</v>
      </c>
    </row>
    <row r="243" spans="1:13" x14ac:dyDescent="0.25">
      <c r="A243" s="18"/>
      <c r="B243" s="19"/>
      <c r="C243" s="19"/>
      <c r="D243" s="19"/>
      <c r="E243" s="19"/>
      <c r="F243" s="19"/>
      <c r="G243" s="19"/>
      <c r="H243" s="19"/>
      <c r="I243" s="20"/>
      <c r="J243" s="75"/>
      <c r="K243" s="19"/>
      <c r="L243" s="100">
        <f>YEAR(ACTII[[#This Row],[Staff Start Date]])</f>
        <v>1900</v>
      </c>
      <c r="M243" s="100" t="str">
        <f>TEXT(ACTII[[#This Row],[Staff Start Date]], "mmm")</f>
        <v>Jan</v>
      </c>
    </row>
    <row r="244" spans="1:13" x14ac:dyDescent="0.25">
      <c r="A244" s="18"/>
      <c r="B244" s="19"/>
      <c r="C244" s="19"/>
      <c r="D244" s="19"/>
      <c r="E244" s="19"/>
      <c r="F244" s="19"/>
      <c r="G244" s="19"/>
      <c r="H244" s="19"/>
      <c r="I244" s="20"/>
      <c r="J244" s="75"/>
      <c r="K244" s="19"/>
      <c r="L244" s="100">
        <f>YEAR(ACTII[[#This Row],[Staff Start Date]])</f>
        <v>1900</v>
      </c>
      <c r="M244" s="100" t="str">
        <f>TEXT(ACTII[[#This Row],[Staff Start Date]], "mmm")</f>
        <v>Jan</v>
      </c>
    </row>
    <row r="245" spans="1:13" x14ac:dyDescent="0.25">
      <c r="A245" s="18"/>
      <c r="B245" s="19"/>
      <c r="C245" s="19"/>
      <c r="D245" s="19"/>
      <c r="E245" s="19"/>
      <c r="F245" s="19"/>
      <c r="G245" s="19"/>
      <c r="H245" s="19"/>
      <c r="I245" s="20"/>
      <c r="J245" s="75"/>
      <c r="K245" s="19"/>
      <c r="L245" s="100">
        <f>YEAR(ACTII[[#This Row],[Staff Start Date]])</f>
        <v>1900</v>
      </c>
      <c r="M245" s="100" t="str">
        <f>TEXT(ACTII[[#This Row],[Staff Start Date]], "mmm")</f>
        <v>Jan</v>
      </c>
    </row>
    <row r="246" spans="1:13" x14ac:dyDescent="0.25">
      <c r="A246" s="18"/>
      <c r="B246" s="19"/>
      <c r="C246" s="19"/>
      <c r="D246" s="19"/>
      <c r="E246" s="19"/>
      <c r="F246" s="19"/>
      <c r="G246" s="19"/>
      <c r="H246" s="19"/>
      <c r="I246" s="20"/>
      <c r="J246" s="75"/>
      <c r="K246" s="19"/>
      <c r="L246" s="100">
        <f>YEAR(ACTII[[#This Row],[Staff Start Date]])</f>
        <v>1900</v>
      </c>
      <c r="M246" s="100" t="str">
        <f>TEXT(ACTII[[#This Row],[Staff Start Date]], "mmm")</f>
        <v>Jan</v>
      </c>
    </row>
    <row r="247" spans="1:13" x14ac:dyDescent="0.25">
      <c r="A247" s="18"/>
      <c r="B247" s="19"/>
      <c r="C247" s="19"/>
      <c r="D247" s="19"/>
      <c r="E247" s="19"/>
      <c r="F247" s="19"/>
      <c r="G247" s="19"/>
      <c r="H247" s="19"/>
      <c r="I247" s="20"/>
      <c r="J247" s="75"/>
      <c r="K247" s="19"/>
      <c r="L247" s="100">
        <f>YEAR(ACTII[[#This Row],[Staff Start Date]])</f>
        <v>1900</v>
      </c>
      <c r="M247" s="100" t="str">
        <f>TEXT(ACTII[[#This Row],[Staff Start Date]], "mmm")</f>
        <v>Jan</v>
      </c>
    </row>
    <row r="248" spans="1:13" x14ac:dyDescent="0.25">
      <c r="A248" s="18"/>
      <c r="B248" s="19"/>
      <c r="C248" s="19"/>
      <c r="D248" s="19"/>
      <c r="E248" s="19"/>
      <c r="F248" s="19"/>
      <c r="G248" s="19"/>
      <c r="H248" s="19"/>
      <c r="I248" s="20"/>
      <c r="J248" s="75"/>
      <c r="K248" s="19"/>
      <c r="L248" s="100">
        <f>YEAR(ACTII[[#This Row],[Staff Start Date]])</f>
        <v>1900</v>
      </c>
      <c r="M248" s="100" t="str">
        <f>TEXT(ACTII[[#This Row],[Staff Start Date]], "mmm")</f>
        <v>Jan</v>
      </c>
    </row>
    <row r="249" spans="1:13" x14ac:dyDescent="0.25">
      <c r="A249" s="18"/>
      <c r="B249" s="19"/>
      <c r="C249" s="19"/>
      <c r="D249" s="19"/>
      <c r="E249" s="19"/>
      <c r="F249" s="19"/>
      <c r="G249" s="19"/>
      <c r="H249" s="19"/>
      <c r="I249" s="20"/>
      <c r="J249" s="75"/>
      <c r="K249" s="19"/>
      <c r="L249" s="100">
        <f>YEAR(ACTII[[#This Row],[Staff Start Date]])</f>
        <v>1900</v>
      </c>
      <c r="M249" s="100" t="str">
        <f>TEXT(ACTII[[#This Row],[Staff Start Date]], "mmm")</f>
        <v>Jan</v>
      </c>
    </row>
    <row r="250" spans="1:13" x14ac:dyDescent="0.25">
      <c r="A250" s="18"/>
      <c r="B250" s="19"/>
      <c r="C250" s="19"/>
      <c r="D250" s="19"/>
      <c r="E250" s="19"/>
      <c r="F250" s="19"/>
      <c r="G250" s="19"/>
      <c r="H250" s="19"/>
      <c r="I250" s="20"/>
      <c r="J250" s="75"/>
      <c r="K250" s="19"/>
      <c r="L250" s="100">
        <f>YEAR(ACTII[[#This Row],[Staff Start Date]])</f>
        <v>1900</v>
      </c>
      <c r="M250" s="100" t="str">
        <f>TEXT(ACTII[[#This Row],[Staff Start Date]], "mmm")</f>
        <v>Jan</v>
      </c>
    </row>
    <row r="251" spans="1:13" x14ac:dyDescent="0.25">
      <c r="A251" s="18"/>
      <c r="B251" s="19"/>
      <c r="C251" s="19"/>
      <c r="D251" s="19"/>
      <c r="E251" s="19"/>
      <c r="F251" s="19"/>
      <c r="G251" s="19"/>
      <c r="H251" s="19"/>
      <c r="I251" s="20"/>
      <c r="J251" s="75"/>
      <c r="K251" s="19"/>
      <c r="L251" s="100">
        <f>YEAR(ACTII[[#This Row],[Staff Start Date]])</f>
        <v>1900</v>
      </c>
      <c r="M251" s="100" t="str">
        <f>TEXT(ACTII[[#This Row],[Staff Start Date]], "mmm")</f>
        <v>Jan</v>
      </c>
    </row>
    <row r="252" spans="1:13" x14ac:dyDescent="0.25">
      <c r="A252" s="18"/>
      <c r="B252" s="19"/>
      <c r="C252" s="19"/>
      <c r="D252" s="19"/>
      <c r="E252" s="19"/>
      <c r="F252" s="19"/>
      <c r="G252" s="19"/>
      <c r="H252" s="19"/>
      <c r="I252" s="20"/>
      <c r="J252" s="75"/>
      <c r="K252" s="19"/>
      <c r="L252" s="100">
        <f>YEAR(ACTII[[#This Row],[Staff Start Date]])</f>
        <v>1900</v>
      </c>
      <c r="M252" s="100" t="str">
        <f>TEXT(ACTII[[#This Row],[Staff Start Date]], "mmm")</f>
        <v>Jan</v>
      </c>
    </row>
    <row r="253" spans="1:13" x14ac:dyDescent="0.25">
      <c r="A253" s="18"/>
      <c r="B253" s="19"/>
      <c r="C253" s="19"/>
      <c r="D253" s="19"/>
      <c r="E253" s="19"/>
      <c r="F253" s="19"/>
      <c r="G253" s="19"/>
      <c r="H253" s="19"/>
      <c r="I253" s="20"/>
      <c r="J253" s="75"/>
      <c r="K253" s="19"/>
      <c r="L253" s="100">
        <f>YEAR(ACTII[[#This Row],[Staff Start Date]])</f>
        <v>1900</v>
      </c>
      <c r="M253" s="100" t="str">
        <f>TEXT(ACTII[[#This Row],[Staff Start Date]], "mmm")</f>
        <v>Jan</v>
      </c>
    </row>
    <row r="254" spans="1:13" x14ac:dyDescent="0.25">
      <c r="A254" s="18"/>
      <c r="B254" s="19"/>
      <c r="C254" s="19"/>
      <c r="D254" s="19"/>
      <c r="E254" s="19"/>
      <c r="F254" s="19"/>
      <c r="G254" s="19"/>
      <c r="H254" s="19"/>
      <c r="I254" s="20"/>
      <c r="J254" s="75"/>
      <c r="K254" s="19"/>
      <c r="L254" s="100">
        <f>YEAR(ACTII[[#This Row],[Staff Start Date]])</f>
        <v>1900</v>
      </c>
      <c r="M254" s="100" t="str">
        <f>TEXT(ACTII[[#This Row],[Staff Start Date]], "mmm")</f>
        <v>Jan</v>
      </c>
    </row>
    <row r="255" spans="1:13" x14ac:dyDescent="0.25">
      <c r="A255" s="18"/>
      <c r="B255" s="19"/>
      <c r="C255" s="19"/>
      <c r="D255" s="19"/>
      <c r="E255" s="19"/>
      <c r="F255" s="19"/>
      <c r="G255" s="19"/>
      <c r="H255" s="19"/>
      <c r="I255" s="20"/>
      <c r="J255" s="75"/>
      <c r="K255" s="19"/>
      <c r="L255" s="100">
        <f>YEAR(ACTII[[#This Row],[Staff Start Date]])</f>
        <v>1900</v>
      </c>
      <c r="M255" s="100" t="str">
        <f>TEXT(ACTII[[#This Row],[Staff Start Date]], "mmm")</f>
        <v>Jan</v>
      </c>
    </row>
    <row r="256" spans="1:13" x14ac:dyDescent="0.25">
      <c r="A256" s="18"/>
      <c r="B256" s="19"/>
      <c r="C256" s="19"/>
      <c r="D256" s="19"/>
      <c r="E256" s="19"/>
      <c r="F256" s="19"/>
      <c r="G256" s="19"/>
      <c r="H256" s="19"/>
      <c r="I256" s="20"/>
      <c r="J256" s="75"/>
      <c r="K256" s="19"/>
      <c r="L256" s="100">
        <f>YEAR(ACTII[[#This Row],[Staff Start Date]])</f>
        <v>1900</v>
      </c>
      <c r="M256" s="100" t="str">
        <f>TEXT(ACTII[[#This Row],[Staff Start Date]], "mmm")</f>
        <v>Jan</v>
      </c>
    </row>
    <row r="257" spans="1:13" x14ac:dyDescent="0.25">
      <c r="A257" s="18"/>
      <c r="B257" s="19"/>
      <c r="C257" s="19"/>
      <c r="D257" s="19"/>
      <c r="E257" s="19"/>
      <c r="F257" s="19"/>
      <c r="G257" s="19"/>
      <c r="H257" s="19"/>
      <c r="I257" s="20"/>
      <c r="J257" s="75"/>
      <c r="K257" s="19"/>
      <c r="L257" s="100">
        <f>YEAR(ACTII[[#This Row],[Staff Start Date]])</f>
        <v>1900</v>
      </c>
      <c r="M257" s="100" t="str">
        <f>TEXT(ACTII[[#This Row],[Staff Start Date]], "mmm")</f>
        <v>Jan</v>
      </c>
    </row>
    <row r="258" spans="1:13" x14ac:dyDescent="0.25">
      <c r="A258" s="18"/>
      <c r="B258" s="19"/>
      <c r="C258" s="19"/>
      <c r="D258" s="19"/>
      <c r="E258" s="19"/>
      <c r="F258" s="19"/>
      <c r="G258" s="19"/>
      <c r="H258" s="19"/>
      <c r="I258" s="20"/>
      <c r="J258" s="75"/>
      <c r="K258" s="19"/>
      <c r="L258" s="100">
        <f>YEAR(ACTII[[#This Row],[Staff Start Date]])</f>
        <v>1900</v>
      </c>
      <c r="M258" s="100" t="str">
        <f>TEXT(ACTII[[#This Row],[Staff Start Date]], "mmm")</f>
        <v>Jan</v>
      </c>
    </row>
    <row r="259" spans="1:13" x14ac:dyDescent="0.25">
      <c r="A259" s="18"/>
      <c r="B259" s="19"/>
      <c r="C259" s="19"/>
      <c r="D259" s="19"/>
      <c r="E259" s="19"/>
      <c r="F259" s="19"/>
      <c r="G259" s="19"/>
      <c r="H259" s="19"/>
      <c r="I259" s="20"/>
      <c r="J259" s="75"/>
      <c r="K259" s="19"/>
      <c r="L259" s="100">
        <f>YEAR(ACTII[[#This Row],[Staff Start Date]])</f>
        <v>1900</v>
      </c>
      <c r="M259" s="100" t="str">
        <f>TEXT(ACTII[[#This Row],[Staff Start Date]], "mmm")</f>
        <v>Jan</v>
      </c>
    </row>
    <row r="260" spans="1:13" x14ac:dyDescent="0.25">
      <c r="A260" s="18"/>
      <c r="B260" s="19"/>
      <c r="C260" s="19"/>
      <c r="D260" s="19"/>
      <c r="E260" s="19"/>
      <c r="F260" s="19"/>
      <c r="G260" s="19"/>
      <c r="H260" s="19"/>
      <c r="I260" s="20"/>
      <c r="J260" s="75"/>
      <c r="K260" s="19"/>
      <c r="L260" s="100">
        <f>YEAR(ACTII[[#This Row],[Staff Start Date]])</f>
        <v>1900</v>
      </c>
      <c r="M260" s="100" t="str">
        <f>TEXT(ACTII[[#This Row],[Staff Start Date]], "mmm")</f>
        <v>Jan</v>
      </c>
    </row>
    <row r="261" spans="1:13" x14ac:dyDescent="0.25">
      <c r="A261" s="18"/>
      <c r="B261" s="19"/>
      <c r="C261" s="19"/>
      <c r="D261" s="19"/>
      <c r="E261" s="19"/>
      <c r="F261" s="19"/>
      <c r="G261" s="19"/>
      <c r="H261" s="19"/>
      <c r="I261" s="20"/>
      <c r="J261" s="75"/>
      <c r="K261" s="19"/>
      <c r="L261" s="100">
        <f>YEAR(ACTII[[#This Row],[Staff Start Date]])</f>
        <v>1900</v>
      </c>
      <c r="M261" s="100" t="str">
        <f>TEXT(ACTII[[#This Row],[Staff Start Date]], "mmm")</f>
        <v>Jan</v>
      </c>
    </row>
    <row r="262" spans="1:13" x14ac:dyDescent="0.25">
      <c r="A262" s="18"/>
      <c r="B262" s="19"/>
      <c r="C262" s="19"/>
      <c r="D262" s="19"/>
      <c r="E262" s="19"/>
      <c r="F262" s="19"/>
      <c r="G262" s="19"/>
      <c r="H262" s="19"/>
      <c r="I262" s="20"/>
      <c r="J262" s="75"/>
      <c r="K262" s="19"/>
      <c r="L262" s="100">
        <f>YEAR(ACTII[[#This Row],[Staff Start Date]])</f>
        <v>1900</v>
      </c>
      <c r="M262" s="100" t="str">
        <f>TEXT(ACTII[[#This Row],[Staff Start Date]], "mmm")</f>
        <v>Jan</v>
      </c>
    </row>
    <row r="263" spans="1:13" x14ac:dyDescent="0.25">
      <c r="A263" s="18"/>
      <c r="B263" s="19"/>
      <c r="C263" s="19"/>
      <c r="D263" s="19"/>
      <c r="E263" s="19"/>
      <c r="F263" s="19"/>
      <c r="G263" s="19"/>
      <c r="H263" s="19"/>
      <c r="I263" s="20"/>
      <c r="J263" s="75"/>
      <c r="K263" s="19"/>
      <c r="L263" s="100">
        <f>YEAR(ACTII[[#This Row],[Staff Start Date]])</f>
        <v>1900</v>
      </c>
      <c r="M263" s="100" t="str">
        <f>TEXT(ACTII[[#This Row],[Staff Start Date]], "mmm")</f>
        <v>Jan</v>
      </c>
    </row>
    <row r="264" spans="1:13" x14ac:dyDescent="0.25">
      <c r="A264" s="18"/>
      <c r="B264" s="19"/>
      <c r="C264" s="19"/>
      <c r="D264" s="19"/>
      <c r="E264" s="19"/>
      <c r="F264" s="19"/>
      <c r="G264" s="19"/>
      <c r="H264" s="19"/>
      <c r="I264" s="20"/>
      <c r="J264" s="75"/>
      <c r="K264" s="19"/>
      <c r="L264" s="100">
        <f>YEAR(ACTII[[#This Row],[Staff Start Date]])</f>
        <v>1900</v>
      </c>
      <c r="M264" s="100" t="str">
        <f>TEXT(ACTII[[#This Row],[Staff Start Date]], "mmm")</f>
        <v>Jan</v>
      </c>
    </row>
    <row r="265" spans="1:13" x14ac:dyDescent="0.25">
      <c r="A265" s="18"/>
      <c r="B265" s="19"/>
      <c r="C265" s="19"/>
      <c r="D265" s="19"/>
      <c r="E265" s="19"/>
      <c r="F265" s="19"/>
      <c r="G265" s="19"/>
      <c r="H265" s="19"/>
      <c r="I265" s="20"/>
      <c r="J265" s="75"/>
      <c r="K265" s="19"/>
      <c r="L265" s="100">
        <f>YEAR(ACTII[[#This Row],[Staff Start Date]])</f>
        <v>1900</v>
      </c>
      <c r="M265" s="100" t="str">
        <f>TEXT(ACTII[[#This Row],[Staff Start Date]], "mmm")</f>
        <v>Jan</v>
      </c>
    </row>
    <row r="266" spans="1:13" x14ac:dyDescent="0.25">
      <c r="A266" s="18"/>
      <c r="B266" s="19"/>
      <c r="C266" s="19"/>
      <c r="D266" s="19"/>
      <c r="E266" s="19"/>
      <c r="F266" s="19"/>
      <c r="G266" s="19"/>
      <c r="H266" s="19"/>
      <c r="I266" s="20"/>
      <c r="J266" s="75"/>
      <c r="K266" s="19"/>
      <c r="L266" s="100">
        <f>YEAR(ACTII[[#This Row],[Staff Start Date]])</f>
        <v>1900</v>
      </c>
      <c r="M266" s="100" t="str">
        <f>TEXT(ACTII[[#This Row],[Staff Start Date]], "mmm")</f>
        <v>Jan</v>
      </c>
    </row>
    <row r="267" spans="1:13" x14ac:dyDescent="0.25">
      <c r="A267" s="18"/>
      <c r="B267" s="19"/>
      <c r="C267" s="19"/>
      <c r="D267" s="19"/>
      <c r="E267" s="19"/>
      <c r="F267" s="19"/>
      <c r="G267" s="19"/>
      <c r="H267" s="19"/>
      <c r="I267" s="20"/>
      <c r="J267" s="75"/>
      <c r="K267" s="19"/>
      <c r="L267" s="100">
        <f>YEAR(ACTII[[#This Row],[Staff Start Date]])</f>
        <v>1900</v>
      </c>
      <c r="M267" s="100" t="str">
        <f>TEXT(ACTII[[#This Row],[Staff Start Date]], "mmm")</f>
        <v>Jan</v>
      </c>
    </row>
    <row r="268" spans="1:13" x14ac:dyDescent="0.25">
      <c r="A268" s="18"/>
      <c r="B268" s="19"/>
      <c r="C268" s="19"/>
      <c r="D268" s="19"/>
      <c r="E268" s="19"/>
      <c r="F268" s="19"/>
      <c r="G268" s="19"/>
      <c r="H268" s="19"/>
      <c r="I268" s="20"/>
      <c r="J268" s="75"/>
      <c r="K268" s="19"/>
      <c r="L268" s="100">
        <f>YEAR(ACTII[[#This Row],[Staff Start Date]])</f>
        <v>1900</v>
      </c>
      <c r="M268" s="100" t="str">
        <f>TEXT(ACTII[[#This Row],[Staff Start Date]], "mmm")</f>
        <v>Jan</v>
      </c>
    </row>
    <row r="269" spans="1:13" x14ac:dyDescent="0.25">
      <c r="A269" s="18"/>
      <c r="B269" s="19"/>
      <c r="C269" s="19"/>
      <c r="D269" s="19"/>
      <c r="E269" s="19"/>
      <c r="F269" s="19"/>
      <c r="G269" s="19"/>
      <c r="H269" s="19"/>
      <c r="I269" s="20"/>
      <c r="J269" s="75"/>
      <c r="K269" s="19"/>
      <c r="L269" s="100">
        <f>YEAR(ACTII[[#This Row],[Staff Start Date]])</f>
        <v>1900</v>
      </c>
      <c r="M269" s="100" t="str">
        <f>TEXT(ACTII[[#This Row],[Staff Start Date]], "mmm")</f>
        <v>Jan</v>
      </c>
    </row>
    <row r="270" spans="1:13" x14ac:dyDescent="0.25">
      <c r="A270" s="18"/>
      <c r="B270" s="19"/>
      <c r="C270" s="19"/>
      <c r="D270" s="19"/>
      <c r="E270" s="19"/>
      <c r="F270" s="19"/>
      <c r="G270" s="19"/>
      <c r="H270" s="19"/>
      <c r="I270" s="20"/>
      <c r="J270" s="75"/>
      <c r="K270" s="19"/>
      <c r="L270" s="100">
        <f>YEAR(ACTII[[#This Row],[Staff Start Date]])</f>
        <v>1900</v>
      </c>
      <c r="M270" s="100" t="str">
        <f>TEXT(ACTII[[#This Row],[Staff Start Date]], "mmm")</f>
        <v>Jan</v>
      </c>
    </row>
    <row r="271" spans="1:13" x14ac:dyDescent="0.25">
      <c r="A271" s="18"/>
      <c r="B271" s="19"/>
      <c r="C271" s="19"/>
      <c r="D271" s="19"/>
      <c r="E271" s="19"/>
      <c r="F271" s="19"/>
      <c r="G271" s="19"/>
      <c r="H271" s="19"/>
      <c r="I271" s="20"/>
      <c r="J271" s="75"/>
      <c r="K271" s="19"/>
      <c r="L271" s="100">
        <f>YEAR(ACTII[[#This Row],[Staff Start Date]])</f>
        <v>1900</v>
      </c>
      <c r="M271" s="100" t="str">
        <f>TEXT(ACTII[[#This Row],[Staff Start Date]], "mmm")</f>
        <v>Jan</v>
      </c>
    </row>
    <row r="272" spans="1:13" x14ac:dyDescent="0.25">
      <c r="A272" s="18"/>
      <c r="B272" s="19"/>
      <c r="C272" s="19"/>
      <c r="D272" s="19"/>
      <c r="E272" s="19"/>
      <c r="F272" s="19"/>
      <c r="G272" s="19"/>
      <c r="H272" s="19"/>
      <c r="I272" s="20"/>
      <c r="J272" s="75"/>
      <c r="K272" s="19"/>
      <c r="L272" s="100">
        <f>YEAR(ACTII[[#This Row],[Staff Start Date]])</f>
        <v>1900</v>
      </c>
      <c r="M272" s="100" t="str">
        <f>TEXT(ACTII[[#This Row],[Staff Start Date]], "mmm")</f>
        <v>Jan</v>
      </c>
    </row>
    <row r="273" spans="1:13" x14ac:dyDescent="0.25">
      <c r="A273" s="18"/>
      <c r="B273" s="19"/>
      <c r="C273" s="19"/>
      <c r="D273" s="19"/>
      <c r="E273" s="19"/>
      <c r="F273" s="19"/>
      <c r="G273" s="19"/>
      <c r="H273" s="19"/>
      <c r="I273" s="20"/>
      <c r="J273" s="75"/>
      <c r="K273" s="19"/>
      <c r="L273" s="100">
        <f>YEAR(ACTII[[#This Row],[Staff Start Date]])</f>
        <v>1900</v>
      </c>
      <c r="M273" s="100" t="str">
        <f>TEXT(ACTII[[#This Row],[Staff Start Date]], "mmm")</f>
        <v>Jan</v>
      </c>
    </row>
    <row r="274" spans="1:13" x14ac:dyDescent="0.25">
      <c r="A274" s="18"/>
      <c r="B274" s="19"/>
      <c r="C274" s="19"/>
      <c r="D274" s="19"/>
      <c r="E274" s="19"/>
      <c r="F274" s="19"/>
      <c r="G274" s="19"/>
      <c r="H274" s="19"/>
      <c r="I274" s="20"/>
      <c r="J274" s="75"/>
      <c r="K274" s="19"/>
      <c r="L274" s="100">
        <f>YEAR(ACTII[[#This Row],[Staff Start Date]])</f>
        <v>1900</v>
      </c>
      <c r="M274" s="100" t="str">
        <f>TEXT(ACTII[[#This Row],[Staff Start Date]], "mmm")</f>
        <v>Jan</v>
      </c>
    </row>
    <row r="275" spans="1:13" x14ac:dyDescent="0.25">
      <c r="A275" s="18"/>
      <c r="B275" s="19"/>
      <c r="C275" s="19"/>
      <c r="D275" s="19"/>
      <c r="E275" s="19"/>
      <c r="F275" s="19"/>
      <c r="G275" s="19"/>
      <c r="H275" s="19"/>
      <c r="I275" s="20"/>
      <c r="J275" s="75"/>
      <c r="K275" s="19"/>
      <c r="L275" s="100">
        <f>YEAR(ACTII[[#This Row],[Staff Start Date]])</f>
        <v>1900</v>
      </c>
      <c r="M275" s="100" t="str">
        <f>TEXT(ACTII[[#This Row],[Staff Start Date]], "mmm")</f>
        <v>Jan</v>
      </c>
    </row>
    <row r="276" spans="1:13" x14ac:dyDescent="0.25">
      <c r="A276" s="18"/>
      <c r="B276" s="19"/>
      <c r="C276" s="19"/>
      <c r="D276" s="19"/>
      <c r="E276" s="19"/>
      <c r="F276" s="19"/>
      <c r="G276" s="19"/>
      <c r="H276" s="19"/>
      <c r="I276" s="20"/>
      <c r="J276" s="75"/>
      <c r="K276" s="19"/>
      <c r="L276" s="100">
        <f>YEAR(ACTII[[#This Row],[Staff Start Date]])</f>
        <v>1900</v>
      </c>
      <c r="M276" s="100" t="str">
        <f>TEXT(ACTII[[#This Row],[Staff Start Date]], "mmm")</f>
        <v>Jan</v>
      </c>
    </row>
    <row r="277" spans="1:13" x14ac:dyDescent="0.25">
      <c r="A277" s="18"/>
      <c r="B277" s="19"/>
      <c r="C277" s="19"/>
      <c r="D277" s="19"/>
      <c r="E277" s="19"/>
      <c r="F277" s="19"/>
      <c r="G277" s="19"/>
      <c r="H277" s="19"/>
      <c r="I277" s="20"/>
      <c r="J277" s="75"/>
      <c r="K277" s="19"/>
      <c r="L277" s="100">
        <f>YEAR(ACTII[[#This Row],[Staff Start Date]])</f>
        <v>1900</v>
      </c>
      <c r="M277" s="100" t="str">
        <f>TEXT(ACTII[[#This Row],[Staff Start Date]], "mmm")</f>
        <v>Jan</v>
      </c>
    </row>
    <row r="278" spans="1:13" x14ac:dyDescent="0.25">
      <c r="A278" s="18"/>
      <c r="B278" s="19"/>
      <c r="C278" s="19"/>
      <c r="D278" s="19"/>
      <c r="E278" s="19"/>
      <c r="F278" s="19"/>
      <c r="G278" s="19"/>
      <c r="H278" s="19"/>
      <c r="I278" s="20"/>
      <c r="J278" s="75"/>
      <c r="K278" s="19"/>
      <c r="L278" s="100">
        <f>YEAR(ACTII[[#This Row],[Staff Start Date]])</f>
        <v>1900</v>
      </c>
      <c r="M278" s="100" t="str">
        <f>TEXT(ACTII[[#This Row],[Staff Start Date]], "mmm")</f>
        <v>Jan</v>
      </c>
    </row>
    <row r="279" spans="1:13" x14ac:dyDescent="0.25">
      <c r="A279" s="18"/>
      <c r="B279" s="19"/>
      <c r="C279" s="19"/>
      <c r="D279" s="19"/>
      <c r="E279" s="19"/>
      <c r="F279" s="19"/>
      <c r="G279" s="19"/>
      <c r="H279" s="19"/>
      <c r="I279" s="20"/>
      <c r="J279" s="75"/>
      <c r="K279" s="19"/>
      <c r="L279" s="100">
        <f>YEAR(ACTII[[#This Row],[Staff Start Date]])</f>
        <v>1900</v>
      </c>
      <c r="M279" s="100" t="str">
        <f>TEXT(ACTII[[#This Row],[Staff Start Date]], "mmm")</f>
        <v>Jan</v>
      </c>
    </row>
    <row r="280" spans="1:13" x14ac:dyDescent="0.25">
      <c r="A280" s="18"/>
      <c r="B280" s="19"/>
      <c r="C280" s="19"/>
      <c r="D280" s="19"/>
      <c r="E280" s="19"/>
      <c r="F280" s="19"/>
      <c r="G280" s="19"/>
      <c r="H280" s="19"/>
      <c r="I280" s="20"/>
      <c r="J280" s="75"/>
      <c r="K280" s="19"/>
      <c r="L280" s="100">
        <f>YEAR(ACTII[[#This Row],[Staff Start Date]])</f>
        <v>1900</v>
      </c>
      <c r="M280" s="100" t="str">
        <f>TEXT(ACTII[[#This Row],[Staff Start Date]], "mmm")</f>
        <v>Jan</v>
      </c>
    </row>
    <row r="281" spans="1:13" x14ac:dyDescent="0.25">
      <c r="A281" s="18"/>
      <c r="B281" s="19"/>
      <c r="C281" s="19"/>
      <c r="D281" s="19"/>
      <c r="E281" s="19"/>
      <c r="F281" s="19"/>
      <c r="G281" s="19"/>
      <c r="H281" s="19"/>
      <c r="I281" s="20"/>
      <c r="J281" s="75"/>
      <c r="K281" s="19"/>
      <c r="L281" s="100">
        <f>YEAR(ACTII[[#This Row],[Staff Start Date]])</f>
        <v>1900</v>
      </c>
      <c r="M281" s="100" t="str">
        <f>TEXT(ACTII[[#This Row],[Staff Start Date]], "mmm")</f>
        <v>Jan</v>
      </c>
    </row>
    <row r="282" spans="1:13" x14ac:dyDescent="0.25">
      <c r="A282" s="18"/>
      <c r="B282" s="19"/>
      <c r="C282" s="19"/>
      <c r="D282" s="19"/>
      <c r="E282" s="19"/>
      <c r="F282" s="19"/>
      <c r="G282" s="19"/>
      <c r="H282" s="19"/>
      <c r="I282" s="20"/>
      <c r="J282" s="75"/>
      <c r="K282" s="19"/>
      <c r="L282" s="100">
        <f>YEAR(ACTII[[#This Row],[Staff Start Date]])</f>
        <v>1900</v>
      </c>
      <c r="M282" s="100" t="str">
        <f>TEXT(ACTII[[#This Row],[Staff Start Date]], "mmm")</f>
        <v>Jan</v>
      </c>
    </row>
    <row r="283" spans="1:13" x14ac:dyDescent="0.25">
      <c r="A283" s="18"/>
      <c r="B283" s="19"/>
      <c r="C283" s="19"/>
      <c r="D283" s="19"/>
      <c r="E283" s="19"/>
      <c r="F283" s="19"/>
      <c r="G283" s="19"/>
      <c r="H283" s="19"/>
      <c r="I283" s="20"/>
      <c r="J283" s="75"/>
      <c r="K283" s="19"/>
      <c r="L283" s="100">
        <f>YEAR(ACTII[[#This Row],[Staff Start Date]])</f>
        <v>1900</v>
      </c>
      <c r="M283" s="100" t="str">
        <f>TEXT(ACTII[[#This Row],[Staff Start Date]], "mmm")</f>
        <v>Jan</v>
      </c>
    </row>
    <row r="284" spans="1:13" x14ac:dyDescent="0.25">
      <c r="A284" s="18"/>
      <c r="B284" s="19"/>
      <c r="C284" s="19"/>
      <c r="D284" s="19"/>
      <c r="E284" s="19"/>
      <c r="F284" s="19"/>
      <c r="G284" s="19"/>
      <c r="H284" s="19"/>
      <c r="I284" s="20"/>
      <c r="J284" s="75"/>
      <c r="K284" s="19"/>
      <c r="L284" s="100">
        <f>YEAR(ACTII[[#This Row],[Staff Start Date]])</f>
        <v>1900</v>
      </c>
      <c r="M284" s="100" t="str">
        <f>TEXT(ACTII[[#This Row],[Staff Start Date]], "mmm")</f>
        <v>Jan</v>
      </c>
    </row>
    <row r="285" spans="1:13" x14ac:dyDescent="0.25">
      <c r="A285" s="18"/>
      <c r="B285" s="19"/>
      <c r="C285" s="19"/>
      <c r="D285" s="19"/>
      <c r="E285" s="19"/>
      <c r="F285" s="19"/>
      <c r="G285" s="19"/>
      <c r="H285" s="19"/>
      <c r="I285" s="20"/>
      <c r="J285" s="75"/>
      <c r="K285" s="19"/>
      <c r="L285" s="100">
        <f>YEAR(ACTII[[#This Row],[Staff Start Date]])</f>
        <v>1900</v>
      </c>
      <c r="M285" s="100" t="str">
        <f>TEXT(ACTII[[#This Row],[Staff Start Date]], "mmm")</f>
        <v>Jan</v>
      </c>
    </row>
    <row r="286" spans="1:13" x14ac:dyDescent="0.25">
      <c r="A286" s="18"/>
      <c r="B286" s="19"/>
      <c r="C286" s="19"/>
      <c r="D286" s="19"/>
      <c r="E286" s="19"/>
      <c r="F286" s="19"/>
      <c r="G286" s="19"/>
      <c r="H286" s="19"/>
      <c r="I286" s="20"/>
      <c r="J286" s="75"/>
      <c r="K286" s="19"/>
      <c r="L286" s="100">
        <f>YEAR(ACTII[[#This Row],[Staff Start Date]])</f>
        <v>1900</v>
      </c>
      <c r="M286" s="100" t="str">
        <f>TEXT(ACTII[[#This Row],[Staff Start Date]], "mmm")</f>
        <v>Jan</v>
      </c>
    </row>
    <row r="287" spans="1:13" x14ac:dyDescent="0.25">
      <c r="A287" s="18"/>
      <c r="B287" s="19"/>
      <c r="C287" s="19"/>
      <c r="D287" s="19"/>
      <c r="E287" s="19"/>
      <c r="F287" s="19"/>
      <c r="G287" s="19"/>
      <c r="H287" s="19"/>
      <c r="I287" s="20"/>
      <c r="J287" s="75"/>
      <c r="K287" s="19"/>
      <c r="L287" s="100">
        <f>YEAR(ACTII[[#This Row],[Staff Start Date]])</f>
        <v>1900</v>
      </c>
      <c r="M287" s="100" t="str">
        <f>TEXT(ACTII[[#This Row],[Staff Start Date]], "mmm")</f>
        <v>Jan</v>
      </c>
    </row>
    <row r="288" spans="1:13" x14ac:dyDescent="0.25">
      <c r="A288" s="18"/>
      <c r="B288" s="19"/>
      <c r="C288" s="19"/>
      <c r="D288" s="19"/>
      <c r="E288" s="19"/>
      <c r="F288" s="19"/>
      <c r="G288" s="19"/>
      <c r="H288" s="19"/>
      <c r="I288" s="20"/>
      <c r="J288" s="75"/>
      <c r="K288" s="19"/>
      <c r="L288" s="100">
        <f>YEAR(ACTII[[#This Row],[Staff Start Date]])</f>
        <v>1900</v>
      </c>
      <c r="M288" s="100" t="str">
        <f>TEXT(ACTII[[#This Row],[Staff Start Date]], "mmm")</f>
        <v>Jan</v>
      </c>
    </row>
    <row r="289" spans="1:13" x14ac:dyDescent="0.25">
      <c r="A289" s="18"/>
      <c r="B289" s="19"/>
      <c r="C289" s="19"/>
      <c r="D289" s="19"/>
      <c r="E289" s="19"/>
      <c r="F289" s="19"/>
      <c r="G289" s="19"/>
      <c r="H289" s="19"/>
      <c r="I289" s="20"/>
      <c r="J289" s="75"/>
      <c r="K289" s="19"/>
      <c r="L289" s="100">
        <f>YEAR(ACTII[[#This Row],[Staff Start Date]])</f>
        <v>1900</v>
      </c>
      <c r="M289" s="100" t="str">
        <f>TEXT(ACTII[[#This Row],[Staff Start Date]], "mmm")</f>
        <v>Jan</v>
      </c>
    </row>
    <row r="290" spans="1:13" x14ac:dyDescent="0.25">
      <c r="A290" s="18"/>
      <c r="B290" s="19"/>
      <c r="C290" s="19"/>
      <c r="D290" s="19"/>
      <c r="E290" s="19"/>
      <c r="F290" s="19"/>
      <c r="G290" s="19"/>
      <c r="H290" s="19"/>
      <c r="I290" s="20"/>
      <c r="J290" s="75"/>
      <c r="K290" s="19"/>
      <c r="L290" s="100">
        <f>YEAR(ACTII[[#This Row],[Staff Start Date]])</f>
        <v>1900</v>
      </c>
      <c r="M290" s="100" t="str">
        <f>TEXT(ACTII[[#This Row],[Staff Start Date]], "mmm")</f>
        <v>Jan</v>
      </c>
    </row>
    <row r="291" spans="1:13" x14ac:dyDescent="0.25">
      <c r="A291" s="18"/>
      <c r="B291" s="19"/>
      <c r="C291" s="19"/>
      <c r="D291" s="19"/>
      <c r="E291" s="19"/>
      <c r="F291" s="19"/>
      <c r="G291" s="19"/>
      <c r="H291" s="19"/>
      <c r="I291" s="20"/>
      <c r="J291" s="75"/>
      <c r="K291" s="19"/>
      <c r="L291" s="100">
        <f>YEAR(ACTII[[#This Row],[Staff Start Date]])</f>
        <v>1900</v>
      </c>
      <c r="M291" s="100" t="str">
        <f>TEXT(ACTII[[#This Row],[Staff Start Date]], "mmm")</f>
        <v>Jan</v>
      </c>
    </row>
    <row r="292" spans="1:13" x14ac:dyDescent="0.25">
      <c r="A292" s="18"/>
      <c r="B292" s="19"/>
      <c r="C292" s="19"/>
      <c r="D292" s="19"/>
      <c r="E292" s="19"/>
      <c r="F292" s="19"/>
      <c r="G292" s="19"/>
      <c r="H292" s="19"/>
      <c r="I292" s="20"/>
      <c r="J292" s="75"/>
      <c r="K292" s="19"/>
      <c r="L292" s="100">
        <f>YEAR(ACTII[[#This Row],[Staff Start Date]])</f>
        <v>1900</v>
      </c>
      <c r="M292" s="100" t="str">
        <f>TEXT(ACTII[[#This Row],[Staff Start Date]], "mmm")</f>
        <v>Jan</v>
      </c>
    </row>
    <row r="293" spans="1:13" x14ac:dyDescent="0.25">
      <c r="A293" s="18"/>
      <c r="B293" s="19"/>
      <c r="C293" s="19"/>
      <c r="D293" s="19"/>
      <c r="E293" s="19"/>
      <c r="F293" s="19"/>
      <c r="G293" s="19"/>
      <c r="H293" s="19"/>
      <c r="I293" s="20"/>
      <c r="J293" s="75"/>
      <c r="K293" s="19"/>
      <c r="L293" s="100">
        <f>YEAR(ACTII[[#This Row],[Staff Start Date]])</f>
        <v>1900</v>
      </c>
      <c r="M293" s="100" t="str">
        <f>TEXT(ACTII[[#This Row],[Staff Start Date]], "mmm")</f>
        <v>Jan</v>
      </c>
    </row>
    <row r="294" spans="1:13" x14ac:dyDescent="0.25">
      <c r="A294" s="18"/>
      <c r="B294" s="19"/>
      <c r="C294" s="19"/>
      <c r="D294" s="19"/>
      <c r="E294" s="19"/>
      <c r="F294" s="19"/>
      <c r="G294" s="19"/>
      <c r="H294" s="19"/>
      <c r="I294" s="20"/>
      <c r="J294" s="75"/>
      <c r="K294" s="19"/>
      <c r="L294" s="100">
        <f>YEAR(ACTII[[#This Row],[Staff Start Date]])</f>
        <v>1900</v>
      </c>
      <c r="M294" s="100" t="str">
        <f>TEXT(ACTII[[#This Row],[Staff Start Date]], "mmm")</f>
        <v>Jan</v>
      </c>
    </row>
    <row r="295" spans="1:13" x14ac:dyDescent="0.25">
      <c r="A295" s="18"/>
      <c r="B295" s="19"/>
      <c r="C295" s="19"/>
      <c r="D295" s="19"/>
      <c r="E295" s="19"/>
      <c r="F295" s="19"/>
      <c r="G295" s="19"/>
      <c r="H295" s="19"/>
      <c r="I295" s="20"/>
      <c r="J295" s="75"/>
      <c r="K295" s="19"/>
      <c r="L295" s="100">
        <f>YEAR(ACTII[[#This Row],[Staff Start Date]])</f>
        <v>1900</v>
      </c>
      <c r="M295" s="100" t="str">
        <f>TEXT(ACTII[[#This Row],[Staff Start Date]], "mmm")</f>
        <v>Jan</v>
      </c>
    </row>
    <row r="296" spans="1:13" x14ac:dyDescent="0.25">
      <c r="A296" s="18"/>
      <c r="B296" s="19"/>
      <c r="C296" s="19"/>
      <c r="D296" s="19"/>
      <c r="E296" s="19"/>
      <c r="F296" s="19"/>
      <c r="G296" s="19"/>
      <c r="H296" s="19"/>
      <c r="I296" s="20"/>
      <c r="J296" s="75"/>
      <c r="K296" s="19"/>
      <c r="L296" s="100">
        <f>YEAR(ACTII[[#This Row],[Staff Start Date]])</f>
        <v>1900</v>
      </c>
      <c r="M296" s="100" t="str">
        <f>TEXT(ACTII[[#This Row],[Staff Start Date]], "mmm")</f>
        <v>Jan</v>
      </c>
    </row>
    <row r="297" spans="1:13" x14ac:dyDescent="0.25">
      <c r="A297" s="18"/>
      <c r="B297" s="19"/>
      <c r="C297" s="19"/>
      <c r="D297" s="19"/>
      <c r="E297" s="19"/>
      <c r="F297" s="19"/>
      <c r="G297" s="19"/>
      <c r="H297" s="19"/>
      <c r="I297" s="20"/>
      <c r="J297" s="75"/>
      <c r="K297" s="19"/>
      <c r="L297" s="100">
        <f>YEAR(ACTII[[#This Row],[Staff Start Date]])</f>
        <v>1900</v>
      </c>
      <c r="M297" s="100" t="str">
        <f>TEXT(ACTII[[#This Row],[Staff Start Date]], "mmm")</f>
        <v>Jan</v>
      </c>
    </row>
    <row r="298" spans="1:13" x14ac:dyDescent="0.25">
      <c r="A298" s="18"/>
      <c r="B298" s="19"/>
      <c r="C298" s="19"/>
      <c r="D298" s="19"/>
      <c r="E298" s="19"/>
      <c r="F298" s="19"/>
      <c r="G298" s="19"/>
      <c r="H298" s="19"/>
      <c r="I298" s="20"/>
      <c r="J298" s="75"/>
      <c r="K298" s="19"/>
      <c r="L298" s="100">
        <f>YEAR(ACTII[[#This Row],[Staff Start Date]])</f>
        <v>1900</v>
      </c>
      <c r="M298" s="100" t="str">
        <f>TEXT(ACTII[[#This Row],[Staff Start Date]], "mmm")</f>
        <v>Jan</v>
      </c>
    </row>
    <row r="299" spans="1:13" x14ac:dyDescent="0.25">
      <c r="A299" s="18"/>
      <c r="B299" s="19"/>
      <c r="C299" s="19"/>
      <c r="D299" s="19"/>
      <c r="E299" s="19"/>
      <c r="F299" s="19"/>
      <c r="G299" s="19"/>
      <c r="H299" s="19"/>
      <c r="I299" s="20"/>
      <c r="J299" s="75"/>
      <c r="K299" s="19"/>
      <c r="L299" s="100">
        <f>YEAR(ACTII[[#This Row],[Staff Start Date]])</f>
        <v>1900</v>
      </c>
      <c r="M299" s="100" t="str">
        <f>TEXT(ACTII[[#This Row],[Staff Start Date]], "mmm")</f>
        <v>Jan</v>
      </c>
    </row>
    <row r="300" spans="1:13" x14ac:dyDescent="0.25">
      <c r="A300" s="18"/>
      <c r="B300" s="19"/>
      <c r="C300" s="19"/>
      <c r="D300" s="19"/>
      <c r="E300" s="19"/>
      <c r="F300" s="19"/>
      <c r="G300" s="19"/>
      <c r="H300" s="19"/>
      <c r="I300" s="20"/>
      <c r="J300" s="75"/>
      <c r="K300" s="19"/>
      <c r="L300" s="100">
        <f>YEAR(ACTII[[#This Row],[Staff Start Date]])</f>
        <v>1900</v>
      </c>
      <c r="M300" s="100" t="str">
        <f>TEXT(ACTII[[#This Row],[Staff Start Date]], "mmm")</f>
        <v>Jan</v>
      </c>
    </row>
    <row r="301" spans="1:13" x14ac:dyDescent="0.25">
      <c r="A301" s="18"/>
      <c r="B301" s="19"/>
      <c r="C301" s="19"/>
      <c r="D301" s="19"/>
      <c r="E301" s="19"/>
      <c r="F301" s="19"/>
      <c r="G301" s="19"/>
      <c r="H301" s="19"/>
      <c r="I301" s="20"/>
      <c r="J301" s="75"/>
      <c r="K301" s="19"/>
      <c r="L301" s="100">
        <f>YEAR(ACTII[[#This Row],[Staff Start Date]])</f>
        <v>1900</v>
      </c>
      <c r="M301" s="100" t="str">
        <f>TEXT(ACTII[[#This Row],[Staff Start Date]], "mmm")</f>
        <v>Jan</v>
      </c>
    </row>
    <row r="302" spans="1:13" x14ac:dyDescent="0.25">
      <c r="A302" s="18"/>
      <c r="B302" s="19"/>
      <c r="C302" s="19"/>
      <c r="D302" s="19"/>
      <c r="E302" s="19"/>
      <c r="F302" s="19"/>
      <c r="G302" s="19"/>
      <c r="H302" s="19"/>
      <c r="I302" s="20"/>
      <c r="J302" s="75"/>
      <c r="K302" s="19"/>
      <c r="L302" s="100">
        <f>YEAR(ACTII[[#This Row],[Staff Start Date]])</f>
        <v>1900</v>
      </c>
      <c r="M302" s="100" t="str">
        <f>TEXT(ACTII[[#This Row],[Staff Start Date]], "mmm")</f>
        <v>Jan</v>
      </c>
    </row>
    <row r="303" spans="1:13" x14ac:dyDescent="0.25">
      <c r="A303" s="18"/>
      <c r="B303" s="19"/>
      <c r="C303" s="19"/>
      <c r="D303" s="19"/>
      <c r="E303" s="19"/>
      <c r="F303" s="19"/>
      <c r="G303" s="19"/>
      <c r="H303" s="19"/>
      <c r="I303" s="20"/>
      <c r="J303" s="75"/>
      <c r="K303" s="19"/>
      <c r="L303" s="100">
        <f>YEAR(ACTII[[#This Row],[Staff Start Date]])</f>
        <v>1900</v>
      </c>
      <c r="M303" s="100" t="str">
        <f>TEXT(ACTII[[#This Row],[Staff Start Date]], "mmm")</f>
        <v>Jan</v>
      </c>
    </row>
    <row r="304" spans="1:13" x14ac:dyDescent="0.25">
      <c r="A304" s="18"/>
      <c r="B304" s="19"/>
      <c r="C304" s="19"/>
      <c r="D304" s="19"/>
      <c r="E304" s="19"/>
      <c r="F304" s="19"/>
      <c r="G304" s="19"/>
      <c r="H304" s="19"/>
      <c r="I304" s="20"/>
      <c r="J304" s="75"/>
      <c r="K304" s="19"/>
      <c r="L304" s="100">
        <f>YEAR(ACTII[[#This Row],[Staff Start Date]])</f>
        <v>1900</v>
      </c>
      <c r="M304" s="100" t="str">
        <f>TEXT(ACTII[[#This Row],[Staff Start Date]], "mmm")</f>
        <v>Jan</v>
      </c>
    </row>
    <row r="305" spans="1:13" x14ac:dyDescent="0.25">
      <c r="A305" s="18"/>
      <c r="B305" s="19"/>
      <c r="C305" s="19"/>
      <c r="D305" s="19"/>
      <c r="E305" s="19"/>
      <c r="F305" s="19"/>
      <c r="G305" s="19"/>
      <c r="H305" s="19"/>
      <c r="I305" s="20"/>
      <c r="J305" s="75"/>
      <c r="K305" s="19"/>
      <c r="L305" s="100">
        <f>YEAR(ACTII[[#This Row],[Staff Start Date]])</f>
        <v>1900</v>
      </c>
      <c r="M305" s="100" t="str">
        <f>TEXT(ACTII[[#This Row],[Staff Start Date]], "mmm")</f>
        <v>Jan</v>
      </c>
    </row>
    <row r="306" spans="1:13" x14ac:dyDescent="0.25">
      <c r="A306" s="18"/>
      <c r="B306" s="19"/>
      <c r="C306" s="19"/>
      <c r="D306" s="19"/>
      <c r="E306" s="19"/>
      <c r="F306" s="19"/>
      <c r="G306" s="19"/>
      <c r="H306" s="19"/>
      <c r="I306" s="20"/>
      <c r="J306" s="75"/>
      <c r="K306" s="19"/>
      <c r="L306" s="100">
        <f>YEAR(ACTII[[#This Row],[Staff Start Date]])</f>
        <v>1900</v>
      </c>
      <c r="M306" s="100" t="str">
        <f>TEXT(ACTII[[#This Row],[Staff Start Date]], "mmm")</f>
        <v>Jan</v>
      </c>
    </row>
    <row r="307" spans="1:13" x14ac:dyDescent="0.25">
      <c r="A307" s="18"/>
      <c r="B307" s="19"/>
      <c r="C307" s="19"/>
      <c r="D307" s="19"/>
      <c r="E307" s="19"/>
      <c r="F307" s="19"/>
      <c r="G307" s="19"/>
      <c r="H307" s="19"/>
      <c r="I307" s="20"/>
      <c r="J307" s="75"/>
      <c r="K307" s="19"/>
      <c r="L307" s="100">
        <f>YEAR(ACTII[[#This Row],[Staff Start Date]])</f>
        <v>1900</v>
      </c>
      <c r="M307" s="100" t="str">
        <f>TEXT(ACTII[[#This Row],[Staff Start Date]], "mmm")</f>
        <v>Jan</v>
      </c>
    </row>
    <row r="308" spans="1:13" x14ac:dyDescent="0.25">
      <c r="A308" s="18"/>
      <c r="B308" s="19"/>
      <c r="C308" s="19"/>
      <c r="D308" s="19"/>
      <c r="E308" s="19"/>
      <c r="F308" s="19"/>
      <c r="G308" s="19"/>
      <c r="H308" s="19"/>
      <c r="I308" s="20"/>
      <c r="J308" s="75"/>
      <c r="K308" s="19"/>
      <c r="L308" s="100">
        <f>YEAR(ACTII[[#This Row],[Staff Start Date]])</f>
        <v>1900</v>
      </c>
      <c r="M308" s="100" t="str">
        <f>TEXT(ACTII[[#This Row],[Staff Start Date]], "mmm")</f>
        <v>Jan</v>
      </c>
    </row>
    <row r="309" spans="1:13" x14ac:dyDescent="0.25">
      <c r="A309" s="18"/>
      <c r="B309" s="19"/>
      <c r="C309" s="19"/>
      <c r="D309" s="19"/>
      <c r="E309" s="19"/>
      <c r="F309" s="19"/>
      <c r="G309" s="19"/>
      <c r="H309" s="19"/>
      <c r="I309" s="20"/>
      <c r="J309" s="75"/>
      <c r="K309" s="19"/>
      <c r="L309" s="100">
        <f>YEAR(ACTII[[#This Row],[Staff Start Date]])</f>
        <v>1900</v>
      </c>
      <c r="M309" s="100" t="str">
        <f>TEXT(ACTII[[#This Row],[Staff Start Date]], "mmm")</f>
        <v>Jan</v>
      </c>
    </row>
    <row r="310" spans="1:13" x14ac:dyDescent="0.25">
      <c r="A310" s="18"/>
      <c r="B310" s="19"/>
      <c r="C310" s="19"/>
      <c r="D310" s="19"/>
      <c r="E310" s="19"/>
      <c r="F310" s="19"/>
      <c r="G310" s="19"/>
      <c r="H310" s="19"/>
      <c r="I310" s="20"/>
      <c r="J310" s="75"/>
      <c r="K310" s="19"/>
      <c r="L310" s="100">
        <f>YEAR(ACTII[[#This Row],[Staff Start Date]])</f>
        <v>1900</v>
      </c>
      <c r="M310" s="100" t="str">
        <f>TEXT(ACTII[[#This Row],[Staff Start Date]], "mmm")</f>
        <v>Jan</v>
      </c>
    </row>
    <row r="311" spans="1:13" x14ac:dyDescent="0.25">
      <c r="A311" s="18"/>
      <c r="B311" s="19"/>
      <c r="C311" s="19"/>
      <c r="D311" s="19"/>
      <c r="E311" s="19"/>
      <c r="F311" s="19"/>
      <c r="G311" s="19"/>
      <c r="H311" s="19"/>
      <c r="I311" s="20"/>
      <c r="J311" s="75"/>
      <c r="K311" s="19"/>
      <c r="L311" s="100">
        <f>YEAR(ACTII[[#This Row],[Staff Start Date]])</f>
        <v>1900</v>
      </c>
      <c r="M311" s="100" t="str">
        <f>TEXT(ACTII[[#This Row],[Staff Start Date]], "mmm")</f>
        <v>Jan</v>
      </c>
    </row>
    <row r="312" spans="1:13" x14ac:dyDescent="0.25">
      <c r="A312" s="18"/>
      <c r="B312" s="19"/>
      <c r="C312" s="19"/>
      <c r="D312" s="19"/>
      <c r="E312" s="19"/>
      <c r="F312" s="19"/>
      <c r="G312" s="19"/>
      <c r="H312" s="19"/>
      <c r="I312" s="20"/>
      <c r="J312" s="75"/>
      <c r="K312" s="19"/>
      <c r="L312" s="100">
        <f>YEAR(ACTII[[#This Row],[Staff Start Date]])</f>
        <v>1900</v>
      </c>
      <c r="M312" s="100" t="str">
        <f>TEXT(ACTII[[#This Row],[Staff Start Date]], "mmm")</f>
        <v>Jan</v>
      </c>
    </row>
    <row r="313" spans="1:13" x14ac:dyDescent="0.25">
      <c r="A313" s="18"/>
      <c r="B313" s="19"/>
      <c r="C313" s="19"/>
      <c r="D313" s="19"/>
      <c r="E313" s="19"/>
      <c r="F313" s="19"/>
      <c r="G313" s="19"/>
      <c r="H313" s="19"/>
      <c r="I313" s="20"/>
      <c r="J313" s="75"/>
      <c r="K313" s="19"/>
      <c r="L313" s="100">
        <f>YEAR(ACTII[[#This Row],[Staff Start Date]])</f>
        <v>1900</v>
      </c>
      <c r="M313" s="100" t="str">
        <f>TEXT(ACTII[[#This Row],[Staff Start Date]], "mmm")</f>
        <v>Jan</v>
      </c>
    </row>
    <row r="314" spans="1:13" x14ac:dyDescent="0.25">
      <c r="A314" s="18"/>
      <c r="B314" s="19"/>
      <c r="C314" s="19"/>
      <c r="D314" s="19"/>
      <c r="E314" s="19"/>
      <c r="F314" s="19"/>
      <c r="G314" s="19"/>
      <c r="H314" s="19"/>
      <c r="I314" s="20"/>
      <c r="J314" s="75"/>
      <c r="K314" s="19"/>
      <c r="L314" s="100">
        <f>YEAR(ACTII[[#This Row],[Staff Start Date]])</f>
        <v>1900</v>
      </c>
      <c r="M314" s="100" t="str">
        <f>TEXT(ACTII[[#This Row],[Staff Start Date]], "mmm")</f>
        <v>Jan</v>
      </c>
    </row>
    <row r="315" spans="1:13" x14ac:dyDescent="0.25">
      <c r="A315" s="18"/>
      <c r="B315" s="19"/>
      <c r="C315" s="19"/>
      <c r="D315" s="19"/>
      <c r="E315" s="19"/>
      <c r="F315" s="19"/>
      <c r="G315" s="19"/>
      <c r="H315" s="19"/>
      <c r="I315" s="20"/>
      <c r="J315" s="75"/>
      <c r="K315" s="19"/>
      <c r="L315" s="100">
        <f>YEAR(ACTII[[#This Row],[Staff Start Date]])</f>
        <v>1900</v>
      </c>
      <c r="M315" s="100" t="str">
        <f>TEXT(ACTII[[#This Row],[Staff Start Date]], "mmm")</f>
        <v>Jan</v>
      </c>
    </row>
    <row r="316" spans="1:13" x14ac:dyDescent="0.25">
      <c r="A316" s="18"/>
      <c r="B316" s="19"/>
      <c r="C316" s="19"/>
      <c r="D316" s="19"/>
      <c r="E316" s="19"/>
      <c r="F316" s="19"/>
      <c r="G316" s="19"/>
      <c r="H316" s="19"/>
      <c r="I316" s="20"/>
      <c r="J316" s="75"/>
      <c r="K316" s="19"/>
      <c r="L316" s="100">
        <f>YEAR(ACTII[[#This Row],[Staff Start Date]])</f>
        <v>1900</v>
      </c>
      <c r="M316" s="100" t="str">
        <f>TEXT(ACTII[[#This Row],[Staff Start Date]], "mmm")</f>
        <v>Jan</v>
      </c>
    </row>
    <row r="317" spans="1:13" x14ac:dyDescent="0.25">
      <c r="A317" s="18"/>
      <c r="B317" s="19"/>
      <c r="C317" s="19"/>
      <c r="D317" s="19"/>
      <c r="E317" s="19"/>
      <c r="F317" s="19"/>
      <c r="G317" s="19"/>
      <c r="H317" s="19"/>
      <c r="I317" s="20"/>
      <c r="J317" s="75"/>
      <c r="K317" s="19"/>
      <c r="L317" s="100">
        <f>YEAR(ACTII[[#This Row],[Staff Start Date]])</f>
        <v>1900</v>
      </c>
      <c r="M317" s="100" t="str">
        <f>TEXT(ACTII[[#This Row],[Staff Start Date]], "mmm")</f>
        <v>Jan</v>
      </c>
    </row>
    <row r="318" spans="1:13" x14ac:dyDescent="0.25">
      <c r="A318" s="18"/>
      <c r="B318" s="19"/>
      <c r="C318" s="19"/>
      <c r="D318" s="19"/>
      <c r="E318" s="19"/>
      <c r="F318" s="19"/>
      <c r="G318" s="19"/>
      <c r="H318" s="19"/>
      <c r="I318" s="20"/>
      <c r="J318" s="75"/>
      <c r="K318" s="19"/>
      <c r="L318" s="100">
        <f>YEAR(ACTII[[#This Row],[Staff Start Date]])</f>
        <v>1900</v>
      </c>
      <c r="M318" s="100" t="str">
        <f>TEXT(ACTII[[#This Row],[Staff Start Date]], "mmm")</f>
        <v>Jan</v>
      </c>
    </row>
    <row r="319" spans="1:13" x14ac:dyDescent="0.25">
      <c r="A319" s="18"/>
      <c r="B319" s="19"/>
      <c r="C319" s="19"/>
      <c r="D319" s="19"/>
      <c r="E319" s="19"/>
      <c r="F319" s="19"/>
      <c r="G319" s="19"/>
      <c r="H319" s="19"/>
      <c r="I319" s="20"/>
      <c r="J319" s="75"/>
      <c r="K319" s="19"/>
      <c r="L319" s="100">
        <f>YEAR(ACTII[[#This Row],[Staff Start Date]])</f>
        <v>1900</v>
      </c>
      <c r="M319" s="100" t="str">
        <f>TEXT(ACTII[[#This Row],[Staff Start Date]], "mmm")</f>
        <v>Jan</v>
      </c>
    </row>
    <row r="320" spans="1:13" x14ac:dyDescent="0.25">
      <c r="A320" s="18"/>
      <c r="B320" s="19"/>
      <c r="C320" s="19"/>
      <c r="D320" s="19"/>
      <c r="E320" s="19"/>
      <c r="F320" s="19"/>
      <c r="G320" s="19"/>
      <c r="H320" s="19"/>
      <c r="I320" s="20"/>
      <c r="J320" s="75"/>
      <c r="K320" s="19"/>
      <c r="L320" s="100">
        <f>YEAR(ACTII[[#This Row],[Staff Start Date]])</f>
        <v>1900</v>
      </c>
      <c r="M320" s="100" t="str">
        <f>TEXT(ACTII[[#This Row],[Staff Start Date]], "mmm")</f>
        <v>Jan</v>
      </c>
    </row>
    <row r="321" spans="1:13" x14ac:dyDescent="0.25">
      <c r="A321" s="18"/>
      <c r="B321" s="19"/>
      <c r="C321" s="19"/>
      <c r="D321" s="19"/>
      <c r="E321" s="19"/>
      <c r="F321" s="19"/>
      <c r="G321" s="19"/>
      <c r="H321" s="19"/>
      <c r="I321" s="20"/>
      <c r="J321" s="75"/>
      <c r="K321" s="19"/>
      <c r="L321" s="100">
        <f>YEAR(ACTII[[#This Row],[Staff Start Date]])</f>
        <v>1900</v>
      </c>
      <c r="M321" s="100" t="str">
        <f>TEXT(ACTII[[#This Row],[Staff Start Date]], "mmm")</f>
        <v>Jan</v>
      </c>
    </row>
    <row r="322" spans="1:13" x14ac:dyDescent="0.25">
      <c r="A322" s="18"/>
      <c r="B322" s="19"/>
      <c r="C322" s="19"/>
      <c r="D322" s="19"/>
      <c r="E322" s="19"/>
      <c r="F322" s="19"/>
      <c r="G322" s="19"/>
      <c r="H322" s="19"/>
      <c r="I322" s="20"/>
      <c r="J322" s="75"/>
      <c r="K322" s="19"/>
      <c r="L322" s="100">
        <f>YEAR(ACTII[[#This Row],[Staff Start Date]])</f>
        <v>1900</v>
      </c>
      <c r="M322" s="100" t="str">
        <f>TEXT(ACTII[[#This Row],[Staff Start Date]], "mmm")</f>
        <v>Jan</v>
      </c>
    </row>
    <row r="323" spans="1:13" x14ac:dyDescent="0.25">
      <c r="A323" s="18"/>
      <c r="B323" s="19"/>
      <c r="C323" s="19"/>
      <c r="D323" s="19"/>
      <c r="E323" s="19"/>
      <c r="F323" s="19"/>
      <c r="G323" s="19"/>
      <c r="H323" s="19"/>
      <c r="I323" s="20"/>
      <c r="J323" s="75"/>
      <c r="K323" s="19"/>
      <c r="L323" s="100">
        <f>YEAR(ACTII[[#This Row],[Staff Start Date]])</f>
        <v>1900</v>
      </c>
      <c r="M323" s="100" t="str">
        <f>TEXT(ACTII[[#This Row],[Staff Start Date]], "mmm")</f>
        <v>Jan</v>
      </c>
    </row>
    <row r="324" spans="1:13" x14ac:dyDescent="0.25">
      <c r="A324" s="18"/>
      <c r="B324" s="19"/>
      <c r="C324" s="19"/>
      <c r="D324" s="19"/>
      <c r="E324" s="19"/>
      <c r="F324" s="19"/>
      <c r="G324" s="19"/>
      <c r="H324" s="19"/>
      <c r="I324" s="20"/>
      <c r="J324" s="75"/>
      <c r="K324" s="19"/>
      <c r="L324" s="100">
        <f>YEAR(ACTII[[#This Row],[Staff Start Date]])</f>
        <v>1900</v>
      </c>
      <c r="M324" s="100" t="str">
        <f>TEXT(ACTII[[#This Row],[Staff Start Date]], "mmm")</f>
        <v>Jan</v>
      </c>
    </row>
    <row r="325" spans="1:13" x14ac:dyDescent="0.25">
      <c r="A325" s="18"/>
      <c r="B325" s="19"/>
      <c r="C325" s="19"/>
      <c r="D325" s="19"/>
      <c r="E325" s="19"/>
      <c r="F325" s="19"/>
      <c r="G325" s="19"/>
      <c r="H325" s="19"/>
      <c r="I325" s="20"/>
      <c r="J325" s="75"/>
      <c r="K325" s="19"/>
      <c r="L325" s="100">
        <f>YEAR(ACTII[[#This Row],[Staff Start Date]])</f>
        <v>1900</v>
      </c>
      <c r="M325" s="100" t="str">
        <f>TEXT(ACTII[[#This Row],[Staff Start Date]], "mmm")</f>
        <v>Jan</v>
      </c>
    </row>
    <row r="326" spans="1:13" x14ac:dyDescent="0.25">
      <c r="A326" s="18"/>
      <c r="B326" s="19"/>
      <c r="C326" s="19"/>
      <c r="D326" s="19"/>
      <c r="E326" s="19"/>
      <c r="F326" s="19"/>
      <c r="G326" s="19"/>
      <c r="H326" s="19"/>
      <c r="I326" s="20"/>
      <c r="J326" s="75"/>
      <c r="K326" s="19"/>
      <c r="L326" s="100">
        <f>YEAR(ACTII[[#This Row],[Staff Start Date]])</f>
        <v>1900</v>
      </c>
      <c r="M326" s="100" t="str">
        <f>TEXT(ACTII[[#This Row],[Staff Start Date]], "mmm")</f>
        <v>Jan</v>
      </c>
    </row>
    <row r="327" spans="1:13" x14ac:dyDescent="0.25">
      <c r="A327" s="18"/>
      <c r="B327" s="19"/>
      <c r="C327" s="19"/>
      <c r="D327" s="19"/>
      <c r="E327" s="19"/>
      <c r="F327" s="19"/>
      <c r="G327" s="19"/>
      <c r="H327" s="19"/>
      <c r="I327" s="20"/>
      <c r="J327" s="75"/>
      <c r="K327" s="19"/>
      <c r="L327" s="100">
        <f>YEAR(ACTII[[#This Row],[Staff Start Date]])</f>
        <v>1900</v>
      </c>
      <c r="M327" s="100" t="str">
        <f>TEXT(ACTII[[#This Row],[Staff Start Date]], "mmm")</f>
        <v>Jan</v>
      </c>
    </row>
    <row r="328" spans="1:13" x14ac:dyDescent="0.25">
      <c r="A328" s="18"/>
      <c r="B328" s="19"/>
      <c r="C328" s="19"/>
      <c r="D328" s="19"/>
      <c r="E328" s="19"/>
      <c r="F328" s="19"/>
      <c r="G328" s="19"/>
      <c r="H328" s="19"/>
      <c r="I328" s="20"/>
      <c r="J328" s="75"/>
      <c r="K328" s="19"/>
      <c r="L328" s="100">
        <f>YEAR(ACTII[[#This Row],[Staff Start Date]])</f>
        <v>1900</v>
      </c>
      <c r="M328" s="100" t="str">
        <f>TEXT(ACTII[[#This Row],[Staff Start Date]], "mmm")</f>
        <v>Jan</v>
      </c>
    </row>
    <row r="329" spans="1:13" x14ac:dyDescent="0.25">
      <c r="A329" s="18"/>
      <c r="B329" s="19"/>
      <c r="C329" s="19"/>
      <c r="D329" s="19"/>
      <c r="E329" s="19"/>
      <c r="F329" s="19"/>
      <c r="G329" s="19"/>
      <c r="H329" s="19"/>
      <c r="I329" s="20"/>
      <c r="J329" s="75"/>
      <c r="K329" s="19"/>
      <c r="L329" s="100">
        <f>YEAR(ACTII[[#This Row],[Staff Start Date]])</f>
        <v>1900</v>
      </c>
      <c r="M329" s="100" t="str">
        <f>TEXT(ACTII[[#This Row],[Staff Start Date]], "mmm")</f>
        <v>Jan</v>
      </c>
    </row>
    <row r="330" spans="1:13" x14ac:dyDescent="0.25">
      <c r="A330" s="18"/>
      <c r="B330" s="19"/>
      <c r="C330" s="19"/>
      <c r="D330" s="19"/>
      <c r="E330" s="19"/>
      <c r="F330" s="19"/>
      <c r="G330" s="19"/>
      <c r="H330" s="19"/>
      <c r="I330" s="20"/>
      <c r="J330" s="75"/>
      <c r="K330" s="19"/>
      <c r="L330" s="100">
        <f>YEAR(ACTII[[#This Row],[Staff Start Date]])</f>
        <v>1900</v>
      </c>
      <c r="M330" s="100" t="str">
        <f>TEXT(ACTII[[#This Row],[Staff Start Date]], "mmm")</f>
        <v>Jan</v>
      </c>
    </row>
    <row r="331" spans="1:13" x14ac:dyDescent="0.25">
      <c r="A331" s="18"/>
      <c r="B331" s="19"/>
      <c r="C331" s="19"/>
      <c r="D331" s="19"/>
      <c r="E331" s="19"/>
      <c r="F331" s="19"/>
      <c r="G331" s="19"/>
      <c r="H331" s="19"/>
      <c r="I331" s="20"/>
      <c r="J331" s="75"/>
      <c r="K331" s="19"/>
      <c r="L331" s="100">
        <f>YEAR(ACTII[[#This Row],[Staff Start Date]])</f>
        <v>1900</v>
      </c>
      <c r="M331" s="100" t="str">
        <f>TEXT(ACTII[[#This Row],[Staff Start Date]], "mmm")</f>
        <v>Jan</v>
      </c>
    </row>
    <row r="332" spans="1:13" x14ac:dyDescent="0.25">
      <c r="A332" s="18"/>
      <c r="B332" s="19"/>
      <c r="C332" s="19"/>
      <c r="D332" s="19"/>
      <c r="E332" s="19"/>
      <c r="F332" s="19"/>
      <c r="G332" s="19"/>
      <c r="H332" s="19"/>
      <c r="I332" s="20"/>
      <c r="J332" s="75"/>
      <c r="K332" s="19"/>
      <c r="L332" s="100">
        <f>YEAR(ACTII[[#This Row],[Staff Start Date]])</f>
        <v>1900</v>
      </c>
      <c r="M332" s="100" t="str">
        <f>TEXT(ACTII[[#This Row],[Staff Start Date]], "mmm")</f>
        <v>Jan</v>
      </c>
    </row>
    <row r="333" spans="1:13" x14ac:dyDescent="0.25">
      <c r="A333" s="18"/>
      <c r="B333" s="19"/>
      <c r="C333" s="19"/>
      <c r="D333" s="19"/>
      <c r="E333" s="19"/>
      <c r="F333" s="19"/>
      <c r="G333" s="19"/>
      <c r="H333" s="19"/>
      <c r="I333" s="20"/>
      <c r="J333" s="75"/>
      <c r="K333" s="19"/>
      <c r="L333" s="100">
        <f>YEAR(ACTII[[#This Row],[Staff Start Date]])</f>
        <v>1900</v>
      </c>
      <c r="M333" s="100" t="str">
        <f>TEXT(ACTII[[#This Row],[Staff Start Date]], "mmm")</f>
        <v>Jan</v>
      </c>
    </row>
    <row r="334" spans="1:13" x14ac:dyDescent="0.25">
      <c r="A334" s="18"/>
      <c r="B334" s="19"/>
      <c r="C334" s="19"/>
      <c r="D334" s="19"/>
      <c r="E334" s="19"/>
      <c r="F334" s="19"/>
      <c r="G334" s="19"/>
      <c r="H334" s="19"/>
      <c r="I334" s="20"/>
      <c r="J334" s="75"/>
      <c r="K334" s="19"/>
      <c r="L334" s="100">
        <f>YEAR(ACTII[[#This Row],[Staff Start Date]])</f>
        <v>1900</v>
      </c>
      <c r="M334" s="100" t="str">
        <f>TEXT(ACTII[[#This Row],[Staff Start Date]], "mmm")</f>
        <v>Jan</v>
      </c>
    </row>
    <row r="335" spans="1:13" x14ac:dyDescent="0.25">
      <c r="A335" s="18"/>
      <c r="B335" s="19"/>
      <c r="C335" s="19"/>
      <c r="D335" s="19"/>
      <c r="E335" s="19"/>
      <c r="F335" s="19"/>
      <c r="G335" s="19"/>
      <c r="H335" s="19"/>
      <c r="I335" s="20"/>
      <c r="J335" s="75"/>
      <c r="K335" s="19"/>
      <c r="L335" s="100">
        <f>YEAR(ACTII[[#This Row],[Staff Start Date]])</f>
        <v>1900</v>
      </c>
      <c r="M335" s="100" t="str">
        <f>TEXT(ACTII[[#This Row],[Staff Start Date]], "mmm")</f>
        <v>Jan</v>
      </c>
    </row>
    <row r="336" spans="1:13" x14ac:dyDescent="0.25">
      <c r="A336" s="18"/>
      <c r="B336" s="19"/>
      <c r="C336" s="19"/>
      <c r="D336" s="19"/>
      <c r="E336" s="19"/>
      <c r="F336" s="19"/>
      <c r="G336" s="19"/>
      <c r="H336" s="19"/>
      <c r="I336" s="20"/>
      <c r="J336" s="75"/>
      <c r="K336" s="19"/>
      <c r="L336" s="100">
        <f>YEAR(ACTII[[#This Row],[Staff Start Date]])</f>
        <v>1900</v>
      </c>
      <c r="M336" s="100" t="str">
        <f>TEXT(ACTII[[#This Row],[Staff Start Date]], "mmm")</f>
        <v>Jan</v>
      </c>
    </row>
    <row r="337" spans="1:13" x14ac:dyDescent="0.25">
      <c r="A337" s="18"/>
      <c r="B337" s="19"/>
      <c r="C337" s="19"/>
      <c r="D337" s="19"/>
      <c r="E337" s="19"/>
      <c r="F337" s="19"/>
      <c r="G337" s="19"/>
      <c r="H337" s="19"/>
      <c r="I337" s="20"/>
      <c r="J337" s="75"/>
      <c r="K337" s="19"/>
      <c r="L337" s="100">
        <f>YEAR(ACTII[[#This Row],[Staff Start Date]])</f>
        <v>1900</v>
      </c>
      <c r="M337" s="100" t="str">
        <f>TEXT(ACTII[[#This Row],[Staff Start Date]], "mmm")</f>
        <v>Jan</v>
      </c>
    </row>
    <row r="338" spans="1:13" x14ac:dyDescent="0.25">
      <c r="A338" s="18"/>
      <c r="B338" s="19"/>
      <c r="C338" s="19"/>
      <c r="D338" s="19"/>
      <c r="E338" s="19"/>
      <c r="F338" s="19"/>
      <c r="G338" s="19"/>
      <c r="H338" s="19"/>
      <c r="I338" s="20"/>
      <c r="J338" s="75"/>
      <c r="K338" s="19"/>
      <c r="L338" s="100">
        <f>YEAR(ACTII[[#This Row],[Staff Start Date]])</f>
        <v>1900</v>
      </c>
      <c r="M338" s="100" t="str">
        <f>TEXT(ACTII[[#This Row],[Staff Start Date]], "mmm")</f>
        <v>Jan</v>
      </c>
    </row>
    <row r="339" spans="1:13" x14ac:dyDescent="0.25">
      <c r="A339" s="18"/>
      <c r="B339" s="19"/>
      <c r="C339" s="19"/>
      <c r="D339" s="19"/>
      <c r="E339" s="19"/>
      <c r="F339" s="19"/>
      <c r="G339" s="19"/>
      <c r="H339" s="19"/>
      <c r="I339" s="20"/>
      <c r="J339" s="75"/>
      <c r="K339" s="19"/>
      <c r="L339" s="100">
        <f>YEAR(ACTII[[#This Row],[Staff Start Date]])</f>
        <v>1900</v>
      </c>
      <c r="M339" s="100" t="str">
        <f>TEXT(ACTII[[#This Row],[Staff Start Date]], "mmm")</f>
        <v>Jan</v>
      </c>
    </row>
    <row r="340" spans="1:13" x14ac:dyDescent="0.25">
      <c r="A340" s="18"/>
      <c r="B340" s="19"/>
      <c r="C340" s="19"/>
      <c r="D340" s="19"/>
      <c r="E340" s="19"/>
      <c r="F340" s="19"/>
      <c r="G340" s="19"/>
      <c r="H340" s="19"/>
      <c r="I340" s="20"/>
      <c r="J340" s="75"/>
      <c r="K340" s="19"/>
      <c r="L340" s="100">
        <f>YEAR(ACTII[[#This Row],[Staff Start Date]])</f>
        <v>1900</v>
      </c>
      <c r="M340" s="100" t="str">
        <f>TEXT(ACTII[[#This Row],[Staff Start Date]], "mmm")</f>
        <v>Jan</v>
      </c>
    </row>
    <row r="341" spans="1:13" x14ac:dyDescent="0.25">
      <c r="A341" s="18"/>
      <c r="B341" s="19"/>
      <c r="C341" s="19"/>
      <c r="D341" s="19"/>
      <c r="E341" s="19"/>
      <c r="F341" s="19"/>
      <c r="G341" s="19"/>
      <c r="H341" s="19"/>
      <c r="I341" s="20"/>
      <c r="J341" s="75"/>
      <c r="K341" s="19"/>
      <c r="L341" s="100">
        <f>YEAR(ACTII[[#This Row],[Staff Start Date]])</f>
        <v>1900</v>
      </c>
      <c r="M341" s="100" t="str">
        <f>TEXT(ACTII[[#This Row],[Staff Start Date]], "mmm")</f>
        <v>Jan</v>
      </c>
    </row>
    <row r="342" spans="1:13" x14ac:dyDescent="0.25">
      <c r="A342" s="18"/>
      <c r="B342" s="19"/>
      <c r="C342" s="19"/>
      <c r="D342" s="19"/>
      <c r="E342" s="19"/>
      <c r="F342" s="19"/>
      <c r="G342" s="19"/>
      <c r="H342" s="19"/>
      <c r="I342" s="20"/>
      <c r="J342" s="75"/>
      <c r="K342" s="19"/>
      <c r="L342" s="100">
        <f>YEAR(ACTII[[#This Row],[Staff Start Date]])</f>
        <v>1900</v>
      </c>
      <c r="M342" s="100" t="str">
        <f>TEXT(ACTII[[#This Row],[Staff Start Date]], "mmm")</f>
        <v>Jan</v>
      </c>
    </row>
    <row r="343" spans="1:13" x14ac:dyDescent="0.25">
      <c r="A343" s="18"/>
      <c r="B343" s="19"/>
      <c r="C343" s="19"/>
      <c r="D343" s="19"/>
      <c r="E343" s="19"/>
      <c r="F343" s="19"/>
      <c r="G343" s="19"/>
      <c r="H343" s="19"/>
      <c r="I343" s="20"/>
      <c r="J343" s="75"/>
      <c r="K343" s="19"/>
      <c r="L343" s="100">
        <f>YEAR(ACTII[[#This Row],[Staff Start Date]])</f>
        <v>1900</v>
      </c>
      <c r="M343" s="100" t="str">
        <f>TEXT(ACTII[[#This Row],[Staff Start Date]], "mmm")</f>
        <v>Jan</v>
      </c>
    </row>
    <row r="344" spans="1:13" x14ac:dyDescent="0.25">
      <c r="A344" s="18"/>
      <c r="B344" s="19"/>
      <c r="C344" s="19"/>
      <c r="D344" s="19"/>
      <c r="E344" s="19"/>
      <c r="F344" s="19"/>
      <c r="G344" s="19"/>
      <c r="H344" s="19"/>
      <c r="I344" s="20"/>
      <c r="J344" s="75"/>
      <c r="K344" s="19"/>
      <c r="L344" s="100">
        <f>YEAR(ACTII[[#This Row],[Staff Start Date]])</f>
        <v>1900</v>
      </c>
      <c r="M344" s="100" t="str">
        <f>TEXT(ACTII[[#This Row],[Staff Start Date]], "mmm")</f>
        <v>Jan</v>
      </c>
    </row>
    <row r="345" spans="1:13" x14ac:dyDescent="0.25">
      <c r="A345" s="18"/>
      <c r="B345" s="19"/>
      <c r="C345" s="19"/>
      <c r="D345" s="19"/>
      <c r="E345" s="19"/>
      <c r="F345" s="19"/>
      <c r="G345" s="19"/>
      <c r="H345" s="19"/>
      <c r="I345" s="20"/>
      <c r="J345" s="75"/>
      <c r="K345" s="19"/>
      <c r="L345" s="100">
        <f>YEAR(ACTII[[#This Row],[Staff Start Date]])</f>
        <v>1900</v>
      </c>
      <c r="M345" s="100" t="str">
        <f>TEXT(ACTII[[#This Row],[Staff Start Date]], "mmm")</f>
        <v>Jan</v>
      </c>
    </row>
    <row r="346" spans="1:13" x14ac:dyDescent="0.25">
      <c r="A346" s="18"/>
      <c r="B346" s="19"/>
      <c r="C346" s="19"/>
      <c r="D346" s="19"/>
      <c r="E346" s="19"/>
      <c r="F346" s="19"/>
      <c r="G346" s="19"/>
      <c r="H346" s="19"/>
      <c r="I346" s="20"/>
      <c r="J346" s="75"/>
      <c r="K346" s="19"/>
      <c r="L346" s="100">
        <f>YEAR(ACTII[[#This Row],[Staff Start Date]])</f>
        <v>1900</v>
      </c>
      <c r="M346" s="100" t="str">
        <f>TEXT(ACTII[[#This Row],[Staff Start Date]], "mmm")</f>
        <v>Jan</v>
      </c>
    </row>
    <row r="347" spans="1:13" x14ac:dyDescent="0.25">
      <c r="A347" s="18"/>
      <c r="B347" s="19"/>
      <c r="C347" s="19"/>
      <c r="D347" s="19"/>
      <c r="E347" s="19"/>
      <c r="F347" s="19"/>
      <c r="G347" s="19"/>
      <c r="H347" s="19"/>
      <c r="I347" s="20"/>
      <c r="J347" s="75"/>
      <c r="K347" s="19"/>
      <c r="L347" s="100">
        <f>YEAR(ACTII[[#This Row],[Staff Start Date]])</f>
        <v>1900</v>
      </c>
      <c r="M347" s="100" t="str">
        <f>TEXT(ACTII[[#This Row],[Staff Start Date]], "mmm")</f>
        <v>Jan</v>
      </c>
    </row>
    <row r="348" spans="1:13" x14ac:dyDescent="0.25">
      <c r="A348" s="18"/>
      <c r="B348" s="19"/>
      <c r="C348" s="19"/>
      <c r="D348" s="19"/>
      <c r="E348" s="19"/>
      <c r="F348" s="19"/>
      <c r="G348" s="19"/>
      <c r="H348" s="19"/>
      <c r="I348" s="20"/>
      <c r="J348" s="75"/>
      <c r="K348" s="19"/>
      <c r="L348" s="100">
        <f>YEAR(ACTII[[#This Row],[Staff Start Date]])</f>
        <v>1900</v>
      </c>
      <c r="M348" s="100" t="str">
        <f>TEXT(ACTII[[#This Row],[Staff Start Date]], "mmm")</f>
        <v>Jan</v>
      </c>
    </row>
    <row r="349" spans="1:13" x14ac:dyDescent="0.25">
      <c r="A349" s="18"/>
      <c r="B349" s="19"/>
      <c r="C349" s="19"/>
      <c r="D349" s="19"/>
      <c r="E349" s="19"/>
      <c r="F349" s="19"/>
      <c r="G349" s="19"/>
      <c r="H349" s="19"/>
      <c r="I349" s="20"/>
      <c r="J349" s="75"/>
      <c r="K349" s="19"/>
      <c r="L349" s="100">
        <f>YEAR(ACTII[[#This Row],[Staff Start Date]])</f>
        <v>1900</v>
      </c>
      <c r="M349" s="100" t="str">
        <f>TEXT(ACTII[[#This Row],[Staff Start Date]], "mmm")</f>
        <v>Jan</v>
      </c>
    </row>
    <row r="350" spans="1:13" x14ac:dyDescent="0.25">
      <c r="A350" s="18"/>
      <c r="B350" s="19"/>
      <c r="C350" s="19"/>
      <c r="D350" s="19"/>
      <c r="E350" s="19"/>
      <c r="F350" s="19"/>
      <c r="G350" s="19"/>
      <c r="H350" s="19"/>
      <c r="I350" s="20"/>
      <c r="J350" s="75"/>
      <c r="K350" s="19"/>
      <c r="L350" s="100">
        <f>YEAR(ACTII[[#This Row],[Staff Start Date]])</f>
        <v>1900</v>
      </c>
      <c r="M350" s="100" t="str">
        <f>TEXT(ACTII[[#This Row],[Staff Start Date]], "mmm")</f>
        <v>Jan</v>
      </c>
    </row>
    <row r="351" spans="1:13" x14ac:dyDescent="0.25">
      <c r="A351" s="18"/>
      <c r="B351" s="19"/>
      <c r="C351" s="19"/>
      <c r="D351" s="19"/>
      <c r="E351" s="19"/>
      <c r="F351" s="19"/>
      <c r="G351" s="19"/>
      <c r="H351" s="19"/>
      <c r="I351" s="20"/>
      <c r="J351" s="75"/>
      <c r="K351" s="19"/>
      <c r="L351" s="100">
        <f>YEAR(ACTII[[#This Row],[Staff Start Date]])</f>
        <v>1900</v>
      </c>
      <c r="M351" s="100" t="str">
        <f>TEXT(ACTII[[#This Row],[Staff Start Date]], "mmm")</f>
        <v>Jan</v>
      </c>
    </row>
    <row r="352" spans="1:13" x14ac:dyDescent="0.25">
      <c r="A352" s="18"/>
      <c r="B352" s="19"/>
      <c r="C352" s="19"/>
      <c r="D352" s="19"/>
      <c r="E352" s="19"/>
      <c r="F352" s="19"/>
      <c r="G352" s="19"/>
      <c r="H352" s="19"/>
      <c r="I352" s="20"/>
      <c r="J352" s="75"/>
      <c r="K352" s="19"/>
      <c r="L352" s="100">
        <f>YEAR(ACTII[[#This Row],[Staff Start Date]])</f>
        <v>1900</v>
      </c>
      <c r="M352" s="100" t="str">
        <f>TEXT(ACTII[[#This Row],[Staff Start Date]], "mmm")</f>
        <v>Jan</v>
      </c>
    </row>
    <row r="353" spans="1:13" x14ac:dyDescent="0.25">
      <c r="A353" s="18"/>
      <c r="B353" s="19"/>
      <c r="C353" s="19"/>
      <c r="D353" s="19"/>
      <c r="E353" s="19"/>
      <c r="F353" s="19"/>
      <c r="G353" s="19"/>
      <c r="H353" s="19"/>
      <c r="I353" s="20"/>
      <c r="J353" s="75"/>
      <c r="K353" s="19"/>
      <c r="L353" s="100">
        <f>YEAR(ACTII[[#This Row],[Staff Start Date]])</f>
        <v>1900</v>
      </c>
      <c r="M353" s="100" t="str">
        <f>TEXT(ACTII[[#This Row],[Staff Start Date]], "mmm")</f>
        <v>Jan</v>
      </c>
    </row>
    <row r="354" spans="1:13" x14ac:dyDescent="0.25">
      <c r="A354" s="18"/>
      <c r="B354" s="19"/>
      <c r="C354" s="19"/>
      <c r="D354" s="19"/>
      <c r="E354" s="19"/>
      <c r="F354" s="19"/>
      <c r="G354" s="19"/>
      <c r="H354" s="19"/>
      <c r="I354" s="20"/>
      <c r="J354" s="75"/>
      <c r="K354" s="19"/>
      <c r="L354" s="100">
        <f>YEAR(ACTII[[#This Row],[Staff Start Date]])</f>
        <v>1900</v>
      </c>
      <c r="M354" s="100" t="str">
        <f>TEXT(ACTII[[#This Row],[Staff Start Date]], "mmm")</f>
        <v>Jan</v>
      </c>
    </row>
    <row r="355" spans="1:13" x14ac:dyDescent="0.25">
      <c r="A355" s="18"/>
      <c r="B355" s="19"/>
      <c r="C355" s="19"/>
      <c r="D355" s="19"/>
      <c r="E355" s="19"/>
      <c r="F355" s="19"/>
      <c r="G355" s="19"/>
      <c r="H355" s="19"/>
      <c r="I355" s="20"/>
      <c r="J355" s="75"/>
      <c r="K355" s="19"/>
      <c r="L355" s="100">
        <f>YEAR(ACTII[[#This Row],[Staff Start Date]])</f>
        <v>1900</v>
      </c>
      <c r="M355" s="100" t="str">
        <f>TEXT(ACTII[[#This Row],[Staff Start Date]], "mmm")</f>
        <v>Jan</v>
      </c>
    </row>
    <row r="356" spans="1:13" x14ac:dyDescent="0.25">
      <c r="A356" s="18"/>
      <c r="B356" s="19"/>
      <c r="C356" s="19"/>
      <c r="D356" s="19"/>
      <c r="E356" s="19"/>
      <c r="F356" s="19"/>
      <c r="G356" s="19"/>
      <c r="H356" s="19"/>
      <c r="I356" s="20"/>
      <c r="J356" s="75"/>
      <c r="K356" s="19"/>
      <c r="L356" s="100">
        <f>YEAR(ACTII[[#This Row],[Staff Start Date]])</f>
        <v>1900</v>
      </c>
      <c r="M356" s="100" t="str">
        <f>TEXT(ACTII[[#This Row],[Staff Start Date]], "mmm")</f>
        <v>Jan</v>
      </c>
    </row>
    <row r="357" spans="1:13" x14ac:dyDescent="0.25">
      <c r="A357" s="18"/>
      <c r="B357" s="19"/>
      <c r="C357" s="19"/>
      <c r="D357" s="19"/>
      <c r="E357" s="19"/>
      <c r="F357" s="19"/>
      <c r="G357" s="19"/>
      <c r="H357" s="19"/>
      <c r="I357" s="20"/>
      <c r="J357" s="75"/>
      <c r="K357" s="19"/>
      <c r="L357" s="100">
        <f>YEAR(ACTII[[#This Row],[Staff Start Date]])</f>
        <v>1900</v>
      </c>
      <c r="M357" s="100" t="str">
        <f>TEXT(ACTII[[#This Row],[Staff Start Date]], "mmm")</f>
        <v>Jan</v>
      </c>
    </row>
    <row r="358" spans="1:13" x14ac:dyDescent="0.25">
      <c r="A358" s="18"/>
      <c r="B358" s="19"/>
      <c r="C358" s="19"/>
      <c r="D358" s="19"/>
      <c r="E358" s="19"/>
      <c r="F358" s="19"/>
      <c r="G358" s="19"/>
      <c r="H358" s="19"/>
      <c r="I358" s="20"/>
      <c r="J358" s="75"/>
      <c r="K358" s="19"/>
      <c r="L358" s="100">
        <f>YEAR(ACTII[[#This Row],[Staff Start Date]])</f>
        <v>1900</v>
      </c>
      <c r="M358" s="100" t="str">
        <f>TEXT(ACTII[[#This Row],[Staff Start Date]], "mmm")</f>
        <v>Jan</v>
      </c>
    </row>
    <row r="359" spans="1:13" x14ac:dyDescent="0.25">
      <c r="A359" s="18"/>
      <c r="B359" s="19"/>
      <c r="C359" s="19"/>
      <c r="D359" s="19"/>
      <c r="E359" s="19"/>
      <c r="F359" s="19"/>
      <c r="G359" s="19"/>
      <c r="H359" s="19"/>
      <c r="I359" s="20"/>
      <c r="J359" s="75"/>
      <c r="K359" s="19"/>
      <c r="L359" s="100">
        <f>YEAR(ACTII[[#This Row],[Staff Start Date]])</f>
        <v>1900</v>
      </c>
      <c r="M359" s="100" t="str">
        <f>TEXT(ACTII[[#This Row],[Staff Start Date]], "mmm")</f>
        <v>Jan</v>
      </c>
    </row>
    <row r="360" spans="1:13" x14ac:dyDescent="0.25">
      <c r="A360" s="18"/>
      <c r="B360" s="19"/>
      <c r="C360" s="19"/>
      <c r="D360" s="19"/>
      <c r="E360" s="19"/>
      <c r="F360" s="19"/>
      <c r="G360" s="19"/>
      <c r="H360" s="19"/>
      <c r="I360" s="20"/>
      <c r="J360" s="75"/>
      <c r="K360" s="19"/>
      <c r="L360" s="100">
        <f>YEAR(ACTII[[#This Row],[Staff Start Date]])</f>
        <v>1900</v>
      </c>
      <c r="M360" s="100" t="str">
        <f>TEXT(ACTII[[#This Row],[Staff Start Date]], "mmm")</f>
        <v>Jan</v>
      </c>
    </row>
    <row r="361" spans="1:13" x14ac:dyDescent="0.25">
      <c r="A361" s="18"/>
      <c r="B361" s="19"/>
      <c r="C361" s="19"/>
      <c r="D361" s="19"/>
      <c r="E361" s="19"/>
      <c r="F361" s="19"/>
      <c r="G361" s="19"/>
      <c r="H361" s="19"/>
      <c r="I361" s="20"/>
      <c r="J361" s="75"/>
      <c r="K361" s="19"/>
      <c r="L361" s="100">
        <f>YEAR(ACTII[[#This Row],[Staff Start Date]])</f>
        <v>1900</v>
      </c>
      <c r="M361" s="100" t="str">
        <f>TEXT(ACTII[[#This Row],[Staff Start Date]], "mmm")</f>
        <v>Jan</v>
      </c>
    </row>
    <row r="362" spans="1:13" x14ac:dyDescent="0.25">
      <c r="A362" s="18"/>
      <c r="B362" s="19"/>
      <c r="C362" s="19"/>
      <c r="D362" s="19"/>
      <c r="E362" s="19"/>
      <c r="F362" s="19"/>
      <c r="G362" s="19"/>
      <c r="H362" s="19"/>
      <c r="I362" s="20"/>
      <c r="J362" s="75"/>
      <c r="K362" s="19"/>
      <c r="L362" s="100">
        <f>YEAR(ACTII[[#This Row],[Staff Start Date]])</f>
        <v>1900</v>
      </c>
      <c r="M362" s="100" t="str">
        <f>TEXT(ACTII[[#This Row],[Staff Start Date]], "mmm")</f>
        <v>Jan</v>
      </c>
    </row>
    <row r="363" spans="1:13" x14ac:dyDescent="0.25">
      <c r="A363" s="18"/>
      <c r="B363" s="19"/>
      <c r="C363" s="19"/>
      <c r="D363" s="19"/>
      <c r="E363" s="19"/>
      <c r="F363" s="19"/>
      <c r="G363" s="19"/>
      <c r="H363" s="19"/>
      <c r="I363" s="20"/>
      <c r="J363" s="75"/>
      <c r="K363" s="19"/>
      <c r="L363" s="100">
        <f>YEAR(ACTII[[#This Row],[Staff Start Date]])</f>
        <v>1900</v>
      </c>
      <c r="M363" s="100" t="str">
        <f>TEXT(ACTII[[#This Row],[Staff Start Date]], "mmm")</f>
        <v>Jan</v>
      </c>
    </row>
    <row r="364" spans="1:13" x14ac:dyDescent="0.25">
      <c r="A364" s="18"/>
      <c r="B364" s="19"/>
      <c r="C364" s="19"/>
      <c r="D364" s="19"/>
      <c r="E364" s="19"/>
      <c r="F364" s="19"/>
      <c r="G364" s="19"/>
      <c r="H364" s="19"/>
      <c r="I364" s="20"/>
      <c r="J364" s="75"/>
      <c r="K364" s="19"/>
      <c r="L364" s="100">
        <f>YEAR(ACTII[[#This Row],[Staff Start Date]])</f>
        <v>1900</v>
      </c>
      <c r="M364" s="100" t="str">
        <f>TEXT(ACTII[[#This Row],[Staff Start Date]], "mmm")</f>
        <v>Jan</v>
      </c>
    </row>
    <row r="365" spans="1:13" x14ac:dyDescent="0.25">
      <c r="A365" s="18"/>
      <c r="B365" s="19"/>
      <c r="C365" s="19"/>
      <c r="D365" s="19"/>
      <c r="E365" s="19"/>
      <c r="F365" s="19"/>
      <c r="G365" s="19"/>
      <c r="H365" s="19"/>
      <c r="I365" s="20"/>
      <c r="J365" s="75"/>
      <c r="K365" s="19"/>
      <c r="L365" s="100">
        <f>YEAR(ACTII[[#This Row],[Staff Start Date]])</f>
        <v>1900</v>
      </c>
      <c r="M365" s="100" t="str">
        <f>TEXT(ACTII[[#This Row],[Staff Start Date]], "mmm")</f>
        <v>Jan</v>
      </c>
    </row>
    <row r="366" spans="1:13" x14ac:dyDescent="0.25">
      <c r="A366" s="18"/>
      <c r="B366" s="19"/>
      <c r="C366" s="19"/>
      <c r="D366" s="19"/>
      <c r="E366" s="19"/>
      <c r="F366" s="19"/>
      <c r="G366" s="19"/>
      <c r="H366" s="19"/>
      <c r="I366" s="20"/>
      <c r="J366" s="75"/>
      <c r="K366" s="19"/>
      <c r="L366" s="100">
        <f>YEAR(ACTII[[#This Row],[Staff Start Date]])</f>
        <v>1900</v>
      </c>
      <c r="M366" s="100" t="str">
        <f>TEXT(ACTII[[#This Row],[Staff Start Date]], "mmm")</f>
        <v>Jan</v>
      </c>
    </row>
    <row r="367" spans="1:13" x14ac:dyDescent="0.25">
      <c r="A367" s="18"/>
      <c r="B367" s="19"/>
      <c r="C367" s="19"/>
      <c r="D367" s="19"/>
      <c r="E367" s="19"/>
      <c r="F367" s="19"/>
      <c r="G367" s="19"/>
      <c r="H367" s="19"/>
      <c r="I367" s="20"/>
      <c r="J367" s="75"/>
      <c r="K367" s="19"/>
      <c r="L367" s="100">
        <f>YEAR(ACTII[[#This Row],[Staff Start Date]])</f>
        <v>1900</v>
      </c>
      <c r="M367" s="100" t="str">
        <f>TEXT(ACTII[[#This Row],[Staff Start Date]], "mmm")</f>
        <v>Jan</v>
      </c>
    </row>
    <row r="368" spans="1:13" x14ac:dyDescent="0.25">
      <c r="A368" s="18"/>
      <c r="B368" s="19"/>
      <c r="C368" s="19"/>
      <c r="D368" s="19"/>
      <c r="E368" s="19"/>
      <c r="F368" s="19"/>
      <c r="G368" s="19"/>
      <c r="H368" s="19"/>
      <c r="I368" s="20"/>
      <c r="J368" s="75"/>
      <c r="K368" s="19"/>
      <c r="L368" s="100">
        <f>YEAR(ACTII[[#This Row],[Staff Start Date]])</f>
        <v>1900</v>
      </c>
      <c r="M368" s="100" t="str">
        <f>TEXT(ACTII[[#This Row],[Staff Start Date]], "mmm")</f>
        <v>Jan</v>
      </c>
    </row>
    <row r="369" spans="1:13" x14ac:dyDescent="0.25">
      <c r="A369" s="18"/>
      <c r="B369" s="19"/>
      <c r="C369" s="19"/>
      <c r="D369" s="19"/>
      <c r="E369" s="19"/>
      <c r="F369" s="19"/>
      <c r="G369" s="19"/>
      <c r="H369" s="19"/>
      <c r="I369" s="20"/>
      <c r="J369" s="75"/>
      <c r="K369" s="19"/>
      <c r="L369" s="100">
        <f>YEAR(ACTII[[#This Row],[Staff Start Date]])</f>
        <v>1900</v>
      </c>
      <c r="M369" s="100" t="str">
        <f>TEXT(ACTII[[#This Row],[Staff Start Date]], "mmm")</f>
        <v>Jan</v>
      </c>
    </row>
    <row r="370" spans="1:13" x14ac:dyDescent="0.25">
      <c r="A370" s="18"/>
      <c r="B370" s="19"/>
      <c r="C370" s="19"/>
      <c r="D370" s="19"/>
      <c r="E370" s="19"/>
      <c r="F370" s="19"/>
      <c r="G370" s="19"/>
      <c r="H370" s="19"/>
      <c r="I370" s="20"/>
      <c r="J370" s="75"/>
      <c r="K370" s="19"/>
      <c r="L370" s="100">
        <f>YEAR(ACTII[[#This Row],[Staff Start Date]])</f>
        <v>1900</v>
      </c>
      <c r="M370" s="100" t="str">
        <f>TEXT(ACTII[[#This Row],[Staff Start Date]], "mmm")</f>
        <v>Jan</v>
      </c>
    </row>
    <row r="371" spans="1:13" x14ac:dyDescent="0.25">
      <c r="A371" s="18"/>
      <c r="B371" s="19"/>
      <c r="C371" s="19"/>
      <c r="D371" s="19"/>
      <c r="E371" s="19"/>
      <c r="F371" s="19"/>
      <c r="G371" s="19"/>
      <c r="H371" s="19"/>
      <c r="I371" s="20"/>
      <c r="J371" s="75"/>
      <c r="K371" s="19"/>
      <c r="L371" s="100">
        <f>YEAR(ACTII[[#This Row],[Staff Start Date]])</f>
        <v>1900</v>
      </c>
      <c r="M371" s="100" t="str">
        <f>TEXT(ACTII[[#This Row],[Staff Start Date]], "mmm")</f>
        <v>Jan</v>
      </c>
    </row>
    <row r="372" spans="1:13" x14ac:dyDescent="0.25">
      <c r="A372" s="18"/>
      <c r="B372" s="19"/>
      <c r="C372" s="19"/>
      <c r="D372" s="19"/>
      <c r="E372" s="19"/>
      <c r="F372" s="19"/>
      <c r="G372" s="19"/>
      <c r="H372" s="19"/>
      <c r="I372" s="20"/>
      <c r="J372" s="75"/>
      <c r="K372" s="19"/>
      <c r="L372" s="100">
        <f>YEAR(ACTII[[#This Row],[Staff Start Date]])</f>
        <v>1900</v>
      </c>
      <c r="M372" s="100" t="str">
        <f>TEXT(ACTII[[#This Row],[Staff Start Date]], "mmm")</f>
        <v>Jan</v>
      </c>
    </row>
    <row r="373" spans="1:13" x14ac:dyDescent="0.25">
      <c r="A373" s="18"/>
      <c r="B373" s="19"/>
      <c r="C373" s="19"/>
      <c r="D373" s="19"/>
      <c r="E373" s="19"/>
      <c r="F373" s="19"/>
      <c r="G373" s="19"/>
      <c r="H373" s="19"/>
      <c r="I373" s="20"/>
      <c r="J373" s="75"/>
      <c r="K373" s="19"/>
      <c r="L373" s="100">
        <f>YEAR(ACTII[[#This Row],[Staff Start Date]])</f>
        <v>1900</v>
      </c>
      <c r="M373" s="100" t="str">
        <f>TEXT(ACTII[[#This Row],[Staff Start Date]], "mmm")</f>
        <v>Jan</v>
      </c>
    </row>
    <row r="374" spans="1:13" x14ac:dyDescent="0.25">
      <c r="A374" s="18"/>
      <c r="B374" s="19"/>
      <c r="C374" s="19"/>
      <c r="D374" s="19"/>
      <c r="E374" s="19"/>
      <c r="F374" s="19"/>
      <c r="G374" s="19"/>
      <c r="H374" s="19"/>
      <c r="I374" s="20"/>
      <c r="J374" s="75"/>
      <c r="K374" s="19"/>
      <c r="L374" s="100">
        <f>YEAR(ACTII[[#This Row],[Staff Start Date]])</f>
        <v>1900</v>
      </c>
      <c r="M374" s="100" t="str">
        <f>TEXT(ACTII[[#This Row],[Staff Start Date]], "mmm")</f>
        <v>Jan</v>
      </c>
    </row>
    <row r="375" spans="1:13" x14ac:dyDescent="0.25">
      <c r="A375" s="18"/>
      <c r="B375" s="19"/>
      <c r="C375" s="19"/>
      <c r="D375" s="19"/>
      <c r="E375" s="19"/>
      <c r="F375" s="19"/>
      <c r="G375" s="19"/>
      <c r="H375" s="19"/>
      <c r="I375" s="20"/>
      <c r="J375" s="75"/>
      <c r="K375" s="19"/>
      <c r="L375" s="100">
        <f>YEAR(ACTII[[#This Row],[Staff Start Date]])</f>
        <v>1900</v>
      </c>
      <c r="M375" s="100" t="str">
        <f>TEXT(ACTII[[#This Row],[Staff Start Date]], "mmm")</f>
        <v>Jan</v>
      </c>
    </row>
    <row r="376" spans="1:13" x14ac:dyDescent="0.25">
      <c r="A376" s="18"/>
      <c r="B376" s="19"/>
      <c r="C376" s="19"/>
      <c r="D376" s="19"/>
      <c r="E376" s="19"/>
      <c r="F376" s="19"/>
      <c r="G376" s="19"/>
      <c r="H376" s="19"/>
      <c r="I376" s="20"/>
      <c r="J376" s="75"/>
      <c r="K376" s="19"/>
      <c r="L376" s="100">
        <f>YEAR(ACTII[[#This Row],[Staff Start Date]])</f>
        <v>1900</v>
      </c>
      <c r="M376" s="100" t="str">
        <f>TEXT(ACTII[[#This Row],[Staff Start Date]], "mmm")</f>
        <v>Jan</v>
      </c>
    </row>
    <row r="377" spans="1:13" x14ac:dyDescent="0.25">
      <c r="A377" s="18"/>
      <c r="B377" s="19"/>
      <c r="C377" s="19"/>
      <c r="D377" s="19"/>
      <c r="E377" s="19"/>
      <c r="F377" s="19"/>
      <c r="G377" s="19"/>
      <c r="H377" s="19"/>
      <c r="I377" s="20"/>
      <c r="J377" s="75"/>
      <c r="K377" s="19"/>
      <c r="L377" s="100">
        <f>YEAR(ACTII[[#This Row],[Staff Start Date]])</f>
        <v>1900</v>
      </c>
      <c r="M377" s="100" t="str">
        <f>TEXT(ACTII[[#This Row],[Staff Start Date]], "mmm")</f>
        <v>Jan</v>
      </c>
    </row>
    <row r="378" spans="1:13" x14ac:dyDescent="0.25">
      <c r="A378" s="18"/>
      <c r="B378" s="19"/>
      <c r="C378" s="19"/>
      <c r="D378" s="19"/>
      <c r="E378" s="19"/>
      <c r="F378" s="19"/>
      <c r="G378" s="19"/>
      <c r="H378" s="19"/>
      <c r="I378" s="20"/>
      <c r="J378" s="75"/>
      <c r="K378" s="19"/>
      <c r="L378" s="100">
        <f>YEAR(ACTII[[#This Row],[Staff Start Date]])</f>
        <v>1900</v>
      </c>
      <c r="M378" s="100" t="str">
        <f>TEXT(ACTII[[#This Row],[Staff Start Date]], "mmm")</f>
        <v>Jan</v>
      </c>
    </row>
    <row r="379" spans="1:13" x14ac:dyDescent="0.25">
      <c r="A379" s="18"/>
      <c r="B379" s="19"/>
      <c r="C379" s="19"/>
      <c r="D379" s="19"/>
      <c r="E379" s="19"/>
      <c r="F379" s="19"/>
      <c r="G379" s="19"/>
      <c r="H379" s="19"/>
      <c r="I379" s="20"/>
      <c r="J379" s="75"/>
      <c r="K379" s="19"/>
      <c r="L379" s="100">
        <f>YEAR(ACTII[[#This Row],[Staff Start Date]])</f>
        <v>1900</v>
      </c>
      <c r="M379" s="100" t="str">
        <f>TEXT(ACTII[[#This Row],[Staff Start Date]], "mmm")</f>
        <v>Jan</v>
      </c>
    </row>
    <row r="380" spans="1:13" x14ac:dyDescent="0.25">
      <c r="A380" s="18"/>
      <c r="B380" s="19"/>
      <c r="C380" s="19"/>
      <c r="D380" s="19"/>
      <c r="E380" s="19"/>
      <c r="F380" s="19"/>
      <c r="G380" s="19"/>
      <c r="H380" s="19"/>
      <c r="I380" s="20"/>
      <c r="J380" s="75"/>
      <c r="K380" s="19"/>
      <c r="L380" s="100">
        <f>YEAR(ACTII[[#This Row],[Staff Start Date]])</f>
        <v>1900</v>
      </c>
      <c r="M380" s="100" t="str">
        <f>TEXT(ACTII[[#This Row],[Staff Start Date]], "mmm")</f>
        <v>Jan</v>
      </c>
    </row>
    <row r="381" spans="1:13" x14ac:dyDescent="0.25">
      <c r="A381" s="18"/>
      <c r="B381" s="19"/>
      <c r="C381" s="19"/>
      <c r="D381" s="19"/>
      <c r="E381" s="19"/>
      <c r="F381" s="19"/>
      <c r="G381" s="19"/>
      <c r="H381" s="19"/>
      <c r="I381" s="20"/>
      <c r="J381" s="75"/>
      <c r="K381" s="19"/>
      <c r="L381" s="100">
        <f>YEAR(ACTII[[#This Row],[Staff Start Date]])</f>
        <v>1900</v>
      </c>
      <c r="M381" s="100" t="str">
        <f>TEXT(ACTII[[#This Row],[Staff Start Date]], "mmm")</f>
        <v>Jan</v>
      </c>
    </row>
    <row r="382" spans="1:13" x14ac:dyDescent="0.25">
      <c r="A382" s="18"/>
      <c r="B382" s="19"/>
      <c r="C382" s="19"/>
      <c r="D382" s="19"/>
      <c r="E382" s="19"/>
      <c r="F382" s="19"/>
      <c r="G382" s="19"/>
      <c r="H382" s="19"/>
      <c r="I382" s="20"/>
      <c r="J382" s="75"/>
      <c r="K382" s="19"/>
      <c r="L382" s="100">
        <f>YEAR(ACTII[[#This Row],[Staff Start Date]])</f>
        <v>1900</v>
      </c>
      <c r="M382" s="100" t="str">
        <f>TEXT(ACTII[[#This Row],[Staff Start Date]], "mmm")</f>
        <v>Jan</v>
      </c>
    </row>
    <row r="383" spans="1:13" x14ac:dyDescent="0.25">
      <c r="A383" s="18"/>
      <c r="B383" s="19"/>
      <c r="C383" s="19"/>
      <c r="D383" s="19"/>
      <c r="E383" s="19"/>
      <c r="F383" s="19"/>
      <c r="G383" s="19"/>
      <c r="H383" s="19"/>
      <c r="I383" s="20"/>
      <c r="J383" s="75"/>
      <c r="K383" s="19"/>
      <c r="L383" s="100">
        <f>YEAR(ACTII[[#This Row],[Staff Start Date]])</f>
        <v>1900</v>
      </c>
      <c r="M383" s="100" t="str">
        <f>TEXT(ACTII[[#This Row],[Staff Start Date]], "mmm")</f>
        <v>Jan</v>
      </c>
    </row>
    <row r="384" spans="1:13" x14ac:dyDescent="0.25">
      <c r="A384" s="18"/>
      <c r="B384" s="19"/>
      <c r="C384" s="19"/>
      <c r="D384" s="19"/>
      <c r="E384" s="19"/>
      <c r="F384" s="19"/>
      <c r="G384" s="19"/>
      <c r="H384" s="19"/>
      <c r="I384" s="20"/>
      <c r="J384" s="75"/>
      <c r="K384" s="19"/>
      <c r="L384" s="100">
        <f>YEAR(ACTII[[#This Row],[Staff Start Date]])</f>
        <v>1900</v>
      </c>
      <c r="M384" s="100" t="str">
        <f>TEXT(ACTII[[#This Row],[Staff Start Date]], "mmm")</f>
        <v>Jan</v>
      </c>
    </row>
    <row r="385" spans="1:13" x14ac:dyDescent="0.25">
      <c r="A385" s="18"/>
      <c r="B385" s="19"/>
      <c r="C385" s="19"/>
      <c r="D385" s="19"/>
      <c r="E385" s="19"/>
      <c r="F385" s="19"/>
      <c r="G385" s="19"/>
      <c r="H385" s="19"/>
      <c r="I385" s="20"/>
      <c r="J385" s="75"/>
      <c r="K385" s="19"/>
      <c r="L385" s="100">
        <f>YEAR(ACTII[[#This Row],[Staff Start Date]])</f>
        <v>1900</v>
      </c>
      <c r="M385" s="100" t="str">
        <f>TEXT(ACTII[[#This Row],[Staff Start Date]], "mmm")</f>
        <v>Jan</v>
      </c>
    </row>
    <row r="386" spans="1:13" x14ac:dyDescent="0.25">
      <c r="A386" s="18"/>
      <c r="B386" s="19"/>
      <c r="C386" s="19"/>
      <c r="D386" s="19"/>
      <c r="E386" s="19"/>
      <c r="F386" s="19"/>
      <c r="G386" s="19"/>
      <c r="H386" s="19"/>
      <c r="I386" s="20"/>
      <c r="J386" s="75"/>
      <c r="K386" s="19"/>
      <c r="L386" s="100">
        <f>YEAR(ACTII[[#This Row],[Staff Start Date]])</f>
        <v>1900</v>
      </c>
      <c r="M386" s="100" t="str">
        <f>TEXT(ACTII[[#This Row],[Staff Start Date]], "mmm")</f>
        <v>Jan</v>
      </c>
    </row>
    <row r="387" spans="1:13" x14ac:dyDescent="0.25">
      <c r="A387" s="18"/>
      <c r="B387" s="19"/>
      <c r="C387" s="19"/>
      <c r="D387" s="19"/>
      <c r="E387" s="19"/>
      <c r="F387" s="19"/>
      <c r="G387" s="19"/>
      <c r="H387" s="19"/>
      <c r="I387" s="20"/>
      <c r="J387" s="75"/>
      <c r="K387" s="19"/>
      <c r="L387" s="100">
        <f>YEAR(ACTII[[#This Row],[Staff Start Date]])</f>
        <v>1900</v>
      </c>
      <c r="M387" s="100" t="str">
        <f>TEXT(ACTII[[#This Row],[Staff Start Date]], "mmm")</f>
        <v>Jan</v>
      </c>
    </row>
    <row r="388" spans="1:13" x14ac:dyDescent="0.25">
      <c r="A388" s="18"/>
      <c r="B388" s="19"/>
      <c r="C388" s="19"/>
      <c r="D388" s="19"/>
      <c r="E388" s="19"/>
      <c r="F388" s="19"/>
      <c r="G388" s="19"/>
      <c r="H388" s="19"/>
      <c r="I388" s="20"/>
      <c r="J388" s="75"/>
      <c r="K388" s="19"/>
      <c r="L388" s="100">
        <f>YEAR(ACTII[[#This Row],[Staff Start Date]])</f>
        <v>1900</v>
      </c>
      <c r="M388" s="100" t="str">
        <f>TEXT(ACTII[[#This Row],[Staff Start Date]], "mmm")</f>
        <v>Jan</v>
      </c>
    </row>
    <row r="389" spans="1:13" x14ac:dyDescent="0.25">
      <c r="A389" s="18"/>
      <c r="B389" s="19"/>
      <c r="C389" s="19"/>
      <c r="D389" s="19"/>
      <c r="E389" s="19"/>
      <c r="F389" s="19"/>
      <c r="G389" s="19"/>
      <c r="H389" s="19"/>
      <c r="I389" s="20"/>
      <c r="J389" s="75"/>
      <c r="K389" s="19"/>
      <c r="L389" s="100">
        <f>YEAR(ACTII[[#This Row],[Staff Start Date]])</f>
        <v>1900</v>
      </c>
      <c r="M389" s="100" t="str">
        <f>TEXT(ACTII[[#This Row],[Staff Start Date]], "mmm")</f>
        <v>Jan</v>
      </c>
    </row>
    <row r="390" spans="1:13" x14ac:dyDescent="0.25">
      <c r="A390" s="18"/>
      <c r="B390" s="19"/>
      <c r="C390" s="19"/>
      <c r="D390" s="19"/>
      <c r="E390" s="19"/>
      <c r="F390" s="19"/>
      <c r="G390" s="19"/>
      <c r="H390" s="19"/>
      <c r="I390" s="20"/>
      <c r="J390" s="75"/>
      <c r="K390" s="19"/>
      <c r="L390" s="100">
        <f>YEAR(ACTII[[#This Row],[Staff Start Date]])</f>
        <v>1900</v>
      </c>
      <c r="M390" s="100" t="str">
        <f>TEXT(ACTII[[#This Row],[Staff Start Date]], "mmm")</f>
        <v>Jan</v>
      </c>
    </row>
    <row r="391" spans="1:13" x14ac:dyDescent="0.25">
      <c r="A391" s="18"/>
      <c r="B391" s="19"/>
      <c r="C391" s="19"/>
      <c r="D391" s="19"/>
      <c r="E391" s="19"/>
      <c r="F391" s="19"/>
      <c r="G391" s="19"/>
      <c r="H391" s="19"/>
      <c r="I391" s="20"/>
      <c r="J391" s="75"/>
      <c r="K391" s="19"/>
      <c r="L391" s="100">
        <f>YEAR(ACTII[[#This Row],[Staff Start Date]])</f>
        <v>1900</v>
      </c>
      <c r="M391" s="100" t="str">
        <f>TEXT(ACTII[[#This Row],[Staff Start Date]], "mmm")</f>
        <v>Jan</v>
      </c>
    </row>
    <row r="392" spans="1:13" x14ac:dyDescent="0.25">
      <c r="A392" s="18"/>
      <c r="B392" s="19"/>
      <c r="C392" s="19"/>
      <c r="D392" s="19"/>
      <c r="E392" s="19"/>
      <c r="F392" s="19"/>
      <c r="G392" s="19"/>
      <c r="H392" s="19"/>
      <c r="I392" s="20"/>
      <c r="J392" s="75"/>
      <c r="K392" s="19"/>
      <c r="L392" s="100">
        <f>YEAR(ACTII[[#This Row],[Staff Start Date]])</f>
        <v>1900</v>
      </c>
      <c r="M392" s="100" t="str">
        <f>TEXT(ACTII[[#This Row],[Staff Start Date]], "mmm")</f>
        <v>Jan</v>
      </c>
    </row>
    <row r="393" spans="1:13" x14ac:dyDescent="0.25">
      <c r="A393" s="18"/>
      <c r="B393" s="19"/>
      <c r="C393" s="19"/>
      <c r="D393" s="19"/>
      <c r="E393" s="19"/>
      <c r="F393" s="19"/>
      <c r="G393" s="19"/>
      <c r="H393" s="19"/>
      <c r="I393" s="20"/>
      <c r="J393" s="75"/>
      <c r="K393" s="19"/>
      <c r="L393" s="100">
        <f>YEAR(ACTII[[#This Row],[Staff Start Date]])</f>
        <v>1900</v>
      </c>
      <c r="M393" s="100" t="str">
        <f>TEXT(ACTII[[#This Row],[Staff Start Date]], "mmm")</f>
        <v>Jan</v>
      </c>
    </row>
    <row r="394" spans="1:13" x14ac:dyDescent="0.25">
      <c r="A394" s="18"/>
      <c r="B394" s="19"/>
      <c r="C394" s="19"/>
      <c r="D394" s="19"/>
      <c r="E394" s="19"/>
      <c r="F394" s="19"/>
      <c r="G394" s="19"/>
      <c r="H394" s="19"/>
      <c r="I394" s="20"/>
      <c r="J394" s="75"/>
      <c r="K394" s="19"/>
      <c r="L394" s="100">
        <f>YEAR(ACTII[[#This Row],[Staff Start Date]])</f>
        <v>1900</v>
      </c>
      <c r="M394" s="100" t="str">
        <f>TEXT(ACTII[[#This Row],[Staff Start Date]], "mmm")</f>
        <v>Jan</v>
      </c>
    </row>
    <row r="395" spans="1:13" x14ac:dyDescent="0.25">
      <c r="A395" s="18"/>
      <c r="B395" s="19"/>
      <c r="C395" s="19"/>
      <c r="D395" s="19"/>
      <c r="E395" s="19"/>
      <c r="F395" s="19"/>
      <c r="G395" s="19"/>
      <c r="H395" s="19"/>
      <c r="I395" s="20"/>
      <c r="J395" s="75"/>
      <c r="K395" s="19"/>
      <c r="L395" s="100">
        <f>YEAR(ACTII[[#This Row],[Staff Start Date]])</f>
        <v>1900</v>
      </c>
      <c r="M395" s="100" t="str">
        <f>TEXT(ACTII[[#This Row],[Staff Start Date]], "mmm")</f>
        <v>Jan</v>
      </c>
    </row>
    <row r="396" spans="1:13" x14ac:dyDescent="0.25">
      <c r="A396" s="18"/>
      <c r="B396" s="19"/>
      <c r="C396" s="19"/>
      <c r="D396" s="19"/>
      <c r="E396" s="19"/>
      <c r="F396" s="19"/>
      <c r="G396" s="19"/>
      <c r="H396" s="19"/>
      <c r="I396" s="20"/>
      <c r="J396" s="75"/>
      <c r="K396" s="19"/>
      <c r="L396" s="100">
        <f>YEAR(ACTII[[#This Row],[Staff Start Date]])</f>
        <v>1900</v>
      </c>
      <c r="M396" s="100" t="str">
        <f>TEXT(ACTII[[#This Row],[Staff Start Date]], "mmm")</f>
        <v>Jan</v>
      </c>
    </row>
    <row r="397" spans="1:13" x14ac:dyDescent="0.25">
      <c r="A397" s="18"/>
      <c r="B397" s="19"/>
      <c r="C397" s="19"/>
      <c r="D397" s="19"/>
      <c r="E397" s="19"/>
      <c r="F397" s="19"/>
      <c r="G397" s="19"/>
      <c r="H397" s="19"/>
      <c r="I397" s="20"/>
      <c r="J397" s="75"/>
      <c r="K397" s="19"/>
      <c r="L397" s="100">
        <f>YEAR(ACTII[[#This Row],[Staff Start Date]])</f>
        <v>1900</v>
      </c>
      <c r="M397" s="100" t="str">
        <f>TEXT(ACTII[[#This Row],[Staff Start Date]], "mmm")</f>
        <v>Jan</v>
      </c>
    </row>
    <row r="398" spans="1:13" x14ac:dyDescent="0.25">
      <c r="A398" s="18"/>
      <c r="B398" s="19"/>
      <c r="C398" s="19"/>
      <c r="D398" s="19"/>
      <c r="E398" s="19"/>
      <c r="F398" s="19"/>
      <c r="G398" s="19"/>
      <c r="H398" s="19"/>
      <c r="I398" s="20"/>
      <c r="J398" s="75"/>
      <c r="K398" s="19"/>
      <c r="L398" s="100">
        <f>YEAR(ACTII[[#This Row],[Staff Start Date]])</f>
        <v>1900</v>
      </c>
      <c r="M398" s="100" t="str">
        <f>TEXT(ACTII[[#This Row],[Staff Start Date]], "mmm")</f>
        <v>Jan</v>
      </c>
    </row>
    <row r="399" spans="1:13" x14ac:dyDescent="0.25">
      <c r="A399" s="18"/>
      <c r="B399" s="19"/>
      <c r="C399" s="19"/>
      <c r="D399" s="19"/>
      <c r="E399" s="19"/>
      <c r="F399" s="19"/>
      <c r="G399" s="19"/>
      <c r="H399" s="19"/>
      <c r="I399" s="20"/>
      <c r="J399" s="75"/>
      <c r="K399" s="19"/>
      <c r="L399" s="100">
        <f>YEAR(ACTII[[#This Row],[Staff Start Date]])</f>
        <v>1900</v>
      </c>
      <c r="M399" s="100" t="str">
        <f>TEXT(ACTII[[#This Row],[Staff Start Date]], "mmm")</f>
        <v>Jan</v>
      </c>
    </row>
    <row r="400" spans="1:13" x14ac:dyDescent="0.25">
      <c r="A400" s="18"/>
      <c r="B400" s="19"/>
      <c r="C400" s="19"/>
      <c r="D400" s="19"/>
      <c r="E400" s="19"/>
      <c r="F400" s="19"/>
      <c r="G400" s="19"/>
      <c r="H400" s="19"/>
      <c r="I400" s="20"/>
      <c r="J400" s="75"/>
      <c r="K400" s="19"/>
      <c r="L400" s="100">
        <f>YEAR(ACTII[[#This Row],[Staff Start Date]])</f>
        <v>1900</v>
      </c>
      <c r="M400" s="100" t="str">
        <f>TEXT(ACTII[[#This Row],[Staff Start Date]], "mmm")</f>
        <v>Jan</v>
      </c>
    </row>
    <row r="401" spans="1:13" x14ac:dyDescent="0.25">
      <c r="A401" s="18"/>
      <c r="B401" s="19"/>
      <c r="C401" s="19"/>
      <c r="D401" s="19"/>
      <c r="E401" s="19"/>
      <c r="F401" s="19"/>
      <c r="G401" s="19"/>
      <c r="H401" s="19"/>
      <c r="I401" s="20"/>
      <c r="J401" s="75"/>
      <c r="K401" s="19"/>
      <c r="L401" s="100">
        <f>YEAR(ACTII[[#This Row],[Staff Start Date]])</f>
        <v>1900</v>
      </c>
      <c r="M401" s="100" t="str">
        <f>TEXT(ACTII[[#This Row],[Staff Start Date]], "mmm")</f>
        <v>Jan</v>
      </c>
    </row>
    <row r="402" spans="1:13" x14ac:dyDescent="0.25">
      <c r="A402" s="18"/>
      <c r="B402" s="19"/>
      <c r="C402" s="19"/>
      <c r="D402" s="19"/>
      <c r="E402" s="19"/>
      <c r="F402" s="19"/>
      <c r="G402" s="19"/>
      <c r="H402" s="19"/>
      <c r="I402" s="20"/>
      <c r="J402" s="75"/>
      <c r="K402" s="19"/>
      <c r="L402" s="100">
        <f>YEAR(ACTII[[#This Row],[Staff Start Date]])</f>
        <v>1900</v>
      </c>
      <c r="M402" s="100" t="str">
        <f>TEXT(ACTII[[#This Row],[Staff Start Date]], "mmm")</f>
        <v>Jan</v>
      </c>
    </row>
    <row r="403" spans="1:13" x14ac:dyDescent="0.25">
      <c r="A403" s="18"/>
      <c r="B403" s="19"/>
      <c r="C403" s="19"/>
      <c r="D403" s="19"/>
      <c r="E403" s="19"/>
      <c r="F403" s="19"/>
      <c r="G403" s="19"/>
      <c r="H403" s="19"/>
      <c r="I403" s="20"/>
      <c r="J403" s="75"/>
      <c r="K403" s="19"/>
      <c r="L403" s="100">
        <f>YEAR(ACTII[[#This Row],[Staff Start Date]])</f>
        <v>1900</v>
      </c>
      <c r="M403" s="100" t="str">
        <f>TEXT(ACTII[[#This Row],[Staff Start Date]], "mmm")</f>
        <v>Jan</v>
      </c>
    </row>
    <row r="404" spans="1:13" x14ac:dyDescent="0.25">
      <c r="A404" s="18"/>
      <c r="B404" s="19"/>
      <c r="C404" s="19"/>
      <c r="D404" s="19"/>
      <c r="E404" s="19"/>
      <c r="F404" s="19"/>
      <c r="G404" s="19"/>
      <c r="H404" s="19"/>
      <c r="I404" s="20"/>
      <c r="J404" s="75"/>
      <c r="K404" s="19"/>
      <c r="L404" s="100">
        <f>YEAR(ACTII[[#This Row],[Staff Start Date]])</f>
        <v>1900</v>
      </c>
      <c r="M404" s="100" t="str">
        <f>TEXT(ACTII[[#This Row],[Staff Start Date]], "mmm")</f>
        <v>Jan</v>
      </c>
    </row>
    <row r="405" spans="1:13" x14ac:dyDescent="0.25">
      <c r="A405" s="18"/>
      <c r="B405" s="19"/>
      <c r="C405" s="19"/>
      <c r="D405" s="19"/>
      <c r="E405" s="19"/>
      <c r="F405" s="19"/>
      <c r="G405" s="19"/>
      <c r="H405" s="19"/>
      <c r="I405" s="20"/>
      <c r="J405" s="75"/>
      <c r="K405" s="19"/>
      <c r="L405" s="100">
        <f>YEAR(ACTII[[#This Row],[Staff Start Date]])</f>
        <v>1900</v>
      </c>
      <c r="M405" s="100" t="str">
        <f>TEXT(ACTII[[#This Row],[Staff Start Date]], "mmm")</f>
        <v>Jan</v>
      </c>
    </row>
    <row r="406" spans="1:13" x14ac:dyDescent="0.25">
      <c r="A406" s="18"/>
      <c r="B406" s="19"/>
      <c r="C406" s="19"/>
      <c r="D406" s="19"/>
      <c r="E406" s="19"/>
      <c r="F406" s="19"/>
      <c r="G406" s="19"/>
      <c r="H406" s="19"/>
      <c r="I406" s="20"/>
      <c r="J406" s="75"/>
      <c r="K406" s="19"/>
      <c r="L406" s="100">
        <f>YEAR(ACTII[[#This Row],[Staff Start Date]])</f>
        <v>1900</v>
      </c>
      <c r="M406" s="100" t="str">
        <f>TEXT(ACTII[[#This Row],[Staff Start Date]], "mmm")</f>
        <v>Jan</v>
      </c>
    </row>
    <row r="407" spans="1:13" x14ac:dyDescent="0.25">
      <c r="A407" s="18"/>
      <c r="B407" s="19"/>
      <c r="C407" s="19"/>
      <c r="D407" s="19"/>
      <c r="E407" s="19"/>
      <c r="F407" s="19"/>
      <c r="G407" s="19"/>
      <c r="H407" s="19"/>
      <c r="I407" s="20"/>
      <c r="J407" s="75"/>
      <c r="K407" s="19"/>
      <c r="L407" s="100">
        <f>YEAR(ACTII[[#This Row],[Staff Start Date]])</f>
        <v>1900</v>
      </c>
      <c r="M407" s="100" t="str">
        <f>TEXT(ACTII[[#This Row],[Staff Start Date]], "mmm")</f>
        <v>Jan</v>
      </c>
    </row>
    <row r="408" spans="1:13" x14ac:dyDescent="0.25">
      <c r="A408" s="18"/>
      <c r="B408" s="19"/>
      <c r="C408" s="19"/>
      <c r="D408" s="19"/>
      <c r="E408" s="19"/>
      <c r="F408" s="19"/>
      <c r="G408" s="19"/>
      <c r="H408" s="19"/>
      <c r="I408" s="20"/>
      <c r="J408" s="75"/>
      <c r="K408" s="19"/>
      <c r="L408" s="100">
        <f>YEAR(ACTII[[#This Row],[Staff Start Date]])</f>
        <v>1900</v>
      </c>
      <c r="M408" s="100" t="str">
        <f>TEXT(ACTII[[#This Row],[Staff Start Date]], "mmm")</f>
        <v>Jan</v>
      </c>
    </row>
    <row r="409" spans="1:13" x14ac:dyDescent="0.25">
      <c r="A409" s="18"/>
      <c r="B409" s="19"/>
      <c r="C409" s="19"/>
      <c r="D409" s="19"/>
      <c r="E409" s="19"/>
      <c r="F409" s="19"/>
      <c r="G409" s="19"/>
      <c r="H409" s="19"/>
      <c r="I409" s="20"/>
      <c r="J409" s="75"/>
      <c r="K409" s="19"/>
      <c r="L409" s="100">
        <f>YEAR(ACTII[[#This Row],[Staff Start Date]])</f>
        <v>1900</v>
      </c>
      <c r="M409" s="100" t="str">
        <f>TEXT(ACTII[[#This Row],[Staff Start Date]], "mmm")</f>
        <v>Jan</v>
      </c>
    </row>
    <row r="410" spans="1:13" x14ac:dyDescent="0.25">
      <c r="A410" s="18"/>
      <c r="B410" s="19"/>
      <c r="C410" s="19"/>
      <c r="D410" s="19"/>
      <c r="E410" s="19"/>
      <c r="F410" s="19"/>
      <c r="G410" s="19"/>
      <c r="H410" s="19"/>
      <c r="I410" s="20"/>
      <c r="J410" s="75"/>
      <c r="K410" s="19"/>
      <c r="L410" s="100">
        <f>YEAR(ACTII[[#This Row],[Staff Start Date]])</f>
        <v>1900</v>
      </c>
      <c r="M410" s="100" t="str">
        <f>TEXT(ACTII[[#This Row],[Staff Start Date]], "mmm")</f>
        <v>Jan</v>
      </c>
    </row>
    <row r="411" spans="1:13" x14ac:dyDescent="0.25">
      <c r="A411" s="18"/>
      <c r="B411" s="19"/>
      <c r="C411" s="19"/>
      <c r="D411" s="19"/>
      <c r="E411" s="19"/>
      <c r="F411" s="19"/>
      <c r="G411" s="19"/>
      <c r="H411" s="19"/>
      <c r="I411" s="20"/>
      <c r="J411" s="75"/>
      <c r="K411" s="19"/>
      <c r="L411" s="100">
        <f>YEAR(ACTII[[#This Row],[Staff Start Date]])</f>
        <v>1900</v>
      </c>
      <c r="M411" s="100" t="str">
        <f>TEXT(ACTII[[#This Row],[Staff Start Date]], "mmm")</f>
        <v>Jan</v>
      </c>
    </row>
    <row r="412" spans="1:13" x14ac:dyDescent="0.25">
      <c r="A412" s="18"/>
      <c r="B412" s="19"/>
      <c r="C412" s="19"/>
      <c r="D412" s="19"/>
      <c r="E412" s="19"/>
      <c r="F412" s="19"/>
      <c r="G412" s="19"/>
      <c r="H412" s="19"/>
      <c r="I412" s="20"/>
      <c r="J412" s="75"/>
      <c r="K412" s="19"/>
      <c r="L412" s="100">
        <f>YEAR(ACTII[[#This Row],[Staff Start Date]])</f>
        <v>1900</v>
      </c>
      <c r="M412" s="100" t="str">
        <f>TEXT(ACTII[[#This Row],[Staff Start Date]], "mmm")</f>
        <v>Jan</v>
      </c>
    </row>
    <row r="413" spans="1:13" x14ac:dyDescent="0.25">
      <c r="A413" s="18"/>
      <c r="B413" s="19"/>
      <c r="C413" s="19"/>
      <c r="D413" s="19"/>
      <c r="E413" s="19"/>
      <c r="F413" s="19"/>
      <c r="G413" s="19"/>
      <c r="H413" s="19"/>
      <c r="I413" s="20"/>
      <c r="J413" s="75"/>
      <c r="K413" s="19"/>
      <c r="L413" s="100">
        <f>YEAR(ACTII[[#This Row],[Staff Start Date]])</f>
        <v>1900</v>
      </c>
      <c r="M413" s="100" t="str">
        <f>TEXT(ACTII[[#This Row],[Staff Start Date]], "mmm")</f>
        <v>Jan</v>
      </c>
    </row>
    <row r="414" spans="1:13" x14ac:dyDescent="0.25">
      <c r="A414" s="18"/>
      <c r="B414" s="19"/>
      <c r="C414" s="19"/>
      <c r="D414" s="19"/>
      <c r="E414" s="19"/>
      <c r="F414" s="19"/>
      <c r="G414" s="19"/>
      <c r="H414" s="19"/>
      <c r="I414" s="20"/>
      <c r="J414" s="75"/>
      <c r="K414" s="19"/>
      <c r="L414" s="100">
        <f>YEAR(ACTII[[#This Row],[Staff Start Date]])</f>
        <v>1900</v>
      </c>
      <c r="M414" s="100" t="str">
        <f>TEXT(ACTII[[#This Row],[Staff Start Date]], "mmm")</f>
        <v>Jan</v>
      </c>
    </row>
    <row r="415" spans="1:13" x14ac:dyDescent="0.25">
      <c r="A415" s="18"/>
      <c r="B415" s="19"/>
      <c r="C415" s="19"/>
      <c r="D415" s="19"/>
      <c r="E415" s="19"/>
      <c r="F415" s="19"/>
      <c r="G415" s="19"/>
      <c r="H415" s="19"/>
      <c r="I415" s="20"/>
      <c r="J415" s="75"/>
      <c r="K415" s="19"/>
      <c r="L415" s="100">
        <f>YEAR(ACTII[[#This Row],[Staff Start Date]])</f>
        <v>1900</v>
      </c>
      <c r="M415" s="100" t="str">
        <f>TEXT(ACTII[[#This Row],[Staff Start Date]], "mmm")</f>
        <v>Jan</v>
      </c>
    </row>
    <row r="416" spans="1:13" x14ac:dyDescent="0.25">
      <c r="A416" s="18"/>
      <c r="B416" s="19"/>
      <c r="C416" s="19"/>
      <c r="D416" s="19"/>
      <c r="E416" s="19"/>
      <c r="F416" s="19"/>
      <c r="G416" s="19"/>
      <c r="H416" s="19"/>
      <c r="I416" s="20"/>
      <c r="J416" s="75"/>
      <c r="K416" s="19"/>
      <c r="L416" s="100">
        <f>YEAR(ACTII[[#This Row],[Staff Start Date]])</f>
        <v>1900</v>
      </c>
      <c r="M416" s="100" t="str">
        <f>TEXT(ACTII[[#This Row],[Staff Start Date]], "mmm")</f>
        <v>Jan</v>
      </c>
    </row>
    <row r="417" spans="1:13" x14ac:dyDescent="0.25">
      <c r="A417" s="18"/>
      <c r="B417" s="19"/>
      <c r="C417" s="19"/>
      <c r="D417" s="19"/>
      <c r="E417" s="19"/>
      <c r="F417" s="19"/>
      <c r="G417" s="19"/>
      <c r="H417" s="19"/>
      <c r="I417" s="20"/>
      <c r="J417" s="75"/>
      <c r="K417" s="19"/>
      <c r="L417" s="100">
        <f>YEAR(ACTII[[#This Row],[Staff Start Date]])</f>
        <v>1900</v>
      </c>
      <c r="M417" s="100" t="str">
        <f>TEXT(ACTII[[#This Row],[Staff Start Date]], "mmm")</f>
        <v>Jan</v>
      </c>
    </row>
    <row r="418" spans="1:13" x14ac:dyDescent="0.25">
      <c r="A418" s="18"/>
      <c r="B418" s="19"/>
      <c r="C418" s="19"/>
      <c r="D418" s="19"/>
      <c r="E418" s="19"/>
      <c r="F418" s="19"/>
      <c r="G418" s="19"/>
      <c r="H418" s="19"/>
      <c r="I418" s="20"/>
      <c r="J418" s="75"/>
      <c r="K418" s="19"/>
      <c r="L418" s="100">
        <f>YEAR(ACTII[[#This Row],[Staff Start Date]])</f>
        <v>1900</v>
      </c>
      <c r="M418" s="100" t="str">
        <f>TEXT(ACTII[[#This Row],[Staff Start Date]], "mmm")</f>
        <v>Jan</v>
      </c>
    </row>
    <row r="419" spans="1:13" x14ac:dyDescent="0.25">
      <c r="A419" s="18"/>
      <c r="B419" s="19"/>
      <c r="C419" s="19"/>
      <c r="D419" s="19"/>
      <c r="E419" s="19"/>
      <c r="F419" s="19"/>
      <c r="G419" s="19"/>
      <c r="H419" s="19"/>
      <c r="I419" s="20"/>
      <c r="J419" s="75"/>
      <c r="K419" s="19"/>
      <c r="L419" s="100">
        <f>YEAR(ACTII[[#This Row],[Staff Start Date]])</f>
        <v>1900</v>
      </c>
      <c r="M419" s="100" t="str">
        <f>TEXT(ACTII[[#This Row],[Staff Start Date]], "mmm")</f>
        <v>Jan</v>
      </c>
    </row>
    <row r="420" spans="1:13" x14ac:dyDescent="0.25">
      <c r="A420" s="18"/>
      <c r="B420" s="19"/>
      <c r="C420" s="19"/>
      <c r="D420" s="19"/>
      <c r="E420" s="19"/>
      <c r="F420" s="19"/>
      <c r="G420" s="19"/>
      <c r="H420" s="19"/>
      <c r="I420" s="20"/>
      <c r="J420" s="75"/>
      <c r="K420" s="19"/>
      <c r="L420" s="100">
        <f>YEAR(ACTII[[#This Row],[Staff Start Date]])</f>
        <v>1900</v>
      </c>
      <c r="M420" s="100" t="str">
        <f>TEXT(ACTII[[#This Row],[Staff Start Date]], "mmm")</f>
        <v>Jan</v>
      </c>
    </row>
    <row r="421" spans="1:13" x14ac:dyDescent="0.25">
      <c r="A421" s="18"/>
      <c r="B421" s="19"/>
      <c r="C421" s="19"/>
      <c r="D421" s="19"/>
      <c r="E421" s="19"/>
      <c r="F421" s="19"/>
      <c r="G421" s="19"/>
      <c r="H421" s="19"/>
      <c r="I421" s="20"/>
      <c r="J421" s="75"/>
      <c r="K421" s="19"/>
      <c r="L421" s="100">
        <f>YEAR(ACTII[[#This Row],[Staff Start Date]])</f>
        <v>1900</v>
      </c>
      <c r="M421" s="100" t="str">
        <f>TEXT(ACTII[[#This Row],[Staff Start Date]], "mmm")</f>
        <v>Jan</v>
      </c>
    </row>
    <row r="422" spans="1:13" x14ac:dyDescent="0.25">
      <c r="A422" s="18"/>
      <c r="B422" s="19"/>
      <c r="C422" s="19"/>
      <c r="D422" s="19"/>
      <c r="E422" s="19"/>
      <c r="F422" s="19"/>
      <c r="G422" s="19"/>
      <c r="H422" s="19"/>
      <c r="I422" s="20"/>
      <c r="J422" s="75"/>
      <c r="K422" s="19"/>
      <c r="L422" s="100">
        <f>YEAR(ACTII[[#This Row],[Staff Start Date]])</f>
        <v>1900</v>
      </c>
      <c r="M422" s="100" t="str">
        <f>TEXT(ACTII[[#This Row],[Staff Start Date]], "mmm")</f>
        <v>Jan</v>
      </c>
    </row>
    <row r="423" spans="1:13" x14ac:dyDescent="0.25">
      <c r="A423" s="18"/>
      <c r="B423" s="19"/>
      <c r="C423" s="19"/>
      <c r="D423" s="19"/>
      <c r="E423" s="19"/>
      <c r="F423" s="19"/>
      <c r="G423" s="19"/>
      <c r="H423" s="19"/>
      <c r="I423" s="20"/>
      <c r="J423" s="75"/>
      <c r="K423" s="19"/>
      <c r="L423" s="100">
        <f>YEAR(ACTII[[#This Row],[Staff Start Date]])</f>
        <v>1900</v>
      </c>
      <c r="M423" s="100" t="str">
        <f>TEXT(ACTII[[#This Row],[Staff Start Date]], "mmm")</f>
        <v>Jan</v>
      </c>
    </row>
    <row r="424" spans="1:13" x14ac:dyDescent="0.25">
      <c r="A424" s="18"/>
      <c r="B424" s="19"/>
      <c r="C424" s="19"/>
      <c r="D424" s="19"/>
      <c r="E424" s="19"/>
      <c r="F424" s="19"/>
      <c r="G424" s="19"/>
      <c r="H424" s="19"/>
      <c r="I424" s="20"/>
      <c r="J424" s="75"/>
      <c r="K424" s="19"/>
      <c r="L424" s="100">
        <f>YEAR(ACTII[[#This Row],[Staff Start Date]])</f>
        <v>1900</v>
      </c>
      <c r="M424" s="100" t="str">
        <f>TEXT(ACTII[[#This Row],[Staff Start Date]], "mmm")</f>
        <v>Jan</v>
      </c>
    </row>
    <row r="425" spans="1:13" x14ac:dyDescent="0.25">
      <c r="A425" s="18"/>
      <c r="B425" s="19"/>
      <c r="C425" s="19"/>
      <c r="D425" s="19"/>
      <c r="E425" s="19"/>
      <c r="F425" s="19"/>
      <c r="G425" s="19"/>
      <c r="H425" s="19"/>
      <c r="I425" s="20"/>
      <c r="J425" s="75"/>
      <c r="K425" s="19"/>
      <c r="L425" s="100">
        <f>YEAR(ACTII[[#This Row],[Staff Start Date]])</f>
        <v>1900</v>
      </c>
      <c r="M425" s="100" t="str">
        <f>TEXT(ACTII[[#This Row],[Staff Start Date]], "mmm")</f>
        <v>Jan</v>
      </c>
    </row>
    <row r="426" spans="1:13" x14ac:dyDescent="0.25">
      <c r="A426" s="18"/>
      <c r="B426" s="19"/>
      <c r="C426" s="19"/>
      <c r="D426" s="19"/>
      <c r="E426" s="19"/>
      <c r="F426" s="19"/>
      <c r="G426" s="19"/>
      <c r="H426" s="19"/>
      <c r="I426" s="20"/>
      <c r="J426" s="75"/>
      <c r="K426" s="19"/>
      <c r="L426" s="100">
        <f>YEAR(ACTII[[#This Row],[Staff Start Date]])</f>
        <v>1900</v>
      </c>
      <c r="M426" s="100" t="str">
        <f>TEXT(ACTII[[#This Row],[Staff Start Date]], "mmm")</f>
        <v>Jan</v>
      </c>
    </row>
    <row r="427" spans="1:13" x14ac:dyDescent="0.25">
      <c r="A427" s="18"/>
      <c r="B427" s="19"/>
      <c r="C427" s="19"/>
      <c r="D427" s="19"/>
      <c r="E427" s="19"/>
      <c r="F427" s="19"/>
      <c r="G427" s="19"/>
      <c r="H427" s="19"/>
      <c r="I427" s="20"/>
      <c r="J427" s="75"/>
      <c r="K427" s="19"/>
      <c r="L427" s="100">
        <f>YEAR(ACTII[[#This Row],[Staff Start Date]])</f>
        <v>1900</v>
      </c>
      <c r="M427" s="100" t="str">
        <f>TEXT(ACTII[[#This Row],[Staff Start Date]], "mmm")</f>
        <v>Jan</v>
      </c>
    </row>
    <row r="428" spans="1:13" x14ac:dyDescent="0.25">
      <c r="A428" s="18"/>
      <c r="B428" s="19"/>
      <c r="C428" s="19"/>
      <c r="D428" s="19"/>
      <c r="E428" s="19"/>
      <c r="F428" s="19"/>
      <c r="G428" s="19"/>
      <c r="H428" s="19"/>
      <c r="I428" s="20"/>
      <c r="J428" s="75"/>
      <c r="K428" s="19"/>
      <c r="L428" s="100">
        <f>YEAR(ACTII[[#This Row],[Staff Start Date]])</f>
        <v>1900</v>
      </c>
      <c r="M428" s="100" t="str">
        <f>TEXT(ACTII[[#This Row],[Staff Start Date]], "mmm")</f>
        <v>Jan</v>
      </c>
    </row>
    <row r="429" spans="1:13" x14ac:dyDescent="0.25">
      <c r="A429" s="18"/>
      <c r="B429" s="19"/>
      <c r="C429" s="19"/>
      <c r="D429" s="19"/>
      <c r="E429" s="19"/>
      <c r="F429" s="19"/>
      <c r="G429" s="19"/>
      <c r="H429" s="19"/>
      <c r="I429" s="20"/>
      <c r="J429" s="75"/>
      <c r="K429" s="19"/>
      <c r="L429" s="100">
        <f>YEAR(ACTII[[#This Row],[Staff Start Date]])</f>
        <v>1900</v>
      </c>
      <c r="M429" s="100" t="str">
        <f>TEXT(ACTII[[#This Row],[Staff Start Date]], "mmm")</f>
        <v>Jan</v>
      </c>
    </row>
    <row r="430" spans="1:13" x14ac:dyDescent="0.25">
      <c r="A430" s="18"/>
      <c r="B430" s="19"/>
      <c r="C430" s="19"/>
      <c r="D430" s="19"/>
      <c r="E430" s="19"/>
      <c r="F430" s="19"/>
      <c r="G430" s="19"/>
      <c r="H430" s="19"/>
      <c r="I430" s="20"/>
      <c r="J430" s="75"/>
      <c r="K430" s="19"/>
      <c r="L430" s="100">
        <f>YEAR(ACTII[[#This Row],[Staff Start Date]])</f>
        <v>1900</v>
      </c>
      <c r="M430" s="100" t="str">
        <f>TEXT(ACTII[[#This Row],[Staff Start Date]], "mmm")</f>
        <v>Jan</v>
      </c>
    </row>
    <row r="431" spans="1:13" x14ac:dyDescent="0.25">
      <c r="A431" s="18"/>
      <c r="B431" s="19"/>
      <c r="C431" s="19"/>
      <c r="D431" s="19"/>
      <c r="E431" s="19"/>
      <c r="F431" s="19"/>
      <c r="G431" s="19"/>
      <c r="H431" s="19"/>
      <c r="I431" s="20"/>
      <c r="J431" s="75"/>
      <c r="K431" s="19"/>
      <c r="L431" s="100">
        <f>YEAR(ACTII[[#This Row],[Staff Start Date]])</f>
        <v>1900</v>
      </c>
      <c r="M431" s="100" t="str">
        <f>TEXT(ACTII[[#This Row],[Staff Start Date]], "mmm")</f>
        <v>Jan</v>
      </c>
    </row>
    <row r="432" spans="1:13" x14ac:dyDescent="0.25">
      <c r="A432" s="18"/>
      <c r="B432" s="19"/>
      <c r="C432" s="19"/>
      <c r="D432" s="19"/>
      <c r="E432" s="19"/>
      <c r="F432" s="19"/>
      <c r="G432" s="19"/>
      <c r="H432" s="19"/>
      <c r="I432" s="20"/>
      <c r="J432" s="75"/>
      <c r="K432" s="19"/>
      <c r="L432" s="100">
        <f>YEAR(ACTII[[#This Row],[Staff Start Date]])</f>
        <v>1900</v>
      </c>
      <c r="M432" s="100" t="str">
        <f>TEXT(ACTII[[#This Row],[Staff Start Date]], "mmm")</f>
        <v>Jan</v>
      </c>
    </row>
    <row r="433" spans="1:13" x14ac:dyDescent="0.25">
      <c r="A433" s="18"/>
      <c r="B433" s="19"/>
      <c r="C433" s="19"/>
      <c r="D433" s="19"/>
      <c r="E433" s="19"/>
      <c r="F433" s="19"/>
      <c r="G433" s="19"/>
      <c r="H433" s="19"/>
      <c r="I433" s="20"/>
      <c r="J433" s="75"/>
      <c r="K433" s="19"/>
      <c r="L433" s="100">
        <f>YEAR(ACTII[[#This Row],[Staff Start Date]])</f>
        <v>1900</v>
      </c>
      <c r="M433" s="100" t="str">
        <f>TEXT(ACTII[[#This Row],[Staff Start Date]], "mmm")</f>
        <v>Jan</v>
      </c>
    </row>
    <row r="434" spans="1:13" x14ac:dyDescent="0.25">
      <c r="A434" s="18"/>
      <c r="B434" s="19"/>
      <c r="C434" s="19"/>
      <c r="D434" s="19"/>
      <c r="E434" s="19"/>
      <c r="F434" s="19"/>
      <c r="G434" s="19"/>
      <c r="H434" s="19"/>
      <c r="I434" s="20"/>
      <c r="J434" s="75"/>
      <c r="K434" s="19"/>
      <c r="L434" s="100">
        <f>YEAR(ACTII[[#This Row],[Staff Start Date]])</f>
        <v>1900</v>
      </c>
      <c r="M434" s="100" t="str">
        <f>TEXT(ACTII[[#This Row],[Staff Start Date]], "mmm")</f>
        <v>Jan</v>
      </c>
    </row>
    <row r="435" spans="1:13" x14ac:dyDescent="0.25">
      <c r="A435" s="18"/>
      <c r="B435" s="19"/>
      <c r="C435" s="19"/>
      <c r="D435" s="19"/>
      <c r="E435" s="19"/>
      <c r="F435" s="19"/>
      <c r="G435" s="19"/>
      <c r="H435" s="19"/>
      <c r="I435" s="20"/>
      <c r="J435" s="75"/>
      <c r="K435" s="19"/>
      <c r="L435" s="100">
        <f>YEAR(ACTII[[#This Row],[Staff Start Date]])</f>
        <v>1900</v>
      </c>
      <c r="M435" s="100" t="str">
        <f>TEXT(ACTII[[#This Row],[Staff Start Date]], "mmm")</f>
        <v>Jan</v>
      </c>
    </row>
    <row r="436" spans="1:13" x14ac:dyDescent="0.25">
      <c r="A436" s="18"/>
      <c r="B436" s="19"/>
      <c r="C436" s="19"/>
      <c r="D436" s="19"/>
      <c r="E436" s="19"/>
      <c r="F436" s="19"/>
      <c r="G436" s="19"/>
      <c r="H436" s="19"/>
      <c r="I436" s="20"/>
      <c r="J436" s="75"/>
      <c r="K436" s="19"/>
      <c r="L436" s="100">
        <f>YEAR(ACTII[[#This Row],[Staff Start Date]])</f>
        <v>1900</v>
      </c>
      <c r="M436" s="100" t="str">
        <f>TEXT(ACTII[[#This Row],[Staff Start Date]], "mmm")</f>
        <v>Jan</v>
      </c>
    </row>
    <row r="437" spans="1:13" x14ac:dyDescent="0.25">
      <c r="A437" s="18"/>
      <c r="B437" s="19"/>
      <c r="C437" s="19"/>
      <c r="D437" s="19"/>
      <c r="E437" s="19"/>
      <c r="F437" s="19"/>
      <c r="G437" s="19"/>
      <c r="H437" s="19"/>
      <c r="I437" s="20"/>
      <c r="J437" s="75"/>
      <c r="K437" s="19"/>
      <c r="L437" s="100">
        <f>YEAR(ACTII[[#This Row],[Staff Start Date]])</f>
        <v>1900</v>
      </c>
      <c r="M437" s="100" t="str">
        <f>TEXT(ACTII[[#This Row],[Staff Start Date]], "mmm")</f>
        <v>Jan</v>
      </c>
    </row>
    <row r="438" spans="1:13" x14ac:dyDescent="0.25">
      <c r="A438" s="18"/>
      <c r="B438" s="19"/>
      <c r="C438" s="19"/>
      <c r="D438" s="19"/>
      <c r="E438" s="19"/>
      <c r="F438" s="19"/>
      <c r="G438" s="19"/>
      <c r="H438" s="19"/>
      <c r="I438" s="20"/>
      <c r="J438" s="75"/>
      <c r="K438" s="19"/>
      <c r="L438" s="100">
        <f>YEAR(ACTII[[#This Row],[Staff Start Date]])</f>
        <v>1900</v>
      </c>
      <c r="M438" s="100" t="str">
        <f>TEXT(ACTII[[#This Row],[Staff Start Date]], "mmm")</f>
        <v>Jan</v>
      </c>
    </row>
    <row r="439" spans="1:13" x14ac:dyDescent="0.25">
      <c r="A439" s="18"/>
      <c r="B439" s="19"/>
      <c r="C439" s="19"/>
      <c r="D439" s="19"/>
      <c r="E439" s="19"/>
      <c r="F439" s="19"/>
      <c r="G439" s="19"/>
      <c r="H439" s="19"/>
      <c r="I439" s="20"/>
      <c r="J439" s="75"/>
      <c r="K439" s="19"/>
      <c r="L439" s="100">
        <f>YEAR(ACTII[[#This Row],[Staff Start Date]])</f>
        <v>1900</v>
      </c>
      <c r="M439" s="100" t="str">
        <f>TEXT(ACTII[[#This Row],[Staff Start Date]], "mmm")</f>
        <v>Jan</v>
      </c>
    </row>
    <row r="440" spans="1:13" x14ac:dyDescent="0.25">
      <c r="A440" s="18"/>
      <c r="B440" s="19"/>
      <c r="C440" s="19"/>
      <c r="D440" s="19"/>
      <c r="E440" s="19"/>
      <c r="F440" s="19"/>
      <c r="G440" s="19"/>
      <c r="H440" s="19"/>
      <c r="I440" s="20"/>
      <c r="J440" s="75"/>
      <c r="K440" s="19"/>
      <c r="L440" s="100">
        <f>YEAR(ACTII[[#This Row],[Staff Start Date]])</f>
        <v>1900</v>
      </c>
      <c r="M440" s="100" t="str">
        <f>TEXT(ACTII[[#This Row],[Staff Start Date]], "mmm")</f>
        <v>Jan</v>
      </c>
    </row>
    <row r="441" spans="1:13" x14ac:dyDescent="0.25">
      <c r="A441" s="18"/>
      <c r="B441" s="19"/>
      <c r="C441" s="19"/>
      <c r="D441" s="19"/>
      <c r="E441" s="19"/>
      <c r="F441" s="19"/>
      <c r="G441" s="19"/>
      <c r="H441" s="19"/>
      <c r="I441" s="20"/>
      <c r="J441" s="75"/>
      <c r="K441" s="19"/>
      <c r="L441" s="100">
        <f>YEAR(ACTII[[#This Row],[Staff Start Date]])</f>
        <v>1900</v>
      </c>
      <c r="M441" s="100" t="str">
        <f>TEXT(ACTII[[#This Row],[Staff Start Date]], "mmm")</f>
        <v>Jan</v>
      </c>
    </row>
    <row r="442" spans="1:13" x14ac:dyDescent="0.25">
      <c r="A442" s="18"/>
      <c r="B442" s="19"/>
      <c r="C442" s="19"/>
      <c r="D442" s="19"/>
      <c r="E442" s="19"/>
      <c r="F442" s="19"/>
      <c r="G442" s="19"/>
      <c r="H442" s="19"/>
      <c r="I442" s="20"/>
      <c r="J442" s="75"/>
      <c r="K442" s="19"/>
      <c r="L442" s="100">
        <f>YEAR(ACTII[[#This Row],[Staff Start Date]])</f>
        <v>1900</v>
      </c>
      <c r="M442" s="100" t="str">
        <f>TEXT(ACTII[[#This Row],[Staff Start Date]], "mmm")</f>
        <v>Jan</v>
      </c>
    </row>
    <row r="443" spans="1:13" x14ac:dyDescent="0.25">
      <c r="A443" s="18"/>
      <c r="B443" s="19"/>
      <c r="C443" s="19"/>
      <c r="D443" s="19"/>
      <c r="E443" s="19"/>
      <c r="F443" s="19"/>
      <c r="G443" s="19"/>
      <c r="H443" s="19"/>
      <c r="I443" s="20"/>
      <c r="J443" s="75"/>
      <c r="K443" s="19"/>
      <c r="L443" s="100">
        <f>YEAR(ACTII[[#This Row],[Staff Start Date]])</f>
        <v>1900</v>
      </c>
      <c r="M443" s="100" t="str">
        <f>TEXT(ACTII[[#This Row],[Staff Start Date]], "mmm")</f>
        <v>Jan</v>
      </c>
    </row>
    <row r="444" spans="1:13" x14ac:dyDescent="0.25">
      <c r="A444" s="18"/>
      <c r="B444" s="19"/>
      <c r="C444" s="19"/>
      <c r="D444" s="19"/>
      <c r="E444" s="19"/>
      <c r="F444" s="19"/>
      <c r="G444" s="19"/>
      <c r="H444" s="19"/>
      <c r="I444" s="20"/>
      <c r="J444" s="75"/>
      <c r="K444" s="19"/>
      <c r="L444" s="100">
        <f>YEAR(ACTII[[#This Row],[Staff Start Date]])</f>
        <v>1900</v>
      </c>
      <c r="M444" s="100" t="str">
        <f>TEXT(ACTII[[#This Row],[Staff Start Date]], "mmm")</f>
        <v>Jan</v>
      </c>
    </row>
    <row r="445" spans="1:13" x14ac:dyDescent="0.25">
      <c r="A445" s="18"/>
      <c r="B445" s="19"/>
      <c r="C445" s="19"/>
      <c r="D445" s="19"/>
      <c r="E445" s="19"/>
      <c r="F445" s="19"/>
      <c r="G445" s="19"/>
      <c r="H445" s="19"/>
      <c r="I445" s="20"/>
      <c r="J445" s="75"/>
      <c r="K445" s="19"/>
      <c r="L445" s="100">
        <f>YEAR(ACTII[[#This Row],[Staff Start Date]])</f>
        <v>1900</v>
      </c>
      <c r="M445" s="100" t="str">
        <f>TEXT(ACTII[[#This Row],[Staff Start Date]], "mmm")</f>
        <v>Jan</v>
      </c>
    </row>
    <row r="446" spans="1:13" x14ac:dyDescent="0.25">
      <c r="A446" s="18"/>
      <c r="B446" s="19"/>
      <c r="C446" s="19"/>
      <c r="D446" s="19"/>
      <c r="E446" s="19"/>
      <c r="F446" s="19"/>
      <c r="G446" s="19"/>
      <c r="H446" s="19"/>
      <c r="I446" s="20"/>
      <c r="J446" s="75"/>
      <c r="K446" s="19"/>
      <c r="L446" s="100">
        <f>YEAR(ACTII[[#This Row],[Staff Start Date]])</f>
        <v>1900</v>
      </c>
      <c r="M446" s="100" t="str">
        <f>TEXT(ACTII[[#This Row],[Staff Start Date]], "mmm")</f>
        <v>Jan</v>
      </c>
    </row>
    <row r="447" spans="1:13" x14ac:dyDescent="0.25">
      <c r="A447" s="18"/>
      <c r="B447" s="19"/>
      <c r="C447" s="19"/>
      <c r="D447" s="19"/>
      <c r="E447" s="19"/>
      <c r="F447" s="19"/>
      <c r="G447" s="19"/>
      <c r="H447" s="19"/>
      <c r="I447" s="20"/>
      <c r="J447" s="75"/>
      <c r="K447" s="19"/>
      <c r="L447" s="100">
        <f>YEAR(ACTII[[#This Row],[Staff Start Date]])</f>
        <v>1900</v>
      </c>
      <c r="M447" s="100" t="str">
        <f>TEXT(ACTII[[#This Row],[Staff Start Date]], "mmm")</f>
        <v>Jan</v>
      </c>
    </row>
    <row r="448" spans="1:13" x14ac:dyDescent="0.25">
      <c r="A448" s="18"/>
      <c r="B448" s="19"/>
      <c r="C448" s="19"/>
      <c r="D448" s="19"/>
      <c r="E448" s="19"/>
      <c r="F448" s="19"/>
      <c r="G448" s="19"/>
      <c r="H448" s="19"/>
      <c r="I448" s="20"/>
      <c r="J448" s="75"/>
      <c r="K448" s="19"/>
      <c r="L448" s="100">
        <f>YEAR(ACTII[[#This Row],[Staff Start Date]])</f>
        <v>1900</v>
      </c>
      <c r="M448" s="100" t="str">
        <f>TEXT(ACTII[[#This Row],[Staff Start Date]], "mmm")</f>
        <v>Jan</v>
      </c>
    </row>
    <row r="449" spans="1:13" x14ac:dyDescent="0.25">
      <c r="A449" s="18"/>
      <c r="B449" s="19"/>
      <c r="C449" s="19"/>
      <c r="D449" s="19"/>
      <c r="E449" s="19"/>
      <c r="F449" s="19"/>
      <c r="G449" s="19"/>
      <c r="H449" s="19"/>
      <c r="I449" s="20"/>
      <c r="J449" s="75"/>
      <c r="K449" s="19"/>
      <c r="L449" s="100">
        <f>YEAR(ACTII[[#This Row],[Staff Start Date]])</f>
        <v>1900</v>
      </c>
      <c r="M449" s="100" t="str">
        <f>TEXT(ACTII[[#This Row],[Staff Start Date]], "mmm")</f>
        <v>Jan</v>
      </c>
    </row>
    <row r="450" spans="1:13" x14ac:dyDescent="0.25">
      <c r="A450" s="18"/>
      <c r="B450" s="19"/>
      <c r="C450" s="19"/>
      <c r="D450" s="19"/>
      <c r="E450" s="19"/>
      <c r="F450" s="19"/>
      <c r="G450" s="19"/>
      <c r="H450" s="19"/>
      <c r="I450" s="20"/>
      <c r="J450" s="75"/>
      <c r="K450" s="19"/>
      <c r="L450" s="100">
        <f>YEAR(ACTII[[#This Row],[Staff Start Date]])</f>
        <v>1900</v>
      </c>
      <c r="M450" s="100" t="str">
        <f>TEXT(ACTII[[#This Row],[Staff Start Date]], "mmm")</f>
        <v>Jan</v>
      </c>
    </row>
    <row r="451" spans="1:13" x14ac:dyDescent="0.25">
      <c r="A451" s="18"/>
      <c r="B451" s="19"/>
      <c r="C451" s="19"/>
      <c r="D451" s="19"/>
      <c r="E451" s="19"/>
      <c r="F451" s="19"/>
      <c r="G451" s="19"/>
      <c r="H451" s="19"/>
      <c r="I451" s="20"/>
      <c r="J451" s="75"/>
      <c r="K451" s="19"/>
      <c r="L451" s="100">
        <f>YEAR(ACTII[[#This Row],[Staff Start Date]])</f>
        <v>1900</v>
      </c>
      <c r="M451" s="100" t="str">
        <f>TEXT(ACTII[[#This Row],[Staff Start Date]], "mmm")</f>
        <v>Jan</v>
      </c>
    </row>
    <row r="452" spans="1:13" x14ac:dyDescent="0.25">
      <c r="A452" s="18"/>
      <c r="B452" s="19"/>
      <c r="C452" s="19"/>
      <c r="D452" s="19"/>
      <c r="E452" s="19"/>
      <c r="F452" s="19"/>
      <c r="G452" s="19"/>
      <c r="H452" s="19"/>
      <c r="I452" s="20"/>
      <c r="J452" s="75"/>
      <c r="K452" s="19"/>
      <c r="L452" s="100">
        <f>YEAR(ACTII[[#This Row],[Staff Start Date]])</f>
        <v>1900</v>
      </c>
      <c r="M452" s="100" t="str">
        <f>TEXT(ACTII[[#This Row],[Staff Start Date]], "mmm")</f>
        <v>Jan</v>
      </c>
    </row>
    <row r="453" spans="1:13" x14ac:dyDescent="0.25">
      <c r="A453" s="18"/>
      <c r="B453" s="19"/>
      <c r="C453" s="19"/>
      <c r="D453" s="19"/>
      <c r="E453" s="19"/>
      <c r="F453" s="19"/>
      <c r="G453" s="19"/>
      <c r="H453" s="19"/>
      <c r="I453" s="20"/>
      <c r="J453" s="75"/>
      <c r="K453" s="19"/>
      <c r="L453" s="100">
        <f>YEAR(ACTII[[#This Row],[Staff Start Date]])</f>
        <v>1900</v>
      </c>
      <c r="M453" s="100" t="str">
        <f>TEXT(ACTII[[#This Row],[Staff Start Date]], "mmm")</f>
        <v>Jan</v>
      </c>
    </row>
    <row r="454" spans="1:13" x14ac:dyDescent="0.25">
      <c r="A454" s="18"/>
      <c r="B454" s="19"/>
      <c r="C454" s="19"/>
      <c r="D454" s="19"/>
      <c r="E454" s="19"/>
      <c r="F454" s="19"/>
      <c r="G454" s="19"/>
      <c r="H454" s="19"/>
      <c r="I454" s="20"/>
      <c r="J454" s="75"/>
      <c r="K454" s="19"/>
      <c r="L454" s="100">
        <f>YEAR(ACTII[[#This Row],[Staff Start Date]])</f>
        <v>1900</v>
      </c>
      <c r="M454" s="100" t="str">
        <f>TEXT(ACTII[[#This Row],[Staff Start Date]], "mmm")</f>
        <v>Jan</v>
      </c>
    </row>
    <row r="455" spans="1:13" x14ac:dyDescent="0.25">
      <c r="A455" s="18"/>
      <c r="B455" s="19"/>
      <c r="C455" s="19"/>
      <c r="D455" s="19"/>
      <c r="E455" s="19"/>
      <c r="F455" s="19"/>
      <c r="G455" s="19"/>
      <c r="H455" s="19"/>
      <c r="I455" s="20"/>
      <c r="J455" s="75"/>
      <c r="K455" s="19"/>
      <c r="L455" s="100">
        <f>YEAR(ACTII[[#This Row],[Staff Start Date]])</f>
        <v>1900</v>
      </c>
      <c r="M455" s="100" t="str">
        <f>TEXT(ACTII[[#This Row],[Staff Start Date]], "mmm")</f>
        <v>Jan</v>
      </c>
    </row>
    <row r="456" spans="1:13" x14ac:dyDescent="0.25">
      <c r="A456" s="18"/>
      <c r="B456" s="19"/>
      <c r="C456" s="19"/>
      <c r="D456" s="19"/>
      <c r="E456" s="19"/>
      <c r="F456" s="19"/>
      <c r="G456" s="19"/>
      <c r="H456" s="19"/>
      <c r="I456" s="20"/>
      <c r="J456" s="75"/>
      <c r="K456" s="19"/>
      <c r="L456" s="100">
        <f>YEAR(ACTII[[#This Row],[Staff Start Date]])</f>
        <v>1900</v>
      </c>
      <c r="M456" s="100" t="str">
        <f>TEXT(ACTII[[#This Row],[Staff Start Date]], "mmm")</f>
        <v>Jan</v>
      </c>
    </row>
    <row r="457" spans="1:13" x14ac:dyDescent="0.25">
      <c r="A457" s="18"/>
      <c r="B457" s="19"/>
      <c r="C457" s="19"/>
      <c r="D457" s="19"/>
      <c r="E457" s="19"/>
      <c r="F457" s="19"/>
      <c r="G457" s="19"/>
      <c r="H457" s="19"/>
      <c r="I457" s="20"/>
      <c r="J457" s="75"/>
      <c r="K457" s="19"/>
      <c r="L457" s="100">
        <f>YEAR(ACTII[[#This Row],[Staff Start Date]])</f>
        <v>1900</v>
      </c>
      <c r="M457" s="100" t="str">
        <f>TEXT(ACTII[[#This Row],[Staff Start Date]], "mmm")</f>
        <v>Jan</v>
      </c>
    </row>
    <row r="458" spans="1:13" x14ac:dyDescent="0.25">
      <c r="A458" s="18"/>
      <c r="B458" s="19"/>
      <c r="C458" s="19"/>
      <c r="D458" s="19"/>
      <c r="E458" s="19"/>
      <c r="F458" s="19"/>
      <c r="G458" s="19"/>
      <c r="H458" s="19"/>
      <c r="I458" s="20"/>
      <c r="J458" s="75"/>
      <c r="K458" s="19"/>
      <c r="L458" s="100">
        <f>YEAR(ACTII[[#This Row],[Staff Start Date]])</f>
        <v>1900</v>
      </c>
      <c r="M458" s="100" t="str">
        <f>TEXT(ACTII[[#This Row],[Staff Start Date]], "mmm")</f>
        <v>Jan</v>
      </c>
    </row>
    <row r="459" spans="1:13" x14ac:dyDescent="0.25">
      <c r="A459" s="18"/>
      <c r="B459" s="19"/>
      <c r="C459" s="19"/>
      <c r="D459" s="19"/>
      <c r="E459" s="19"/>
      <c r="F459" s="19"/>
      <c r="G459" s="19"/>
      <c r="H459" s="19"/>
      <c r="I459" s="20"/>
      <c r="J459" s="75"/>
      <c r="K459" s="19"/>
      <c r="L459" s="100">
        <f>YEAR(ACTII[[#This Row],[Staff Start Date]])</f>
        <v>1900</v>
      </c>
      <c r="M459" s="100" t="str">
        <f>TEXT(ACTII[[#This Row],[Staff Start Date]], "mmm")</f>
        <v>Jan</v>
      </c>
    </row>
    <row r="460" spans="1:13" x14ac:dyDescent="0.25">
      <c r="A460" s="18"/>
      <c r="B460" s="19"/>
      <c r="C460" s="19"/>
      <c r="D460" s="19"/>
      <c r="E460" s="19"/>
      <c r="F460" s="19"/>
      <c r="G460" s="19"/>
      <c r="H460" s="19"/>
      <c r="I460" s="20"/>
      <c r="J460" s="75"/>
      <c r="K460" s="19"/>
      <c r="L460" s="100">
        <f>YEAR(ACTII[[#This Row],[Staff Start Date]])</f>
        <v>1900</v>
      </c>
      <c r="M460" s="100" t="str">
        <f>TEXT(ACTII[[#This Row],[Staff Start Date]], "mmm")</f>
        <v>Jan</v>
      </c>
    </row>
    <row r="461" spans="1:13" x14ac:dyDescent="0.25">
      <c r="A461" s="18"/>
      <c r="B461" s="19"/>
      <c r="C461" s="19"/>
      <c r="D461" s="19"/>
      <c r="E461" s="19"/>
      <c r="F461" s="19"/>
      <c r="G461" s="19"/>
      <c r="H461" s="19"/>
      <c r="I461" s="20"/>
      <c r="J461" s="75"/>
      <c r="K461" s="19"/>
      <c r="L461" s="100">
        <f>YEAR(ACTII[[#This Row],[Staff Start Date]])</f>
        <v>1900</v>
      </c>
      <c r="M461" s="100" t="str">
        <f>TEXT(ACTII[[#This Row],[Staff Start Date]], "mmm")</f>
        <v>Jan</v>
      </c>
    </row>
    <row r="462" spans="1:13" x14ac:dyDescent="0.25">
      <c r="A462" s="18"/>
      <c r="B462" s="19"/>
      <c r="C462" s="19"/>
      <c r="D462" s="19"/>
      <c r="E462" s="19"/>
      <c r="F462" s="19"/>
      <c r="G462" s="19"/>
      <c r="H462" s="19"/>
      <c r="I462" s="20"/>
      <c r="J462" s="75"/>
      <c r="K462" s="19"/>
      <c r="L462" s="100">
        <f>YEAR(ACTII[[#This Row],[Staff Start Date]])</f>
        <v>1900</v>
      </c>
      <c r="M462" s="100" t="str">
        <f>TEXT(ACTII[[#This Row],[Staff Start Date]], "mmm")</f>
        <v>Jan</v>
      </c>
    </row>
    <row r="463" spans="1:13" x14ac:dyDescent="0.25">
      <c r="A463" s="18"/>
      <c r="B463" s="19"/>
      <c r="C463" s="19"/>
      <c r="D463" s="19"/>
      <c r="E463" s="19"/>
      <c r="F463" s="19"/>
      <c r="G463" s="19"/>
      <c r="H463" s="19"/>
      <c r="I463" s="20"/>
      <c r="J463" s="75"/>
      <c r="K463" s="19"/>
      <c r="L463" s="100">
        <f>YEAR(ACTII[[#This Row],[Staff Start Date]])</f>
        <v>1900</v>
      </c>
      <c r="M463" s="100" t="str">
        <f>TEXT(ACTII[[#This Row],[Staff Start Date]], "mmm")</f>
        <v>Jan</v>
      </c>
    </row>
    <row r="464" spans="1:13" x14ac:dyDescent="0.25">
      <c r="A464" s="18"/>
      <c r="B464" s="19"/>
      <c r="C464" s="19"/>
      <c r="D464" s="19"/>
      <c r="E464" s="19"/>
      <c r="F464" s="19"/>
      <c r="G464" s="19"/>
      <c r="H464" s="19"/>
      <c r="I464" s="20"/>
      <c r="J464" s="75"/>
      <c r="K464" s="19"/>
      <c r="L464" s="100">
        <f>YEAR(ACTII[[#This Row],[Staff Start Date]])</f>
        <v>1900</v>
      </c>
      <c r="M464" s="100" t="str">
        <f>TEXT(ACTII[[#This Row],[Staff Start Date]], "mmm")</f>
        <v>Jan</v>
      </c>
    </row>
    <row r="465" spans="1:13" x14ac:dyDescent="0.25">
      <c r="A465" s="18"/>
      <c r="B465" s="19"/>
      <c r="C465" s="19"/>
      <c r="D465" s="19"/>
      <c r="E465" s="19"/>
      <c r="F465" s="19"/>
      <c r="G465" s="19"/>
      <c r="H465" s="19"/>
      <c r="I465" s="20"/>
      <c r="J465" s="75"/>
      <c r="K465" s="19"/>
      <c r="L465" s="100">
        <f>YEAR(ACTII[[#This Row],[Staff Start Date]])</f>
        <v>1900</v>
      </c>
      <c r="M465" s="100" t="str">
        <f>TEXT(ACTII[[#This Row],[Staff Start Date]], "mmm")</f>
        <v>Jan</v>
      </c>
    </row>
    <row r="466" spans="1:13" x14ac:dyDescent="0.25">
      <c r="A466" s="18"/>
      <c r="B466" s="19"/>
      <c r="C466" s="19"/>
      <c r="D466" s="19"/>
      <c r="E466" s="19"/>
      <c r="F466" s="19"/>
      <c r="G466" s="19"/>
      <c r="H466" s="19"/>
      <c r="I466" s="20"/>
      <c r="J466" s="75"/>
      <c r="K466" s="19"/>
      <c r="L466" s="100">
        <f>YEAR(ACTII[[#This Row],[Staff Start Date]])</f>
        <v>1900</v>
      </c>
      <c r="M466" s="100" t="str">
        <f>TEXT(ACTII[[#This Row],[Staff Start Date]], "mmm")</f>
        <v>Jan</v>
      </c>
    </row>
    <row r="467" spans="1:13" x14ac:dyDescent="0.25">
      <c r="A467" s="18"/>
      <c r="B467" s="19"/>
      <c r="C467" s="19"/>
      <c r="D467" s="19"/>
      <c r="E467" s="19"/>
      <c r="F467" s="19"/>
      <c r="G467" s="19"/>
      <c r="H467" s="19"/>
      <c r="I467" s="20"/>
      <c r="J467" s="75"/>
      <c r="K467" s="19"/>
      <c r="L467" s="100">
        <f>YEAR(ACTII[[#This Row],[Staff Start Date]])</f>
        <v>1900</v>
      </c>
      <c r="M467" s="100" t="str">
        <f>TEXT(ACTII[[#This Row],[Staff Start Date]], "mmm")</f>
        <v>Jan</v>
      </c>
    </row>
    <row r="468" spans="1:13" x14ac:dyDescent="0.25">
      <c r="A468" s="18"/>
      <c r="B468" s="19"/>
      <c r="C468" s="19"/>
      <c r="D468" s="19"/>
      <c r="E468" s="19"/>
      <c r="F468" s="19"/>
      <c r="G468" s="19"/>
      <c r="H468" s="19"/>
      <c r="I468" s="20"/>
      <c r="J468" s="75"/>
      <c r="K468" s="19"/>
      <c r="L468" s="100">
        <f>YEAR(ACTII[[#This Row],[Staff Start Date]])</f>
        <v>1900</v>
      </c>
      <c r="M468" s="100" t="str">
        <f>TEXT(ACTII[[#This Row],[Staff Start Date]], "mmm")</f>
        <v>Jan</v>
      </c>
    </row>
    <row r="469" spans="1:13" x14ac:dyDescent="0.25">
      <c r="A469" s="18"/>
      <c r="B469" s="19"/>
      <c r="C469" s="19"/>
      <c r="D469" s="19"/>
      <c r="E469" s="19"/>
      <c r="F469" s="19"/>
      <c r="G469" s="19"/>
      <c r="H469" s="19"/>
      <c r="I469" s="20"/>
      <c r="J469" s="75"/>
      <c r="K469" s="19"/>
      <c r="L469" s="100">
        <f>YEAR(ACTII[[#This Row],[Staff Start Date]])</f>
        <v>1900</v>
      </c>
      <c r="M469" s="100" t="str">
        <f>TEXT(ACTII[[#This Row],[Staff Start Date]], "mmm")</f>
        <v>Jan</v>
      </c>
    </row>
    <row r="470" spans="1:13" x14ac:dyDescent="0.25">
      <c r="A470" s="18"/>
      <c r="B470" s="19"/>
      <c r="C470" s="19"/>
      <c r="D470" s="19"/>
      <c r="E470" s="19"/>
      <c r="F470" s="19"/>
      <c r="G470" s="19"/>
      <c r="H470" s="19"/>
      <c r="I470" s="20"/>
      <c r="J470" s="75"/>
      <c r="K470" s="19"/>
      <c r="L470" s="100">
        <f>YEAR(ACTII[[#This Row],[Staff Start Date]])</f>
        <v>1900</v>
      </c>
      <c r="M470" s="100" t="str">
        <f>TEXT(ACTII[[#This Row],[Staff Start Date]], "mmm")</f>
        <v>Jan</v>
      </c>
    </row>
    <row r="471" spans="1:13" x14ac:dyDescent="0.25">
      <c r="A471" s="18"/>
      <c r="B471" s="19"/>
      <c r="C471" s="19"/>
      <c r="D471" s="19"/>
      <c r="E471" s="19"/>
      <c r="F471" s="19"/>
      <c r="G471" s="19"/>
      <c r="H471" s="19"/>
      <c r="I471" s="20"/>
      <c r="J471" s="75"/>
      <c r="K471" s="19"/>
      <c r="L471" s="100">
        <f>YEAR(ACTII[[#This Row],[Staff Start Date]])</f>
        <v>1900</v>
      </c>
      <c r="M471" s="100" t="str">
        <f>TEXT(ACTII[[#This Row],[Staff Start Date]], "mmm")</f>
        <v>Jan</v>
      </c>
    </row>
    <row r="472" spans="1:13" x14ac:dyDescent="0.25">
      <c r="A472" s="18"/>
      <c r="B472" s="19"/>
      <c r="C472" s="19"/>
      <c r="D472" s="19"/>
      <c r="E472" s="19"/>
      <c r="F472" s="19"/>
      <c r="G472" s="19"/>
      <c r="H472" s="19"/>
      <c r="I472" s="20"/>
      <c r="J472" s="75"/>
      <c r="K472" s="19"/>
      <c r="L472" s="100">
        <f>YEAR(ACTII[[#This Row],[Staff Start Date]])</f>
        <v>1900</v>
      </c>
      <c r="M472" s="100" t="str">
        <f>TEXT(ACTII[[#This Row],[Staff Start Date]], "mmm")</f>
        <v>Jan</v>
      </c>
    </row>
    <row r="473" spans="1:13" x14ac:dyDescent="0.25">
      <c r="A473" s="18"/>
      <c r="B473" s="19"/>
      <c r="C473" s="19"/>
      <c r="D473" s="19"/>
      <c r="E473" s="19"/>
      <c r="F473" s="19"/>
      <c r="G473" s="19"/>
      <c r="H473" s="19"/>
      <c r="I473" s="20"/>
      <c r="J473" s="75"/>
      <c r="K473" s="19"/>
      <c r="L473" s="100">
        <f>YEAR(ACTII[[#This Row],[Staff Start Date]])</f>
        <v>1900</v>
      </c>
      <c r="M473" s="100" t="str">
        <f>TEXT(ACTII[[#This Row],[Staff Start Date]], "mmm")</f>
        <v>Jan</v>
      </c>
    </row>
    <row r="474" spans="1:13" x14ac:dyDescent="0.25">
      <c r="A474" s="18"/>
      <c r="B474" s="19"/>
      <c r="C474" s="19"/>
      <c r="D474" s="19"/>
      <c r="E474" s="19"/>
      <c r="F474" s="19"/>
      <c r="G474" s="19"/>
      <c r="H474" s="19"/>
      <c r="I474" s="20"/>
      <c r="J474" s="75"/>
      <c r="K474" s="19"/>
      <c r="L474" s="100">
        <f>YEAR(ACTII[[#This Row],[Staff Start Date]])</f>
        <v>1900</v>
      </c>
      <c r="M474" s="100" t="str">
        <f>TEXT(ACTII[[#This Row],[Staff Start Date]], "mmm")</f>
        <v>Jan</v>
      </c>
    </row>
    <row r="475" spans="1:13" x14ac:dyDescent="0.25">
      <c r="A475" s="18"/>
      <c r="B475" s="19"/>
      <c r="C475" s="19"/>
      <c r="D475" s="19"/>
      <c r="E475" s="19"/>
      <c r="F475" s="19"/>
      <c r="G475" s="19"/>
      <c r="H475" s="19"/>
      <c r="I475" s="20"/>
      <c r="J475" s="75"/>
      <c r="K475" s="19"/>
      <c r="L475" s="100">
        <f>YEAR(ACTII[[#This Row],[Staff Start Date]])</f>
        <v>1900</v>
      </c>
      <c r="M475" s="100" t="str">
        <f>TEXT(ACTII[[#This Row],[Staff Start Date]], "mmm")</f>
        <v>Jan</v>
      </c>
    </row>
    <row r="476" spans="1:13" x14ac:dyDescent="0.25">
      <c r="A476" s="18"/>
      <c r="B476" s="19"/>
      <c r="C476" s="19"/>
      <c r="D476" s="19"/>
      <c r="E476" s="19"/>
      <c r="F476" s="19"/>
      <c r="G476" s="19"/>
      <c r="H476" s="19"/>
      <c r="I476" s="20"/>
      <c r="J476" s="75"/>
      <c r="K476" s="19"/>
      <c r="L476" s="100">
        <f>YEAR(ACTII[[#This Row],[Staff Start Date]])</f>
        <v>1900</v>
      </c>
      <c r="M476" s="100" t="str">
        <f>TEXT(ACTII[[#This Row],[Staff Start Date]], "mmm")</f>
        <v>Jan</v>
      </c>
    </row>
    <row r="477" spans="1:13" x14ac:dyDescent="0.25">
      <c r="A477" s="18"/>
      <c r="B477" s="19"/>
      <c r="C477" s="19"/>
      <c r="D477" s="19"/>
      <c r="E477" s="19"/>
      <c r="F477" s="19"/>
      <c r="G477" s="19"/>
      <c r="H477" s="19"/>
      <c r="I477" s="20"/>
      <c r="J477" s="75"/>
      <c r="K477" s="19"/>
      <c r="L477" s="100">
        <f>YEAR(ACTII[[#This Row],[Staff Start Date]])</f>
        <v>1900</v>
      </c>
      <c r="M477" s="100" t="str">
        <f>TEXT(ACTII[[#This Row],[Staff Start Date]], "mmm")</f>
        <v>Jan</v>
      </c>
    </row>
    <row r="478" spans="1:13" x14ac:dyDescent="0.25">
      <c r="A478" s="18"/>
      <c r="B478" s="19"/>
      <c r="C478" s="19"/>
      <c r="D478" s="19"/>
      <c r="E478" s="19"/>
      <c r="F478" s="19"/>
      <c r="G478" s="19"/>
      <c r="H478" s="19"/>
      <c r="I478" s="20"/>
      <c r="J478" s="75"/>
      <c r="K478" s="19"/>
      <c r="L478" s="100">
        <f>YEAR(ACTII[[#This Row],[Staff Start Date]])</f>
        <v>1900</v>
      </c>
      <c r="M478" s="100" t="str">
        <f>TEXT(ACTII[[#This Row],[Staff Start Date]], "mmm")</f>
        <v>Jan</v>
      </c>
    </row>
    <row r="479" spans="1:13" x14ac:dyDescent="0.25">
      <c r="A479" s="18"/>
      <c r="B479" s="19"/>
      <c r="C479" s="19"/>
      <c r="D479" s="19"/>
      <c r="E479" s="19"/>
      <c r="F479" s="19"/>
      <c r="G479" s="19"/>
      <c r="H479" s="19"/>
      <c r="I479" s="20"/>
      <c r="J479" s="75"/>
      <c r="K479" s="19"/>
      <c r="L479" s="100">
        <f>YEAR(ACTII[[#This Row],[Staff Start Date]])</f>
        <v>1900</v>
      </c>
      <c r="M479" s="100" t="str">
        <f>TEXT(ACTII[[#This Row],[Staff Start Date]], "mmm")</f>
        <v>Jan</v>
      </c>
    </row>
    <row r="480" spans="1:13" x14ac:dyDescent="0.25">
      <c r="A480" s="18"/>
      <c r="B480" s="19"/>
      <c r="C480" s="19"/>
      <c r="D480" s="19"/>
      <c r="E480" s="19"/>
      <c r="F480" s="19"/>
      <c r="G480" s="19"/>
      <c r="H480" s="19"/>
      <c r="I480" s="20"/>
      <c r="J480" s="75"/>
      <c r="K480" s="19"/>
      <c r="L480" s="100">
        <f>YEAR(ACTII[[#This Row],[Staff Start Date]])</f>
        <v>1900</v>
      </c>
      <c r="M480" s="100" t="str">
        <f>TEXT(ACTII[[#This Row],[Staff Start Date]], "mmm")</f>
        <v>Jan</v>
      </c>
    </row>
    <row r="481" spans="1:13" x14ac:dyDescent="0.25">
      <c r="A481" s="18"/>
      <c r="B481" s="19"/>
      <c r="C481" s="19"/>
      <c r="D481" s="19"/>
      <c r="E481" s="19"/>
      <c r="F481" s="19"/>
      <c r="G481" s="19"/>
      <c r="H481" s="19"/>
      <c r="I481" s="20"/>
      <c r="J481" s="75"/>
      <c r="K481" s="19"/>
      <c r="L481" s="100">
        <f>YEAR(ACTII[[#This Row],[Staff Start Date]])</f>
        <v>1900</v>
      </c>
      <c r="M481" s="100" t="str">
        <f>TEXT(ACTII[[#This Row],[Staff Start Date]], "mmm")</f>
        <v>Jan</v>
      </c>
    </row>
    <row r="482" spans="1:13" x14ac:dyDescent="0.25">
      <c r="A482" s="18"/>
      <c r="B482" s="19"/>
      <c r="C482" s="19"/>
      <c r="D482" s="19"/>
      <c r="E482" s="19"/>
      <c r="F482" s="19"/>
      <c r="G482" s="19"/>
      <c r="H482" s="19"/>
      <c r="I482" s="20"/>
      <c r="J482" s="75"/>
      <c r="K482" s="19"/>
      <c r="L482" s="100">
        <f>YEAR(ACTII[[#This Row],[Staff Start Date]])</f>
        <v>1900</v>
      </c>
      <c r="M482" s="100" t="str">
        <f>TEXT(ACTII[[#This Row],[Staff Start Date]], "mmm")</f>
        <v>Jan</v>
      </c>
    </row>
    <row r="483" spans="1:13" x14ac:dyDescent="0.25">
      <c r="A483" s="18"/>
      <c r="B483" s="19"/>
      <c r="C483" s="19"/>
      <c r="D483" s="19"/>
      <c r="E483" s="19"/>
      <c r="F483" s="19"/>
      <c r="G483" s="19"/>
      <c r="H483" s="19"/>
      <c r="I483" s="20"/>
      <c r="J483" s="75"/>
      <c r="K483" s="19"/>
      <c r="L483" s="100">
        <f>YEAR(ACTII[[#This Row],[Staff Start Date]])</f>
        <v>1900</v>
      </c>
      <c r="M483" s="100" t="str">
        <f>TEXT(ACTII[[#This Row],[Staff Start Date]], "mmm")</f>
        <v>Jan</v>
      </c>
    </row>
    <row r="484" spans="1:13" x14ac:dyDescent="0.25">
      <c r="A484" s="18"/>
      <c r="B484" s="19"/>
      <c r="C484" s="19"/>
      <c r="D484" s="19"/>
      <c r="E484" s="19"/>
      <c r="F484" s="19"/>
      <c r="G484" s="19"/>
      <c r="H484" s="19"/>
      <c r="I484" s="20"/>
      <c r="J484" s="75"/>
      <c r="K484" s="19"/>
      <c r="L484" s="100">
        <f>YEAR(ACTII[[#This Row],[Staff Start Date]])</f>
        <v>1900</v>
      </c>
      <c r="M484" s="100" t="str">
        <f>TEXT(ACTII[[#This Row],[Staff Start Date]], "mmm")</f>
        <v>Jan</v>
      </c>
    </row>
    <row r="485" spans="1:13" x14ac:dyDescent="0.25">
      <c r="A485" s="18"/>
      <c r="B485" s="19"/>
      <c r="C485" s="19"/>
      <c r="D485" s="19"/>
      <c r="E485" s="19"/>
      <c r="F485" s="19"/>
      <c r="G485" s="19"/>
      <c r="H485" s="19"/>
      <c r="I485" s="20"/>
      <c r="J485" s="75"/>
      <c r="K485" s="19"/>
      <c r="L485" s="100">
        <f>YEAR(ACTII[[#This Row],[Staff Start Date]])</f>
        <v>1900</v>
      </c>
      <c r="M485" s="100" t="str">
        <f>TEXT(ACTII[[#This Row],[Staff Start Date]], "mmm")</f>
        <v>Jan</v>
      </c>
    </row>
    <row r="486" spans="1:13" x14ac:dyDescent="0.25">
      <c r="A486" s="18"/>
      <c r="B486" s="19"/>
      <c r="C486" s="19"/>
      <c r="D486" s="19"/>
      <c r="E486" s="19"/>
      <c r="F486" s="19"/>
      <c r="G486" s="19"/>
      <c r="H486" s="19"/>
      <c r="I486" s="20"/>
      <c r="J486" s="75"/>
      <c r="K486" s="19"/>
      <c r="L486" s="100">
        <f>YEAR(ACTII[[#This Row],[Staff Start Date]])</f>
        <v>1900</v>
      </c>
      <c r="M486" s="100" t="str">
        <f>TEXT(ACTII[[#This Row],[Staff Start Date]], "mmm")</f>
        <v>Jan</v>
      </c>
    </row>
    <row r="487" spans="1:13" x14ac:dyDescent="0.25">
      <c r="A487" s="18"/>
      <c r="B487" s="19"/>
      <c r="C487" s="19"/>
      <c r="D487" s="19"/>
      <c r="E487" s="19"/>
      <c r="F487" s="19"/>
      <c r="G487" s="19"/>
      <c r="H487" s="19"/>
      <c r="I487" s="20"/>
      <c r="J487" s="75"/>
      <c r="K487" s="19"/>
      <c r="L487" s="100">
        <f>YEAR(ACTII[[#This Row],[Staff Start Date]])</f>
        <v>1900</v>
      </c>
      <c r="M487" s="100" t="str">
        <f>TEXT(ACTII[[#This Row],[Staff Start Date]], "mmm")</f>
        <v>Jan</v>
      </c>
    </row>
    <row r="488" spans="1:13" x14ac:dyDescent="0.25">
      <c r="A488" s="18"/>
      <c r="B488" s="19"/>
      <c r="C488" s="19"/>
      <c r="D488" s="19"/>
      <c r="E488" s="19"/>
      <c r="F488" s="19"/>
      <c r="G488" s="19"/>
      <c r="H488" s="19"/>
      <c r="I488" s="20"/>
      <c r="J488" s="75"/>
      <c r="K488" s="19"/>
      <c r="L488" s="100">
        <f>YEAR(ACTII[[#This Row],[Staff Start Date]])</f>
        <v>1900</v>
      </c>
      <c r="M488" s="100" t="str">
        <f>TEXT(ACTII[[#This Row],[Staff Start Date]], "mmm")</f>
        <v>Jan</v>
      </c>
    </row>
    <row r="489" spans="1:13" x14ac:dyDescent="0.25">
      <c r="A489" s="18"/>
      <c r="B489" s="19"/>
      <c r="C489" s="19"/>
      <c r="D489" s="19"/>
      <c r="E489" s="19"/>
      <c r="F489" s="19"/>
      <c r="G489" s="19"/>
      <c r="H489" s="19"/>
      <c r="I489" s="20"/>
      <c r="J489" s="75"/>
      <c r="K489" s="19"/>
      <c r="L489" s="100">
        <f>YEAR(ACTII[[#This Row],[Staff Start Date]])</f>
        <v>1900</v>
      </c>
      <c r="M489" s="100" t="str">
        <f>TEXT(ACTII[[#This Row],[Staff Start Date]], "mmm")</f>
        <v>Jan</v>
      </c>
    </row>
    <row r="490" spans="1:13" x14ac:dyDescent="0.25">
      <c r="A490" s="18"/>
      <c r="B490" s="19"/>
      <c r="C490" s="19"/>
      <c r="D490" s="19"/>
      <c r="E490" s="19"/>
      <c r="F490" s="19"/>
      <c r="G490" s="19"/>
      <c r="H490" s="19"/>
      <c r="I490" s="20"/>
      <c r="J490" s="75"/>
      <c r="K490" s="19"/>
      <c r="L490" s="100">
        <f>YEAR(ACTII[[#This Row],[Staff Start Date]])</f>
        <v>1900</v>
      </c>
      <c r="M490" s="100" t="str">
        <f>TEXT(ACTII[[#This Row],[Staff Start Date]], "mmm")</f>
        <v>Jan</v>
      </c>
    </row>
    <row r="491" spans="1:13" x14ac:dyDescent="0.25">
      <c r="A491" s="18"/>
      <c r="B491" s="19"/>
      <c r="C491" s="19"/>
      <c r="D491" s="19"/>
      <c r="E491" s="19"/>
      <c r="F491" s="19"/>
      <c r="G491" s="19"/>
      <c r="H491" s="19"/>
      <c r="I491" s="20"/>
      <c r="J491" s="75"/>
      <c r="K491" s="19"/>
      <c r="L491" s="100">
        <f>YEAR(ACTII[[#This Row],[Staff Start Date]])</f>
        <v>1900</v>
      </c>
      <c r="M491" s="100" t="str">
        <f>TEXT(ACTII[[#This Row],[Staff Start Date]], "mmm")</f>
        <v>Jan</v>
      </c>
    </row>
    <row r="492" spans="1:13" x14ac:dyDescent="0.25">
      <c r="A492" s="18"/>
      <c r="B492" s="19"/>
      <c r="C492" s="19"/>
      <c r="D492" s="19"/>
      <c r="E492" s="19"/>
      <c r="F492" s="19"/>
      <c r="G492" s="19"/>
      <c r="H492" s="19"/>
      <c r="I492" s="20"/>
      <c r="J492" s="75"/>
      <c r="K492" s="19"/>
      <c r="L492" s="100">
        <f>YEAR(ACTII[[#This Row],[Staff Start Date]])</f>
        <v>1900</v>
      </c>
      <c r="M492" s="100" t="str">
        <f>TEXT(ACTII[[#This Row],[Staff Start Date]], "mmm")</f>
        <v>Jan</v>
      </c>
    </row>
    <row r="493" spans="1:13" x14ac:dyDescent="0.25">
      <c r="A493" s="18"/>
      <c r="B493" s="19"/>
      <c r="C493" s="19"/>
      <c r="D493" s="19"/>
      <c r="E493" s="19"/>
      <c r="F493" s="19"/>
      <c r="G493" s="19"/>
      <c r="H493" s="19"/>
      <c r="I493" s="20"/>
      <c r="J493" s="75"/>
      <c r="K493" s="19"/>
      <c r="L493" s="100">
        <f>YEAR(ACTII[[#This Row],[Staff Start Date]])</f>
        <v>1900</v>
      </c>
      <c r="M493" s="100" t="str">
        <f>TEXT(ACTII[[#This Row],[Staff Start Date]], "mmm")</f>
        <v>Jan</v>
      </c>
    </row>
    <row r="494" spans="1:13" x14ac:dyDescent="0.25">
      <c r="A494" s="18"/>
      <c r="B494" s="19"/>
      <c r="C494" s="19"/>
      <c r="D494" s="19"/>
      <c r="E494" s="19"/>
      <c r="F494" s="19"/>
      <c r="G494" s="19"/>
      <c r="H494" s="19"/>
      <c r="I494" s="20"/>
      <c r="J494" s="75"/>
      <c r="K494" s="19"/>
      <c r="L494" s="100">
        <f>YEAR(ACTII[[#This Row],[Staff Start Date]])</f>
        <v>1900</v>
      </c>
      <c r="M494" s="100" t="str">
        <f>TEXT(ACTII[[#This Row],[Staff Start Date]], "mmm")</f>
        <v>Jan</v>
      </c>
    </row>
    <row r="495" spans="1:13" x14ac:dyDescent="0.25">
      <c r="A495" s="18"/>
      <c r="B495" s="19"/>
      <c r="C495" s="19"/>
      <c r="D495" s="19"/>
      <c r="E495" s="19"/>
      <c r="F495" s="19"/>
      <c r="G495" s="19"/>
      <c r="H495" s="19"/>
      <c r="I495" s="20"/>
      <c r="J495" s="75"/>
      <c r="K495" s="19"/>
      <c r="L495" s="100">
        <f>YEAR(ACTII[[#This Row],[Staff Start Date]])</f>
        <v>1900</v>
      </c>
      <c r="M495" s="100" t="str">
        <f>TEXT(ACTII[[#This Row],[Staff Start Date]], "mmm")</f>
        <v>Jan</v>
      </c>
    </row>
    <row r="496" spans="1:13" x14ac:dyDescent="0.25">
      <c r="A496" s="18"/>
      <c r="B496" s="19"/>
      <c r="C496" s="19"/>
      <c r="D496" s="19"/>
      <c r="E496" s="19"/>
      <c r="F496" s="19"/>
      <c r="G496" s="19"/>
      <c r="H496" s="19"/>
      <c r="I496" s="20"/>
      <c r="J496" s="75"/>
      <c r="K496" s="19"/>
      <c r="L496" s="100">
        <f>YEAR(ACTII[[#This Row],[Staff Start Date]])</f>
        <v>1900</v>
      </c>
      <c r="M496" s="100" t="str">
        <f>TEXT(ACTII[[#This Row],[Staff Start Date]], "mmm")</f>
        <v>Jan</v>
      </c>
    </row>
    <row r="497" spans="1:13" x14ac:dyDescent="0.25">
      <c r="A497" s="18"/>
      <c r="B497" s="19"/>
      <c r="C497" s="19"/>
      <c r="D497" s="19"/>
      <c r="E497" s="19"/>
      <c r="F497" s="19"/>
      <c r="G497" s="19"/>
      <c r="H497" s="19"/>
      <c r="I497" s="20"/>
      <c r="J497" s="75"/>
      <c r="K497" s="19"/>
      <c r="L497" s="100">
        <f>YEAR(ACTII[[#This Row],[Staff Start Date]])</f>
        <v>1900</v>
      </c>
      <c r="M497" s="100" t="str">
        <f>TEXT(ACTII[[#This Row],[Staff Start Date]], "mmm")</f>
        <v>Jan</v>
      </c>
    </row>
    <row r="498" spans="1:13" x14ac:dyDescent="0.25">
      <c r="A498" s="18"/>
      <c r="B498" s="19"/>
      <c r="C498" s="19"/>
      <c r="D498" s="19"/>
      <c r="E498" s="19"/>
      <c r="F498" s="19"/>
      <c r="G498" s="19"/>
      <c r="H498" s="19"/>
      <c r="I498" s="20"/>
      <c r="J498" s="75"/>
      <c r="K498" s="19"/>
      <c r="L498" s="100">
        <f>YEAR(ACTII[[#This Row],[Staff Start Date]])</f>
        <v>1900</v>
      </c>
      <c r="M498" s="100" t="str">
        <f>TEXT(ACTII[[#This Row],[Staff Start Date]], "mmm")</f>
        <v>Jan</v>
      </c>
    </row>
    <row r="499" spans="1:13" x14ac:dyDescent="0.25">
      <c r="A499" s="18"/>
      <c r="B499" s="19"/>
      <c r="C499" s="19"/>
      <c r="D499" s="19"/>
      <c r="E499" s="19"/>
      <c r="F499" s="19"/>
      <c r="G499" s="19"/>
      <c r="H499" s="19"/>
      <c r="I499" s="20"/>
      <c r="J499" s="75"/>
      <c r="K499" s="19"/>
      <c r="L499" s="100">
        <f>YEAR(ACTII[[#This Row],[Staff Start Date]])</f>
        <v>1900</v>
      </c>
      <c r="M499" s="100" t="str">
        <f>TEXT(ACTII[[#This Row],[Staff Start Date]], "mmm")</f>
        <v>Jan</v>
      </c>
    </row>
    <row r="500" spans="1:13" x14ac:dyDescent="0.25">
      <c r="A500" s="21"/>
      <c r="B500" s="22"/>
      <c r="C500" s="22"/>
      <c r="D500" s="22"/>
      <c r="E500" s="22"/>
      <c r="F500" s="22"/>
      <c r="G500" s="22"/>
      <c r="H500" s="22"/>
      <c r="I500" s="23"/>
      <c r="J500" s="76"/>
      <c r="K500" s="19"/>
      <c r="L500" s="100">
        <f>YEAR(ACTII[[#This Row],[Staff Start Date]])</f>
        <v>1900</v>
      </c>
      <c r="M500" s="100" t="str">
        <f>TEXT(ACTII[[#This Row],[Staff Start Date]], "mmm")</f>
        <v>Jan</v>
      </c>
    </row>
    <row r="501" spans="1:13" x14ac:dyDescent="0.25">
      <c r="A501" s="18"/>
      <c r="B501" s="19"/>
      <c r="C501" s="19"/>
      <c r="D501" s="19"/>
      <c r="E501" s="19"/>
      <c r="F501" s="19"/>
      <c r="G501" s="19"/>
      <c r="H501" s="19"/>
      <c r="I501" s="20"/>
      <c r="J501" s="75"/>
      <c r="K501" s="19"/>
      <c r="L501" s="100">
        <f>YEAR(ACTII[[#This Row],[Staff Start Date]])</f>
        <v>1900</v>
      </c>
      <c r="M501" s="100" t="str">
        <f>TEXT(ACTII[[#This Row],[Staff Start Date]], "mmm")</f>
        <v>Jan</v>
      </c>
    </row>
    <row r="502" spans="1:13" x14ac:dyDescent="0.25">
      <c r="A502" s="18"/>
      <c r="B502" s="19"/>
      <c r="C502" s="19"/>
      <c r="D502" s="19"/>
      <c r="E502" s="19"/>
      <c r="F502" s="19"/>
      <c r="G502" s="19"/>
      <c r="H502" s="19"/>
      <c r="I502" s="20"/>
      <c r="J502" s="75"/>
      <c r="K502" s="19"/>
      <c r="L502" s="100">
        <f>YEAR(ACTII[[#This Row],[Staff Start Date]])</f>
        <v>1900</v>
      </c>
      <c r="M502" s="100" t="str">
        <f>TEXT(ACTII[[#This Row],[Staff Start Date]], "mmm")</f>
        <v>Jan</v>
      </c>
    </row>
    <row r="503" spans="1:13" x14ac:dyDescent="0.25">
      <c r="A503" s="18"/>
      <c r="B503" s="19"/>
      <c r="C503" s="19"/>
      <c r="D503" s="19"/>
      <c r="E503" s="19"/>
      <c r="F503" s="19"/>
      <c r="G503" s="19"/>
      <c r="H503" s="19"/>
      <c r="I503" s="20"/>
      <c r="J503" s="75"/>
      <c r="K503" s="19"/>
      <c r="L503" s="100">
        <f>YEAR(ACTII[[#This Row],[Staff Start Date]])</f>
        <v>1900</v>
      </c>
      <c r="M503" s="100" t="str">
        <f>TEXT(ACTII[[#This Row],[Staff Start Date]], "mmm")</f>
        <v>Jan</v>
      </c>
    </row>
    <row r="504" spans="1:13" x14ac:dyDescent="0.25">
      <c r="A504" s="18"/>
      <c r="B504" s="19"/>
      <c r="C504" s="19"/>
      <c r="D504" s="19"/>
      <c r="E504" s="19"/>
      <c r="F504" s="19"/>
      <c r="G504" s="19"/>
      <c r="H504" s="19"/>
      <c r="I504" s="20"/>
      <c r="J504" s="75"/>
      <c r="K504" s="19"/>
      <c r="L504" s="100">
        <f>YEAR(ACTII[[#This Row],[Staff Start Date]])</f>
        <v>1900</v>
      </c>
      <c r="M504" s="100" t="str">
        <f>TEXT(ACTII[[#This Row],[Staff Start Date]], "mmm")</f>
        <v>Jan</v>
      </c>
    </row>
    <row r="505" spans="1:13" x14ac:dyDescent="0.25">
      <c r="A505" s="18"/>
      <c r="B505" s="19"/>
      <c r="C505" s="19"/>
      <c r="D505" s="19"/>
      <c r="E505" s="19"/>
      <c r="F505" s="19"/>
      <c r="G505" s="19"/>
      <c r="H505" s="19"/>
      <c r="I505" s="20"/>
      <c r="J505" s="75"/>
      <c r="K505" s="19"/>
      <c r="L505" s="100">
        <f>YEAR(ACTII[[#This Row],[Staff Start Date]])</f>
        <v>1900</v>
      </c>
      <c r="M505" s="100" t="str">
        <f>TEXT(ACTII[[#This Row],[Staff Start Date]], "mmm")</f>
        <v>Jan</v>
      </c>
    </row>
    <row r="506" spans="1:13" x14ac:dyDescent="0.25">
      <c r="A506" s="18"/>
      <c r="B506" s="19"/>
      <c r="C506" s="19"/>
      <c r="D506" s="19"/>
      <c r="E506" s="19"/>
      <c r="F506" s="19"/>
      <c r="G506" s="19"/>
      <c r="H506" s="19"/>
      <c r="I506" s="20"/>
      <c r="J506" s="75"/>
      <c r="K506" s="19"/>
      <c r="L506" s="100">
        <f>YEAR(ACTII[[#This Row],[Staff Start Date]])</f>
        <v>1900</v>
      </c>
      <c r="M506" s="100" t="str">
        <f>TEXT(ACTII[[#This Row],[Staff Start Date]], "mmm")</f>
        <v>Jan</v>
      </c>
    </row>
    <row r="507" spans="1:13" x14ac:dyDescent="0.25">
      <c r="A507" s="18"/>
      <c r="B507" s="19"/>
      <c r="C507" s="19"/>
      <c r="D507" s="19"/>
      <c r="E507" s="19"/>
      <c r="F507" s="19"/>
      <c r="G507" s="19"/>
      <c r="H507" s="19"/>
      <c r="I507" s="20"/>
      <c r="J507" s="75"/>
      <c r="K507" s="19"/>
      <c r="L507" s="100">
        <f>YEAR(ACTII[[#This Row],[Staff Start Date]])</f>
        <v>1900</v>
      </c>
      <c r="M507" s="100" t="str">
        <f>TEXT(ACTII[[#This Row],[Staff Start Date]], "mmm")</f>
        <v>Jan</v>
      </c>
    </row>
    <row r="508" spans="1:13" x14ac:dyDescent="0.25">
      <c r="A508" s="18"/>
      <c r="B508" s="19"/>
      <c r="C508" s="19"/>
      <c r="D508" s="19"/>
      <c r="E508" s="19"/>
      <c r="F508" s="19"/>
      <c r="G508" s="19"/>
      <c r="H508" s="19"/>
      <c r="I508" s="20"/>
      <c r="J508" s="75"/>
      <c r="K508" s="19"/>
      <c r="L508" s="100">
        <f>YEAR(ACTII[[#This Row],[Staff Start Date]])</f>
        <v>1900</v>
      </c>
      <c r="M508" s="100" t="str">
        <f>TEXT(ACTII[[#This Row],[Staff Start Date]], "mmm")</f>
        <v>Jan</v>
      </c>
    </row>
    <row r="509" spans="1:13" x14ac:dyDescent="0.25">
      <c r="A509" s="18"/>
      <c r="B509" s="19"/>
      <c r="C509" s="19"/>
      <c r="D509" s="19"/>
      <c r="E509" s="19"/>
      <c r="F509" s="19"/>
      <c r="G509" s="19"/>
      <c r="H509" s="19"/>
      <c r="I509" s="20"/>
      <c r="J509" s="75"/>
      <c r="K509" s="19"/>
      <c r="L509" s="100">
        <f>YEAR(ACTII[[#This Row],[Staff Start Date]])</f>
        <v>1900</v>
      </c>
      <c r="M509" s="100" t="str">
        <f>TEXT(ACTII[[#This Row],[Staff Start Date]], "mmm")</f>
        <v>Jan</v>
      </c>
    </row>
    <row r="510" spans="1:13" x14ac:dyDescent="0.25">
      <c r="A510" s="18"/>
      <c r="B510" s="19"/>
      <c r="C510" s="19"/>
      <c r="D510" s="19"/>
      <c r="E510" s="19"/>
      <c r="F510" s="19"/>
      <c r="G510" s="19"/>
      <c r="H510" s="19"/>
      <c r="I510" s="20"/>
      <c r="J510" s="75"/>
      <c r="K510" s="19"/>
      <c r="L510" s="100">
        <f>YEAR(ACTII[[#This Row],[Staff Start Date]])</f>
        <v>1900</v>
      </c>
      <c r="M510" s="100" t="str">
        <f>TEXT(ACTII[[#This Row],[Staff Start Date]], "mmm")</f>
        <v>Jan</v>
      </c>
    </row>
    <row r="511" spans="1:13" x14ac:dyDescent="0.25">
      <c r="A511" s="18"/>
      <c r="B511" s="19"/>
      <c r="C511" s="19"/>
      <c r="D511" s="19"/>
      <c r="E511" s="19"/>
      <c r="F511" s="19"/>
      <c r="G511" s="19"/>
      <c r="H511" s="19"/>
      <c r="I511" s="20"/>
      <c r="J511" s="75"/>
      <c r="K511" s="19"/>
      <c r="L511" s="100">
        <f>YEAR(ACTII[[#This Row],[Staff Start Date]])</f>
        <v>1900</v>
      </c>
      <c r="M511" s="100" t="str">
        <f>TEXT(ACTII[[#This Row],[Staff Start Date]], "mmm")</f>
        <v>Jan</v>
      </c>
    </row>
    <row r="512" spans="1:13" x14ac:dyDescent="0.25">
      <c r="A512" s="18"/>
      <c r="B512" s="19"/>
      <c r="C512" s="19"/>
      <c r="D512" s="19"/>
      <c r="E512" s="19"/>
      <c r="F512" s="19"/>
      <c r="G512" s="19"/>
      <c r="H512" s="19"/>
      <c r="I512" s="20"/>
      <c r="J512" s="75"/>
      <c r="K512" s="19"/>
      <c r="L512" s="100">
        <f>YEAR(ACTII[[#This Row],[Staff Start Date]])</f>
        <v>1900</v>
      </c>
      <c r="M512" s="100" t="str">
        <f>TEXT(ACTII[[#This Row],[Staff Start Date]], "mmm")</f>
        <v>Jan</v>
      </c>
    </row>
    <row r="513" spans="1:13" x14ac:dyDescent="0.25">
      <c r="A513" s="18"/>
      <c r="B513" s="19"/>
      <c r="C513" s="19"/>
      <c r="D513" s="19"/>
      <c r="E513" s="19"/>
      <c r="F513" s="19"/>
      <c r="G513" s="19"/>
      <c r="H513" s="19"/>
      <c r="I513" s="20"/>
      <c r="J513" s="75"/>
      <c r="K513" s="19"/>
      <c r="L513" s="100">
        <f>YEAR(ACTII[[#This Row],[Staff Start Date]])</f>
        <v>1900</v>
      </c>
      <c r="M513" s="100" t="str">
        <f>TEXT(ACTII[[#This Row],[Staff Start Date]], "mmm")</f>
        <v>Jan</v>
      </c>
    </row>
    <row r="514" spans="1:13" x14ac:dyDescent="0.25">
      <c r="A514" s="18"/>
      <c r="B514" s="19"/>
      <c r="C514" s="19"/>
      <c r="D514" s="19"/>
      <c r="E514" s="19"/>
      <c r="F514" s="19"/>
      <c r="G514" s="19"/>
      <c r="H514" s="19"/>
      <c r="I514" s="20"/>
      <c r="J514" s="75"/>
      <c r="K514" s="19"/>
      <c r="L514" s="100">
        <f>YEAR(ACTII[[#This Row],[Staff Start Date]])</f>
        <v>1900</v>
      </c>
      <c r="M514" s="100" t="str">
        <f>TEXT(ACTII[[#This Row],[Staff Start Date]], "mmm")</f>
        <v>Jan</v>
      </c>
    </row>
    <row r="515" spans="1:13" x14ac:dyDescent="0.25">
      <c r="A515" s="18"/>
      <c r="B515" s="19"/>
      <c r="C515" s="19"/>
      <c r="D515" s="19"/>
      <c r="E515" s="19"/>
      <c r="F515" s="19"/>
      <c r="G515" s="19"/>
      <c r="H515" s="19"/>
      <c r="I515" s="20"/>
      <c r="J515" s="75"/>
      <c r="K515" s="19"/>
      <c r="L515" s="100">
        <f>YEAR(ACTII[[#This Row],[Staff Start Date]])</f>
        <v>1900</v>
      </c>
      <c r="M515" s="100" t="str">
        <f>TEXT(ACTII[[#This Row],[Staff Start Date]], "mmm")</f>
        <v>Jan</v>
      </c>
    </row>
    <row r="516" spans="1:13" x14ac:dyDescent="0.25">
      <c r="A516" s="18"/>
      <c r="B516" s="19"/>
      <c r="C516" s="19"/>
      <c r="D516" s="19"/>
      <c r="E516" s="19"/>
      <c r="F516" s="19"/>
      <c r="G516" s="19"/>
      <c r="H516" s="19"/>
      <c r="I516" s="20"/>
      <c r="J516" s="75"/>
      <c r="K516" s="19"/>
      <c r="L516" s="100">
        <f>YEAR(ACTII[[#This Row],[Staff Start Date]])</f>
        <v>1900</v>
      </c>
      <c r="M516" s="100" t="str">
        <f>TEXT(ACTII[[#This Row],[Staff Start Date]], "mmm")</f>
        <v>Jan</v>
      </c>
    </row>
    <row r="517" spans="1:13" x14ac:dyDescent="0.25">
      <c r="A517" s="18"/>
      <c r="B517" s="19"/>
      <c r="C517" s="19"/>
      <c r="D517" s="19"/>
      <c r="E517" s="19"/>
      <c r="F517" s="19"/>
      <c r="G517" s="19"/>
      <c r="H517" s="19"/>
      <c r="I517" s="20"/>
      <c r="J517" s="75"/>
      <c r="K517" s="19"/>
      <c r="L517" s="100">
        <f>YEAR(ACTII[[#This Row],[Staff Start Date]])</f>
        <v>1900</v>
      </c>
      <c r="M517" s="100" t="str">
        <f>TEXT(ACTII[[#This Row],[Staff Start Date]], "mmm")</f>
        <v>Jan</v>
      </c>
    </row>
    <row r="518" spans="1:13" x14ac:dyDescent="0.25">
      <c r="A518" s="18"/>
      <c r="B518" s="19"/>
      <c r="C518" s="19"/>
      <c r="D518" s="19"/>
      <c r="E518" s="19"/>
      <c r="F518" s="19"/>
      <c r="G518" s="19"/>
      <c r="H518" s="19"/>
      <c r="I518" s="20"/>
      <c r="J518" s="75"/>
      <c r="K518" s="19"/>
      <c r="L518" s="100">
        <f>YEAR(ACTII[[#This Row],[Staff Start Date]])</f>
        <v>1900</v>
      </c>
      <c r="M518" s="100" t="str">
        <f>TEXT(ACTII[[#This Row],[Staff Start Date]], "mmm")</f>
        <v>Jan</v>
      </c>
    </row>
    <row r="519" spans="1:13" x14ac:dyDescent="0.25">
      <c r="A519" s="18"/>
      <c r="B519" s="19"/>
      <c r="C519" s="19"/>
      <c r="D519" s="19"/>
      <c r="E519" s="19"/>
      <c r="F519" s="19"/>
      <c r="G519" s="19"/>
      <c r="H519" s="19"/>
      <c r="I519" s="20"/>
      <c r="J519" s="75"/>
      <c r="K519" s="19"/>
      <c r="L519" s="100">
        <f>YEAR(ACTII[[#This Row],[Staff Start Date]])</f>
        <v>1900</v>
      </c>
      <c r="M519" s="100" t="str">
        <f>TEXT(ACTII[[#This Row],[Staff Start Date]], "mmm")</f>
        <v>Jan</v>
      </c>
    </row>
    <row r="520" spans="1:13" x14ac:dyDescent="0.25">
      <c r="A520" s="18"/>
      <c r="B520" s="19"/>
      <c r="C520" s="19"/>
      <c r="D520" s="19"/>
      <c r="E520" s="19"/>
      <c r="F520" s="19"/>
      <c r="G520" s="19"/>
      <c r="H520" s="19"/>
      <c r="I520" s="20"/>
      <c r="J520" s="75"/>
      <c r="K520" s="19"/>
      <c r="L520" s="100">
        <f>YEAR(ACTII[[#This Row],[Staff Start Date]])</f>
        <v>1900</v>
      </c>
      <c r="M520" s="100" t="str">
        <f>TEXT(ACTII[[#This Row],[Staff Start Date]], "mmm")</f>
        <v>Jan</v>
      </c>
    </row>
    <row r="521" spans="1:13" x14ac:dyDescent="0.25">
      <c r="A521" s="18"/>
      <c r="B521" s="19"/>
      <c r="C521" s="19"/>
      <c r="D521" s="19"/>
      <c r="E521" s="19"/>
      <c r="F521" s="19"/>
      <c r="G521" s="19"/>
      <c r="H521" s="19"/>
      <c r="I521" s="20"/>
      <c r="J521" s="75"/>
      <c r="K521" s="19"/>
      <c r="L521" s="100">
        <f>YEAR(ACTII[[#This Row],[Staff Start Date]])</f>
        <v>1900</v>
      </c>
      <c r="M521" s="100" t="str">
        <f>TEXT(ACTII[[#This Row],[Staff Start Date]], "mmm")</f>
        <v>Jan</v>
      </c>
    </row>
    <row r="522" spans="1:13" x14ac:dyDescent="0.25">
      <c r="A522" s="18"/>
      <c r="B522" s="19"/>
      <c r="C522" s="19"/>
      <c r="D522" s="19"/>
      <c r="E522" s="19"/>
      <c r="F522" s="19"/>
      <c r="G522" s="19"/>
      <c r="H522" s="19"/>
      <c r="I522" s="20"/>
      <c r="J522" s="75"/>
      <c r="K522" s="19"/>
      <c r="L522" s="100">
        <f>YEAR(ACTII[[#This Row],[Staff Start Date]])</f>
        <v>1900</v>
      </c>
      <c r="M522" s="100" t="str">
        <f>TEXT(ACTII[[#This Row],[Staff Start Date]], "mmm")</f>
        <v>Jan</v>
      </c>
    </row>
    <row r="523" spans="1:13" x14ac:dyDescent="0.25">
      <c r="A523" s="18"/>
      <c r="B523" s="19"/>
      <c r="C523" s="19"/>
      <c r="D523" s="19"/>
      <c r="E523" s="19"/>
      <c r="F523" s="19"/>
      <c r="G523" s="19"/>
      <c r="H523" s="19"/>
      <c r="I523" s="20"/>
      <c r="J523" s="75"/>
      <c r="K523" s="19"/>
      <c r="L523" s="100">
        <f>YEAR(ACTII[[#This Row],[Staff Start Date]])</f>
        <v>1900</v>
      </c>
      <c r="M523" s="100" t="str">
        <f>TEXT(ACTII[[#This Row],[Staff Start Date]], "mmm")</f>
        <v>Jan</v>
      </c>
    </row>
    <row r="524" spans="1:13" x14ac:dyDescent="0.25">
      <c r="A524" s="18"/>
      <c r="B524" s="19"/>
      <c r="C524" s="19"/>
      <c r="D524" s="19"/>
      <c r="E524" s="19"/>
      <c r="F524" s="19"/>
      <c r="G524" s="19"/>
      <c r="H524" s="19"/>
      <c r="I524" s="20"/>
      <c r="J524" s="75"/>
      <c r="K524" s="19"/>
      <c r="L524" s="100">
        <f>YEAR(ACTII[[#This Row],[Staff Start Date]])</f>
        <v>1900</v>
      </c>
      <c r="M524" s="100" t="str">
        <f>TEXT(ACTII[[#This Row],[Staff Start Date]], "mmm")</f>
        <v>Jan</v>
      </c>
    </row>
    <row r="525" spans="1:13" x14ac:dyDescent="0.25">
      <c r="A525" s="18"/>
      <c r="B525" s="19"/>
      <c r="C525" s="19"/>
      <c r="D525" s="19"/>
      <c r="E525" s="19"/>
      <c r="F525" s="19"/>
      <c r="G525" s="19"/>
      <c r="H525" s="19"/>
      <c r="I525" s="20"/>
      <c r="J525" s="75"/>
      <c r="K525" s="19"/>
      <c r="L525" s="100">
        <f>YEAR(ACTII[[#This Row],[Staff Start Date]])</f>
        <v>1900</v>
      </c>
      <c r="M525" s="100" t="str">
        <f>TEXT(ACTII[[#This Row],[Staff Start Date]], "mmm")</f>
        <v>Jan</v>
      </c>
    </row>
    <row r="526" spans="1:13" x14ac:dyDescent="0.25">
      <c r="A526" s="18"/>
      <c r="B526" s="19"/>
      <c r="C526" s="19"/>
      <c r="D526" s="19"/>
      <c r="E526" s="19"/>
      <c r="F526" s="19"/>
      <c r="G526" s="19"/>
      <c r="H526" s="19"/>
      <c r="I526" s="20"/>
      <c r="J526" s="75"/>
      <c r="K526" s="19"/>
      <c r="L526" s="100">
        <f>YEAR(ACTII[[#This Row],[Staff Start Date]])</f>
        <v>1900</v>
      </c>
      <c r="M526" s="100" t="str">
        <f>TEXT(ACTII[[#This Row],[Staff Start Date]], "mmm")</f>
        <v>Jan</v>
      </c>
    </row>
    <row r="527" spans="1:13" x14ac:dyDescent="0.25">
      <c r="A527" s="18"/>
      <c r="B527" s="19"/>
      <c r="C527" s="19"/>
      <c r="D527" s="19"/>
      <c r="E527" s="19"/>
      <c r="F527" s="19"/>
      <c r="G527" s="19"/>
      <c r="H527" s="19"/>
      <c r="I527" s="20"/>
      <c r="J527" s="75"/>
      <c r="K527" s="19"/>
      <c r="L527" s="100">
        <f>YEAR(ACTII[[#This Row],[Staff Start Date]])</f>
        <v>1900</v>
      </c>
      <c r="M527" s="100" t="str">
        <f>TEXT(ACTII[[#This Row],[Staff Start Date]], "mmm")</f>
        <v>Jan</v>
      </c>
    </row>
    <row r="528" spans="1:13" x14ac:dyDescent="0.25">
      <c r="A528" s="18"/>
      <c r="B528" s="19"/>
      <c r="C528" s="19"/>
      <c r="D528" s="19"/>
      <c r="E528" s="19"/>
      <c r="F528" s="19"/>
      <c r="G528" s="19"/>
      <c r="H528" s="19"/>
      <c r="I528" s="20"/>
      <c r="J528" s="75"/>
      <c r="K528" s="19"/>
      <c r="L528" s="100">
        <f>YEAR(ACTII[[#This Row],[Staff Start Date]])</f>
        <v>1900</v>
      </c>
      <c r="M528" s="100" t="str">
        <f>TEXT(ACTII[[#This Row],[Staff Start Date]], "mmm")</f>
        <v>Jan</v>
      </c>
    </row>
    <row r="529" spans="1:13" x14ac:dyDescent="0.25">
      <c r="A529" s="18"/>
      <c r="B529" s="19"/>
      <c r="C529" s="19"/>
      <c r="D529" s="19"/>
      <c r="E529" s="19"/>
      <c r="F529" s="19"/>
      <c r="G529" s="19"/>
      <c r="H529" s="19"/>
      <c r="I529" s="20"/>
      <c r="J529" s="75"/>
      <c r="K529" s="19"/>
      <c r="L529" s="100">
        <f>YEAR(ACTII[[#This Row],[Staff Start Date]])</f>
        <v>1900</v>
      </c>
      <c r="M529" s="100" t="str">
        <f>TEXT(ACTII[[#This Row],[Staff Start Date]], "mmm")</f>
        <v>Jan</v>
      </c>
    </row>
    <row r="530" spans="1:13" x14ac:dyDescent="0.25">
      <c r="A530" s="18"/>
      <c r="B530" s="19"/>
      <c r="C530" s="19"/>
      <c r="D530" s="19"/>
      <c r="E530" s="19"/>
      <c r="F530" s="19"/>
      <c r="G530" s="19"/>
      <c r="H530" s="19"/>
      <c r="I530" s="20"/>
      <c r="J530" s="75"/>
      <c r="K530" s="19"/>
      <c r="L530" s="100">
        <f>YEAR(ACTII[[#This Row],[Staff Start Date]])</f>
        <v>1900</v>
      </c>
      <c r="M530" s="100" t="str">
        <f>TEXT(ACTII[[#This Row],[Staff Start Date]], "mmm")</f>
        <v>Jan</v>
      </c>
    </row>
    <row r="531" spans="1:13" x14ac:dyDescent="0.25">
      <c r="A531" s="18"/>
      <c r="B531" s="19"/>
      <c r="C531" s="19"/>
      <c r="D531" s="19"/>
      <c r="E531" s="19"/>
      <c r="F531" s="19"/>
      <c r="G531" s="19"/>
      <c r="H531" s="19"/>
      <c r="I531" s="20"/>
      <c r="J531" s="75"/>
      <c r="K531" s="19"/>
      <c r="L531" s="100">
        <f>YEAR(ACTII[[#This Row],[Staff Start Date]])</f>
        <v>1900</v>
      </c>
      <c r="M531" s="100" t="str">
        <f>TEXT(ACTII[[#This Row],[Staff Start Date]], "mmm")</f>
        <v>Jan</v>
      </c>
    </row>
    <row r="532" spans="1:13" x14ac:dyDescent="0.25">
      <c r="A532" s="18"/>
      <c r="B532" s="19"/>
      <c r="C532" s="19"/>
      <c r="D532" s="19"/>
      <c r="E532" s="19"/>
      <c r="F532" s="19"/>
      <c r="G532" s="19"/>
      <c r="H532" s="19"/>
      <c r="I532" s="20"/>
      <c r="J532" s="75"/>
      <c r="K532" s="19"/>
      <c r="L532" s="100">
        <f>YEAR(ACTII[[#This Row],[Staff Start Date]])</f>
        <v>1900</v>
      </c>
      <c r="M532" s="100" t="str">
        <f>TEXT(ACTII[[#This Row],[Staff Start Date]], "mmm")</f>
        <v>Jan</v>
      </c>
    </row>
    <row r="533" spans="1:13" x14ac:dyDescent="0.25">
      <c r="A533" s="18"/>
      <c r="B533" s="19"/>
      <c r="C533" s="19"/>
      <c r="D533" s="19"/>
      <c r="E533" s="19"/>
      <c r="F533" s="19"/>
      <c r="G533" s="19"/>
      <c r="H533" s="19"/>
      <c r="I533" s="20"/>
      <c r="J533" s="75"/>
      <c r="K533" s="19"/>
      <c r="L533" s="100">
        <f>YEAR(ACTII[[#This Row],[Staff Start Date]])</f>
        <v>1900</v>
      </c>
      <c r="M533" s="100" t="str">
        <f>TEXT(ACTII[[#This Row],[Staff Start Date]], "mmm")</f>
        <v>Jan</v>
      </c>
    </row>
    <row r="534" spans="1:13" x14ac:dyDescent="0.25">
      <c r="A534" s="18"/>
      <c r="B534" s="19"/>
      <c r="C534" s="19"/>
      <c r="D534" s="19"/>
      <c r="E534" s="19"/>
      <c r="F534" s="19"/>
      <c r="G534" s="19"/>
      <c r="H534" s="19"/>
      <c r="I534" s="20"/>
      <c r="J534" s="75"/>
      <c r="K534" s="19"/>
      <c r="L534" s="100">
        <f>YEAR(ACTII[[#This Row],[Staff Start Date]])</f>
        <v>1900</v>
      </c>
      <c r="M534" s="100" t="str">
        <f>TEXT(ACTII[[#This Row],[Staff Start Date]], "mmm")</f>
        <v>Jan</v>
      </c>
    </row>
    <row r="535" spans="1:13" x14ac:dyDescent="0.25">
      <c r="A535" s="18"/>
      <c r="B535" s="19"/>
      <c r="C535" s="19"/>
      <c r="D535" s="19"/>
      <c r="E535" s="19"/>
      <c r="F535" s="19"/>
      <c r="G535" s="19"/>
      <c r="H535" s="19"/>
      <c r="I535" s="20"/>
      <c r="J535" s="75"/>
      <c r="K535" s="19"/>
      <c r="L535" s="100">
        <f>YEAR(ACTII[[#This Row],[Staff Start Date]])</f>
        <v>1900</v>
      </c>
      <c r="M535" s="100" t="str">
        <f>TEXT(ACTII[[#This Row],[Staff Start Date]], "mmm")</f>
        <v>Jan</v>
      </c>
    </row>
    <row r="536" spans="1:13" x14ac:dyDescent="0.25">
      <c r="A536" s="18"/>
      <c r="B536" s="19"/>
      <c r="C536" s="19"/>
      <c r="D536" s="19"/>
      <c r="E536" s="19"/>
      <c r="F536" s="19"/>
      <c r="G536" s="19"/>
      <c r="H536" s="19"/>
      <c r="I536" s="20"/>
      <c r="J536" s="75"/>
      <c r="K536" s="19"/>
      <c r="L536" s="100">
        <f>YEAR(ACTII[[#This Row],[Staff Start Date]])</f>
        <v>1900</v>
      </c>
      <c r="M536" s="100" t="str">
        <f>TEXT(ACTII[[#This Row],[Staff Start Date]], "mmm")</f>
        <v>Jan</v>
      </c>
    </row>
    <row r="537" spans="1:13" x14ac:dyDescent="0.25">
      <c r="A537" s="18"/>
      <c r="B537" s="19"/>
      <c r="C537" s="19"/>
      <c r="D537" s="19"/>
      <c r="E537" s="19"/>
      <c r="F537" s="19"/>
      <c r="G537" s="19"/>
      <c r="H537" s="19"/>
      <c r="I537" s="20"/>
      <c r="J537" s="75"/>
      <c r="K537" s="19"/>
      <c r="L537" s="100">
        <f>YEAR(ACTII[[#This Row],[Staff Start Date]])</f>
        <v>1900</v>
      </c>
      <c r="M537" s="100" t="str">
        <f>TEXT(ACTII[[#This Row],[Staff Start Date]], "mmm")</f>
        <v>Jan</v>
      </c>
    </row>
    <row r="538" spans="1:13" x14ac:dyDescent="0.25">
      <c r="A538" s="18"/>
      <c r="B538" s="19"/>
      <c r="C538" s="19"/>
      <c r="D538" s="19"/>
      <c r="E538" s="19"/>
      <c r="F538" s="19"/>
      <c r="G538" s="19"/>
      <c r="H538" s="19"/>
      <c r="I538" s="20"/>
      <c r="J538" s="75"/>
      <c r="K538" s="19"/>
      <c r="L538" s="100">
        <f>YEAR(ACTII[[#This Row],[Staff Start Date]])</f>
        <v>1900</v>
      </c>
      <c r="M538" s="100" t="str">
        <f>TEXT(ACTII[[#This Row],[Staff Start Date]], "mmm")</f>
        <v>Jan</v>
      </c>
    </row>
    <row r="539" spans="1:13" x14ac:dyDescent="0.25">
      <c r="A539" s="18"/>
      <c r="B539" s="19"/>
      <c r="C539" s="19"/>
      <c r="D539" s="19"/>
      <c r="E539" s="19"/>
      <c r="F539" s="19"/>
      <c r="G539" s="19"/>
      <c r="H539" s="19"/>
      <c r="I539" s="20"/>
      <c r="J539" s="75"/>
      <c r="K539" s="19"/>
      <c r="L539" s="100">
        <f>YEAR(ACTII[[#This Row],[Staff Start Date]])</f>
        <v>1900</v>
      </c>
      <c r="M539" s="100" t="str">
        <f>TEXT(ACTII[[#This Row],[Staff Start Date]], "mmm")</f>
        <v>Jan</v>
      </c>
    </row>
    <row r="540" spans="1:13" x14ac:dyDescent="0.25">
      <c r="A540" s="18"/>
      <c r="B540" s="19"/>
      <c r="C540" s="19"/>
      <c r="D540" s="19"/>
      <c r="E540" s="19"/>
      <c r="F540" s="19"/>
      <c r="G540" s="19"/>
      <c r="H540" s="19"/>
      <c r="I540" s="20"/>
      <c r="J540" s="75"/>
      <c r="K540" s="19"/>
      <c r="L540" s="100">
        <f>YEAR(ACTII[[#This Row],[Staff Start Date]])</f>
        <v>1900</v>
      </c>
      <c r="M540" s="100" t="str">
        <f>TEXT(ACTII[[#This Row],[Staff Start Date]], "mmm")</f>
        <v>Jan</v>
      </c>
    </row>
    <row r="541" spans="1:13" x14ac:dyDescent="0.25">
      <c r="A541" s="18"/>
      <c r="B541" s="19"/>
      <c r="C541" s="19"/>
      <c r="D541" s="19"/>
      <c r="E541" s="19"/>
      <c r="F541" s="19"/>
      <c r="G541" s="19"/>
      <c r="H541" s="19"/>
      <c r="I541" s="20"/>
      <c r="J541" s="75"/>
      <c r="K541" s="19"/>
      <c r="L541" s="100">
        <f>YEAR(ACTII[[#This Row],[Staff Start Date]])</f>
        <v>1900</v>
      </c>
      <c r="M541" s="100" t="str">
        <f>TEXT(ACTII[[#This Row],[Staff Start Date]], "mmm")</f>
        <v>Jan</v>
      </c>
    </row>
    <row r="542" spans="1:13" x14ac:dyDescent="0.25">
      <c r="A542" s="18"/>
      <c r="B542" s="19"/>
      <c r="C542" s="19"/>
      <c r="D542" s="19"/>
      <c r="E542" s="19"/>
      <c r="F542" s="19"/>
      <c r="G542" s="19"/>
      <c r="H542" s="19"/>
      <c r="I542" s="20"/>
      <c r="J542" s="75"/>
      <c r="K542" s="19"/>
      <c r="L542" s="100">
        <f>YEAR(ACTII[[#This Row],[Staff Start Date]])</f>
        <v>1900</v>
      </c>
      <c r="M542" s="100" t="str">
        <f>TEXT(ACTII[[#This Row],[Staff Start Date]], "mmm")</f>
        <v>Jan</v>
      </c>
    </row>
    <row r="543" spans="1:13" x14ac:dyDescent="0.25">
      <c r="A543" s="18"/>
      <c r="B543" s="19"/>
      <c r="C543" s="19"/>
      <c r="D543" s="19"/>
      <c r="E543" s="19"/>
      <c r="F543" s="19"/>
      <c r="G543" s="19"/>
      <c r="H543" s="19"/>
      <c r="I543" s="20"/>
      <c r="J543" s="75"/>
      <c r="K543" s="19"/>
      <c r="L543" s="100">
        <f>YEAR(ACTII[[#This Row],[Staff Start Date]])</f>
        <v>1900</v>
      </c>
      <c r="M543" s="100" t="str">
        <f>TEXT(ACTII[[#This Row],[Staff Start Date]], "mmm")</f>
        <v>Jan</v>
      </c>
    </row>
    <row r="544" spans="1:13" x14ac:dyDescent="0.25">
      <c r="A544" s="18"/>
      <c r="B544" s="19"/>
      <c r="C544" s="19"/>
      <c r="D544" s="19"/>
      <c r="E544" s="19"/>
      <c r="F544" s="19"/>
      <c r="G544" s="19"/>
      <c r="H544" s="19"/>
      <c r="I544" s="20"/>
      <c r="J544" s="75"/>
      <c r="K544" s="19"/>
      <c r="L544" s="100">
        <f>YEAR(ACTII[[#This Row],[Staff Start Date]])</f>
        <v>1900</v>
      </c>
      <c r="M544" s="100" t="str">
        <f>TEXT(ACTII[[#This Row],[Staff Start Date]], "mmm")</f>
        <v>Jan</v>
      </c>
    </row>
    <row r="545" spans="1:13" x14ac:dyDescent="0.25">
      <c r="A545" s="18"/>
      <c r="B545" s="19"/>
      <c r="C545" s="19"/>
      <c r="D545" s="19"/>
      <c r="E545" s="19"/>
      <c r="F545" s="19"/>
      <c r="G545" s="19"/>
      <c r="H545" s="19"/>
      <c r="I545" s="20"/>
      <c r="J545" s="75"/>
      <c r="K545" s="19"/>
      <c r="L545" s="100">
        <f>YEAR(ACTII[[#This Row],[Staff Start Date]])</f>
        <v>1900</v>
      </c>
      <c r="M545" s="100" t="str">
        <f>TEXT(ACTII[[#This Row],[Staff Start Date]], "mmm")</f>
        <v>Jan</v>
      </c>
    </row>
    <row r="546" spans="1:13" x14ac:dyDescent="0.25">
      <c r="A546" s="18"/>
      <c r="B546" s="19"/>
      <c r="C546" s="19"/>
      <c r="D546" s="19"/>
      <c r="E546" s="19"/>
      <c r="F546" s="19"/>
      <c r="G546" s="19"/>
      <c r="H546" s="19"/>
      <c r="I546" s="20"/>
      <c r="J546" s="75"/>
      <c r="K546" s="19"/>
      <c r="L546" s="100">
        <f>YEAR(ACTII[[#This Row],[Staff Start Date]])</f>
        <v>1900</v>
      </c>
      <c r="M546" s="100" t="str">
        <f>TEXT(ACTII[[#This Row],[Staff Start Date]], "mmm")</f>
        <v>Jan</v>
      </c>
    </row>
    <row r="547" spans="1:13" x14ac:dyDescent="0.25">
      <c r="A547" s="18"/>
      <c r="B547" s="19"/>
      <c r="C547" s="19"/>
      <c r="D547" s="19"/>
      <c r="E547" s="19"/>
      <c r="F547" s="19"/>
      <c r="G547" s="19"/>
      <c r="H547" s="19"/>
      <c r="I547" s="20"/>
      <c r="J547" s="75"/>
      <c r="K547" s="19"/>
      <c r="L547" s="100">
        <f>YEAR(ACTII[[#This Row],[Staff Start Date]])</f>
        <v>1900</v>
      </c>
      <c r="M547" s="100" t="str">
        <f>TEXT(ACTII[[#This Row],[Staff Start Date]], "mmm")</f>
        <v>Jan</v>
      </c>
    </row>
    <row r="548" spans="1:13" x14ac:dyDescent="0.25">
      <c r="A548" s="18"/>
      <c r="B548" s="19"/>
      <c r="C548" s="19"/>
      <c r="D548" s="19"/>
      <c r="E548" s="19"/>
      <c r="F548" s="19"/>
      <c r="G548" s="19"/>
      <c r="H548" s="19"/>
      <c r="I548" s="20"/>
      <c r="J548" s="75"/>
      <c r="K548" s="19"/>
      <c r="L548" s="100">
        <f>YEAR(ACTII[[#This Row],[Staff Start Date]])</f>
        <v>1900</v>
      </c>
      <c r="M548" s="100" t="str">
        <f>TEXT(ACTII[[#This Row],[Staff Start Date]], "mmm")</f>
        <v>Jan</v>
      </c>
    </row>
    <row r="549" spans="1:13" x14ac:dyDescent="0.25">
      <c r="A549" s="18"/>
      <c r="B549" s="19"/>
      <c r="C549" s="19"/>
      <c r="D549" s="19"/>
      <c r="E549" s="19"/>
      <c r="F549" s="19"/>
      <c r="G549" s="19"/>
      <c r="H549" s="19"/>
      <c r="I549" s="20"/>
      <c r="J549" s="75"/>
      <c r="K549" s="19"/>
      <c r="L549" s="100">
        <f>YEAR(ACTII[[#This Row],[Staff Start Date]])</f>
        <v>1900</v>
      </c>
      <c r="M549" s="100" t="str">
        <f>TEXT(ACTII[[#This Row],[Staff Start Date]], "mmm")</f>
        <v>Jan</v>
      </c>
    </row>
    <row r="550" spans="1:13" x14ac:dyDescent="0.25">
      <c r="A550" s="18"/>
      <c r="B550" s="19"/>
      <c r="C550" s="19"/>
      <c r="D550" s="19"/>
      <c r="E550" s="19"/>
      <c r="F550" s="19"/>
      <c r="G550" s="19"/>
      <c r="H550" s="19"/>
      <c r="I550" s="20"/>
      <c r="J550" s="75"/>
      <c r="K550" s="19"/>
      <c r="L550" s="100">
        <f>YEAR(ACTII[[#This Row],[Staff Start Date]])</f>
        <v>1900</v>
      </c>
      <c r="M550" s="100" t="str">
        <f>TEXT(ACTII[[#This Row],[Staff Start Date]], "mmm")</f>
        <v>Jan</v>
      </c>
    </row>
    <row r="551" spans="1:13" x14ac:dyDescent="0.25">
      <c r="A551" s="18"/>
      <c r="B551" s="19"/>
      <c r="C551" s="19"/>
      <c r="D551" s="19"/>
      <c r="E551" s="19"/>
      <c r="F551" s="19"/>
      <c r="G551" s="19"/>
      <c r="H551" s="19"/>
      <c r="I551" s="20"/>
      <c r="J551" s="75"/>
      <c r="K551" s="19"/>
      <c r="L551" s="100">
        <f>YEAR(ACTII[[#This Row],[Staff Start Date]])</f>
        <v>1900</v>
      </c>
      <c r="M551" s="100" t="str">
        <f>TEXT(ACTII[[#This Row],[Staff Start Date]], "mmm")</f>
        <v>Jan</v>
      </c>
    </row>
    <row r="552" spans="1:13" x14ac:dyDescent="0.25">
      <c r="A552" s="18"/>
      <c r="B552" s="19"/>
      <c r="C552" s="19"/>
      <c r="D552" s="19"/>
      <c r="E552" s="19"/>
      <c r="F552" s="19"/>
      <c r="G552" s="19"/>
      <c r="H552" s="19"/>
      <c r="I552" s="20"/>
      <c r="J552" s="75"/>
      <c r="K552" s="19"/>
      <c r="L552" s="100">
        <f>YEAR(ACTII[[#This Row],[Staff Start Date]])</f>
        <v>1900</v>
      </c>
      <c r="M552" s="100" t="str">
        <f>TEXT(ACTII[[#This Row],[Staff Start Date]], "mmm")</f>
        <v>Jan</v>
      </c>
    </row>
    <row r="553" spans="1:13" x14ac:dyDescent="0.25">
      <c r="A553" s="18"/>
      <c r="B553" s="19"/>
      <c r="C553" s="19"/>
      <c r="D553" s="19"/>
      <c r="E553" s="19"/>
      <c r="F553" s="19"/>
      <c r="G553" s="19"/>
      <c r="H553" s="19"/>
      <c r="I553" s="20"/>
      <c r="J553" s="75"/>
      <c r="K553" s="19"/>
      <c r="L553" s="100">
        <f>YEAR(ACTII[[#This Row],[Staff Start Date]])</f>
        <v>1900</v>
      </c>
      <c r="M553" s="100" t="str">
        <f>TEXT(ACTII[[#This Row],[Staff Start Date]], "mmm")</f>
        <v>Jan</v>
      </c>
    </row>
    <row r="554" spans="1:13" x14ac:dyDescent="0.25">
      <c r="A554" s="18"/>
      <c r="B554" s="19"/>
      <c r="C554" s="19"/>
      <c r="D554" s="19"/>
      <c r="E554" s="19"/>
      <c r="F554" s="19"/>
      <c r="G554" s="19"/>
      <c r="H554" s="19"/>
      <c r="I554" s="20"/>
      <c r="J554" s="75"/>
      <c r="K554" s="19"/>
      <c r="L554" s="100">
        <f>YEAR(ACTII[[#This Row],[Staff Start Date]])</f>
        <v>1900</v>
      </c>
      <c r="M554" s="100" t="str">
        <f>TEXT(ACTII[[#This Row],[Staff Start Date]], "mmm")</f>
        <v>Jan</v>
      </c>
    </row>
    <row r="555" spans="1:13" x14ac:dyDescent="0.25">
      <c r="A555" s="18"/>
      <c r="B555" s="19"/>
      <c r="C555" s="19"/>
      <c r="D555" s="19"/>
      <c r="E555" s="19"/>
      <c r="F555" s="19"/>
      <c r="G555" s="19"/>
      <c r="H555" s="19"/>
      <c r="I555" s="20"/>
      <c r="J555" s="75"/>
      <c r="K555" s="19"/>
      <c r="L555" s="100">
        <f>YEAR(ACTII[[#This Row],[Staff Start Date]])</f>
        <v>1900</v>
      </c>
      <c r="M555" s="100" t="str">
        <f>TEXT(ACTII[[#This Row],[Staff Start Date]], "mmm")</f>
        <v>Jan</v>
      </c>
    </row>
    <row r="556" spans="1:13" x14ac:dyDescent="0.25">
      <c r="A556" s="18"/>
      <c r="B556" s="19"/>
      <c r="C556" s="19"/>
      <c r="D556" s="19"/>
      <c r="E556" s="19"/>
      <c r="F556" s="19"/>
      <c r="G556" s="19"/>
      <c r="H556" s="19"/>
      <c r="I556" s="20"/>
      <c r="J556" s="75"/>
      <c r="K556" s="19"/>
      <c r="L556" s="100">
        <f>YEAR(ACTII[[#This Row],[Staff Start Date]])</f>
        <v>1900</v>
      </c>
      <c r="M556" s="100" t="str">
        <f>TEXT(ACTII[[#This Row],[Staff Start Date]], "mmm")</f>
        <v>Jan</v>
      </c>
    </row>
    <row r="557" spans="1:13" x14ac:dyDescent="0.25">
      <c r="A557" s="18"/>
      <c r="B557" s="19"/>
      <c r="C557" s="19"/>
      <c r="D557" s="19"/>
      <c r="E557" s="19"/>
      <c r="F557" s="19"/>
      <c r="G557" s="19"/>
      <c r="H557" s="19"/>
      <c r="I557" s="20"/>
      <c r="J557" s="75"/>
      <c r="K557" s="19"/>
      <c r="L557" s="100">
        <f>YEAR(ACTII[[#This Row],[Staff Start Date]])</f>
        <v>1900</v>
      </c>
      <c r="M557" s="100" t="str">
        <f>TEXT(ACTII[[#This Row],[Staff Start Date]], "mmm")</f>
        <v>Jan</v>
      </c>
    </row>
    <row r="558" spans="1:13" x14ac:dyDescent="0.25">
      <c r="A558" s="18"/>
      <c r="B558" s="19"/>
      <c r="C558" s="19"/>
      <c r="D558" s="19"/>
      <c r="E558" s="19"/>
      <c r="F558" s="19"/>
      <c r="G558" s="19"/>
      <c r="H558" s="19"/>
      <c r="I558" s="20"/>
      <c r="J558" s="75"/>
      <c r="K558" s="19"/>
      <c r="L558" s="100">
        <f>YEAR(ACTII[[#This Row],[Staff Start Date]])</f>
        <v>1900</v>
      </c>
      <c r="M558" s="100" t="str">
        <f>TEXT(ACTII[[#This Row],[Staff Start Date]], "mmm")</f>
        <v>Jan</v>
      </c>
    </row>
    <row r="559" spans="1:13" x14ac:dyDescent="0.25">
      <c r="A559" s="18"/>
      <c r="B559" s="19"/>
      <c r="C559" s="19"/>
      <c r="D559" s="19"/>
      <c r="E559" s="19"/>
      <c r="F559" s="19"/>
      <c r="G559" s="19"/>
      <c r="H559" s="19"/>
      <c r="I559" s="20"/>
      <c r="J559" s="75"/>
      <c r="K559" s="19"/>
      <c r="L559" s="100">
        <f>YEAR(ACTII[[#This Row],[Staff Start Date]])</f>
        <v>1900</v>
      </c>
      <c r="M559" s="100" t="str">
        <f>TEXT(ACTII[[#This Row],[Staff Start Date]], "mmm")</f>
        <v>Jan</v>
      </c>
    </row>
    <row r="560" spans="1:13" x14ac:dyDescent="0.25">
      <c r="A560" s="18"/>
      <c r="B560" s="19"/>
      <c r="C560" s="19"/>
      <c r="D560" s="19"/>
      <c r="E560" s="19"/>
      <c r="F560" s="19"/>
      <c r="G560" s="19"/>
      <c r="H560" s="19"/>
      <c r="I560" s="20"/>
      <c r="J560" s="75"/>
      <c r="K560" s="19"/>
      <c r="L560" s="100">
        <f>YEAR(ACTII[[#This Row],[Staff Start Date]])</f>
        <v>1900</v>
      </c>
      <c r="M560" s="100" t="str">
        <f>TEXT(ACTII[[#This Row],[Staff Start Date]], "mmm")</f>
        <v>Jan</v>
      </c>
    </row>
    <row r="561" spans="1:13" x14ac:dyDescent="0.25">
      <c r="A561" s="18"/>
      <c r="B561" s="19"/>
      <c r="C561" s="19"/>
      <c r="D561" s="19"/>
      <c r="E561" s="19"/>
      <c r="F561" s="19"/>
      <c r="G561" s="19"/>
      <c r="H561" s="19"/>
      <c r="I561" s="20"/>
      <c r="J561" s="75"/>
      <c r="K561" s="19"/>
      <c r="L561" s="100">
        <f>YEAR(ACTII[[#This Row],[Staff Start Date]])</f>
        <v>1900</v>
      </c>
      <c r="M561" s="100" t="str">
        <f>TEXT(ACTII[[#This Row],[Staff Start Date]], "mmm")</f>
        <v>Jan</v>
      </c>
    </row>
    <row r="562" spans="1:13" x14ac:dyDescent="0.25">
      <c r="A562" s="18"/>
      <c r="B562" s="19"/>
      <c r="C562" s="19"/>
      <c r="D562" s="19"/>
      <c r="E562" s="19"/>
      <c r="F562" s="19"/>
      <c r="G562" s="19"/>
      <c r="H562" s="19"/>
      <c r="I562" s="20"/>
      <c r="J562" s="75"/>
      <c r="K562" s="19"/>
      <c r="L562" s="100">
        <f>YEAR(ACTII[[#This Row],[Staff Start Date]])</f>
        <v>1900</v>
      </c>
      <c r="M562" s="100" t="str">
        <f>TEXT(ACTII[[#This Row],[Staff Start Date]], "mmm")</f>
        <v>Jan</v>
      </c>
    </row>
    <row r="563" spans="1:13" x14ac:dyDescent="0.25">
      <c r="A563" s="18"/>
      <c r="B563" s="19"/>
      <c r="C563" s="19"/>
      <c r="D563" s="19"/>
      <c r="E563" s="19"/>
      <c r="F563" s="19"/>
      <c r="G563" s="19"/>
      <c r="H563" s="19"/>
      <c r="I563" s="20"/>
      <c r="J563" s="75"/>
      <c r="K563" s="19"/>
      <c r="L563" s="100">
        <f>YEAR(ACTII[[#This Row],[Staff Start Date]])</f>
        <v>1900</v>
      </c>
      <c r="M563" s="100" t="str">
        <f>TEXT(ACTII[[#This Row],[Staff Start Date]], "mmm")</f>
        <v>Jan</v>
      </c>
    </row>
    <row r="564" spans="1:13" x14ac:dyDescent="0.25">
      <c r="A564" s="18"/>
      <c r="B564" s="19"/>
      <c r="C564" s="19"/>
      <c r="D564" s="19"/>
      <c r="E564" s="19"/>
      <c r="F564" s="19"/>
      <c r="G564" s="19"/>
      <c r="H564" s="19"/>
      <c r="I564" s="20"/>
      <c r="J564" s="75"/>
      <c r="K564" s="19"/>
      <c r="L564" s="100">
        <f>YEAR(ACTII[[#This Row],[Staff Start Date]])</f>
        <v>1900</v>
      </c>
      <c r="M564" s="100" t="str">
        <f>TEXT(ACTII[[#This Row],[Staff Start Date]], "mmm")</f>
        <v>Jan</v>
      </c>
    </row>
    <row r="565" spans="1:13" x14ac:dyDescent="0.25">
      <c r="A565" s="18"/>
      <c r="B565" s="19"/>
      <c r="C565" s="19"/>
      <c r="D565" s="19"/>
      <c r="E565" s="19"/>
      <c r="F565" s="19"/>
      <c r="G565" s="19"/>
      <c r="H565" s="19"/>
      <c r="I565" s="20"/>
      <c r="J565" s="75"/>
      <c r="K565" s="19"/>
      <c r="L565" s="100">
        <f>YEAR(ACTII[[#This Row],[Staff Start Date]])</f>
        <v>1900</v>
      </c>
      <c r="M565" s="100" t="str">
        <f>TEXT(ACTII[[#This Row],[Staff Start Date]], "mmm")</f>
        <v>Jan</v>
      </c>
    </row>
    <row r="566" spans="1:13" x14ac:dyDescent="0.25">
      <c r="A566" s="18"/>
      <c r="B566" s="19"/>
      <c r="C566" s="19"/>
      <c r="D566" s="19"/>
      <c r="E566" s="19"/>
      <c r="F566" s="19"/>
      <c r="G566" s="19"/>
      <c r="H566" s="19"/>
      <c r="I566" s="20"/>
      <c r="J566" s="75"/>
      <c r="K566" s="19"/>
      <c r="L566" s="100">
        <f>YEAR(ACTII[[#This Row],[Staff Start Date]])</f>
        <v>1900</v>
      </c>
      <c r="M566" s="100" t="str">
        <f>TEXT(ACTII[[#This Row],[Staff Start Date]], "mmm")</f>
        <v>Jan</v>
      </c>
    </row>
    <row r="567" spans="1:13" x14ac:dyDescent="0.25">
      <c r="A567" s="18"/>
      <c r="B567" s="19"/>
      <c r="C567" s="19"/>
      <c r="D567" s="19"/>
      <c r="E567" s="19"/>
      <c r="F567" s="19"/>
      <c r="G567" s="19"/>
      <c r="H567" s="19"/>
      <c r="I567" s="20"/>
      <c r="J567" s="75"/>
      <c r="K567" s="19"/>
      <c r="L567" s="100">
        <f>YEAR(ACTII[[#This Row],[Staff Start Date]])</f>
        <v>1900</v>
      </c>
      <c r="M567" s="100" t="str">
        <f>TEXT(ACTII[[#This Row],[Staff Start Date]], "mmm")</f>
        <v>Jan</v>
      </c>
    </row>
    <row r="568" spans="1:13" x14ac:dyDescent="0.25">
      <c r="A568" s="18"/>
      <c r="B568" s="19"/>
      <c r="C568" s="19"/>
      <c r="D568" s="19"/>
      <c r="E568" s="19"/>
      <c r="F568" s="19"/>
      <c r="G568" s="19"/>
      <c r="H568" s="19"/>
      <c r="I568" s="20"/>
      <c r="J568" s="75"/>
      <c r="K568" s="19"/>
      <c r="L568" s="100">
        <f>YEAR(ACTII[[#This Row],[Staff Start Date]])</f>
        <v>1900</v>
      </c>
      <c r="M568" s="100" t="str">
        <f>TEXT(ACTII[[#This Row],[Staff Start Date]], "mmm")</f>
        <v>Jan</v>
      </c>
    </row>
    <row r="569" spans="1:13" x14ac:dyDescent="0.25">
      <c r="A569" s="18"/>
      <c r="B569" s="19"/>
      <c r="C569" s="19"/>
      <c r="D569" s="19"/>
      <c r="E569" s="19"/>
      <c r="F569" s="19"/>
      <c r="G569" s="19"/>
      <c r="H569" s="19"/>
      <c r="I569" s="20"/>
      <c r="J569" s="75"/>
      <c r="K569" s="19"/>
      <c r="L569" s="100">
        <f>YEAR(ACTII[[#This Row],[Staff Start Date]])</f>
        <v>1900</v>
      </c>
      <c r="M569" s="100" t="str">
        <f>TEXT(ACTII[[#This Row],[Staff Start Date]], "mmm")</f>
        <v>Jan</v>
      </c>
    </row>
    <row r="570" spans="1:13" x14ac:dyDescent="0.25">
      <c r="A570" s="18"/>
      <c r="B570" s="19"/>
      <c r="C570" s="19"/>
      <c r="D570" s="19"/>
      <c r="E570" s="19"/>
      <c r="F570" s="19"/>
      <c r="G570" s="19"/>
      <c r="H570" s="19"/>
      <c r="I570" s="20"/>
      <c r="J570" s="75"/>
      <c r="K570" s="19"/>
      <c r="L570" s="100">
        <f>YEAR(ACTII[[#This Row],[Staff Start Date]])</f>
        <v>1900</v>
      </c>
      <c r="M570" s="100" t="str">
        <f>TEXT(ACTII[[#This Row],[Staff Start Date]], "mmm")</f>
        <v>Jan</v>
      </c>
    </row>
    <row r="571" spans="1:13" x14ac:dyDescent="0.25">
      <c r="A571" s="18"/>
      <c r="B571" s="19"/>
      <c r="C571" s="19"/>
      <c r="D571" s="19"/>
      <c r="E571" s="19"/>
      <c r="F571" s="19"/>
      <c r="G571" s="19"/>
      <c r="H571" s="19"/>
      <c r="I571" s="20"/>
      <c r="J571" s="75"/>
      <c r="K571" s="19"/>
      <c r="L571" s="100">
        <f>YEAR(ACTII[[#This Row],[Staff Start Date]])</f>
        <v>1900</v>
      </c>
      <c r="M571" s="100" t="str">
        <f>TEXT(ACTII[[#This Row],[Staff Start Date]], "mmm")</f>
        <v>Jan</v>
      </c>
    </row>
    <row r="572" spans="1:13" x14ac:dyDescent="0.25">
      <c r="A572" s="18"/>
      <c r="B572" s="19"/>
      <c r="C572" s="19"/>
      <c r="D572" s="19"/>
      <c r="E572" s="19"/>
      <c r="F572" s="19"/>
      <c r="G572" s="19"/>
      <c r="H572" s="19"/>
      <c r="I572" s="20"/>
      <c r="J572" s="75"/>
      <c r="K572" s="19"/>
      <c r="L572" s="100">
        <f>YEAR(ACTII[[#This Row],[Staff Start Date]])</f>
        <v>1900</v>
      </c>
      <c r="M572" s="100" t="str">
        <f>TEXT(ACTII[[#This Row],[Staff Start Date]], "mmm")</f>
        <v>Jan</v>
      </c>
    </row>
    <row r="573" spans="1:13" x14ac:dyDescent="0.25">
      <c r="A573" s="18"/>
      <c r="B573" s="19"/>
      <c r="C573" s="19"/>
      <c r="D573" s="19"/>
      <c r="E573" s="19"/>
      <c r="F573" s="19"/>
      <c r="G573" s="19"/>
      <c r="H573" s="19"/>
      <c r="I573" s="20"/>
      <c r="J573" s="75"/>
      <c r="K573" s="19"/>
      <c r="L573" s="100">
        <f>YEAR(ACTII[[#This Row],[Staff Start Date]])</f>
        <v>1900</v>
      </c>
      <c r="M573" s="100" t="str">
        <f>TEXT(ACTII[[#This Row],[Staff Start Date]], "mmm")</f>
        <v>Jan</v>
      </c>
    </row>
    <row r="574" spans="1:13" x14ac:dyDescent="0.25">
      <c r="A574" s="18"/>
      <c r="B574" s="19"/>
      <c r="C574" s="19"/>
      <c r="D574" s="19"/>
      <c r="E574" s="19"/>
      <c r="F574" s="19"/>
      <c r="G574" s="19"/>
      <c r="H574" s="19"/>
      <c r="I574" s="20"/>
      <c r="J574" s="75"/>
      <c r="K574" s="19"/>
      <c r="L574" s="100">
        <f>YEAR(ACTII[[#This Row],[Staff Start Date]])</f>
        <v>1900</v>
      </c>
      <c r="M574" s="100" t="str">
        <f>TEXT(ACTII[[#This Row],[Staff Start Date]], "mmm")</f>
        <v>Jan</v>
      </c>
    </row>
    <row r="575" spans="1:13" x14ac:dyDescent="0.25">
      <c r="A575" s="18"/>
      <c r="B575" s="19"/>
      <c r="C575" s="19"/>
      <c r="D575" s="19"/>
      <c r="E575" s="19"/>
      <c r="F575" s="19"/>
      <c r="G575" s="19"/>
      <c r="H575" s="19"/>
      <c r="I575" s="20"/>
      <c r="J575" s="75"/>
      <c r="K575" s="19"/>
      <c r="L575" s="100">
        <f>YEAR(ACTII[[#This Row],[Staff Start Date]])</f>
        <v>1900</v>
      </c>
      <c r="M575" s="100" t="str">
        <f>TEXT(ACTII[[#This Row],[Staff Start Date]], "mmm")</f>
        <v>Jan</v>
      </c>
    </row>
    <row r="576" spans="1:13" x14ac:dyDescent="0.25">
      <c r="A576" s="18"/>
      <c r="B576" s="19"/>
      <c r="C576" s="19"/>
      <c r="D576" s="19"/>
      <c r="E576" s="19"/>
      <c r="F576" s="19"/>
      <c r="G576" s="19"/>
      <c r="H576" s="19"/>
      <c r="I576" s="20"/>
      <c r="J576" s="75"/>
      <c r="K576" s="19"/>
      <c r="L576" s="100">
        <f>YEAR(ACTII[[#This Row],[Staff Start Date]])</f>
        <v>1900</v>
      </c>
      <c r="M576" s="100" t="str">
        <f>TEXT(ACTII[[#This Row],[Staff Start Date]], "mmm")</f>
        <v>Jan</v>
      </c>
    </row>
    <row r="577" spans="1:13" x14ac:dyDescent="0.25">
      <c r="A577" s="18"/>
      <c r="B577" s="19"/>
      <c r="C577" s="19"/>
      <c r="D577" s="19"/>
      <c r="E577" s="19"/>
      <c r="F577" s="19"/>
      <c r="G577" s="19"/>
      <c r="H577" s="19"/>
      <c r="I577" s="20"/>
      <c r="J577" s="75"/>
      <c r="K577" s="19"/>
      <c r="L577" s="100">
        <f>YEAR(ACTII[[#This Row],[Staff Start Date]])</f>
        <v>1900</v>
      </c>
      <c r="M577" s="100" t="str">
        <f>TEXT(ACTII[[#This Row],[Staff Start Date]], "mmm")</f>
        <v>Jan</v>
      </c>
    </row>
    <row r="578" spans="1:13" x14ac:dyDescent="0.25">
      <c r="A578" s="18"/>
      <c r="B578" s="19"/>
      <c r="C578" s="19"/>
      <c r="D578" s="19"/>
      <c r="E578" s="19"/>
      <c r="F578" s="19"/>
      <c r="G578" s="19"/>
      <c r="H578" s="19"/>
      <c r="I578" s="20"/>
      <c r="J578" s="75"/>
      <c r="K578" s="19"/>
      <c r="L578" s="100">
        <f>YEAR(ACTII[[#This Row],[Staff Start Date]])</f>
        <v>1900</v>
      </c>
      <c r="M578" s="100" t="str">
        <f>TEXT(ACTII[[#This Row],[Staff Start Date]], "mmm")</f>
        <v>Jan</v>
      </c>
    </row>
    <row r="579" spans="1:13" x14ac:dyDescent="0.25">
      <c r="A579" s="18"/>
      <c r="B579" s="19"/>
      <c r="C579" s="19"/>
      <c r="D579" s="19"/>
      <c r="E579" s="19"/>
      <c r="F579" s="19"/>
      <c r="G579" s="19"/>
      <c r="H579" s="19"/>
      <c r="I579" s="20"/>
      <c r="J579" s="75"/>
      <c r="K579" s="19"/>
      <c r="L579" s="100">
        <f>YEAR(ACTII[[#This Row],[Staff Start Date]])</f>
        <v>1900</v>
      </c>
      <c r="M579" s="100" t="str">
        <f>TEXT(ACTII[[#This Row],[Staff Start Date]], "mmm")</f>
        <v>Jan</v>
      </c>
    </row>
    <row r="580" spans="1:13" x14ac:dyDescent="0.25">
      <c r="A580" s="18"/>
      <c r="B580" s="19"/>
      <c r="C580" s="19"/>
      <c r="D580" s="19"/>
      <c r="E580" s="19"/>
      <c r="F580" s="19"/>
      <c r="G580" s="19"/>
      <c r="H580" s="19"/>
      <c r="I580" s="20"/>
      <c r="J580" s="75"/>
      <c r="K580" s="19"/>
      <c r="L580" s="100">
        <f>YEAR(ACTII[[#This Row],[Staff Start Date]])</f>
        <v>1900</v>
      </c>
      <c r="M580" s="100" t="str">
        <f>TEXT(ACTII[[#This Row],[Staff Start Date]], "mmm")</f>
        <v>Jan</v>
      </c>
    </row>
    <row r="581" spans="1:13" x14ac:dyDescent="0.25">
      <c r="A581" s="18"/>
      <c r="B581" s="19"/>
      <c r="C581" s="19"/>
      <c r="D581" s="19"/>
      <c r="E581" s="19"/>
      <c r="F581" s="19"/>
      <c r="G581" s="19"/>
      <c r="H581" s="19"/>
      <c r="I581" s="20"/>
      <c r="J581" s="75"/>
      <c r="K581" s="19"/>
      <c r="L581" s="100">
        <f>YEAR(ACTII[[#This Row],[Staff Start Date]])</f>
        <v>1900</v>
      </c>
      <c r="M581" s="100" t="str">
        <f>TEXT(ACTII[[#This Row],[Staff Start Date]], "mmm")</f>
        <v>Jan</v>
      </c>
    </row>
    <row r="582" spans="1:13" x14ac:dyDescent="0.25">
      <c r="A582" s="18"/>
      <c r="B582" s="19"/>
      <c r="C582" s="19"/>
      <c r="D582" s="19"/>
      <c r="E582" s="19"/>
      <c r="F582" s="19"/>
      <c r="G582" s="19"/>
      <c r="H582" s="19"/>
      <c r="I582" s="20"/>
      <c r="J582" s="75"/>
      <c r="K582" s="19"/>
      <c r="L582" s="100">
        <f>YEAR(ACTII[[#This Row],[Staff Start Date]])</f>
        <v>1900</v>
      </c>
      <c r="M582" s="100" t="str">
        <f>TEXT(ACTII[[#This Row],[Staff Start Date]], "mmm")</f>
        <v>Jan</v>
      </c>
    </row>
    <row r="583" spans="1:13" x14ac:dyDescent="0.25">
      <c r="A583" s="18"/>
      <c r="B583" s="19"/>
      <c r="C583" s="19"/>
      <c r="D583" s="19"/>
      <c r="E583" s="19"/>
      <c r="F583" s="19"/>
      <c r="G583" s="19"/>
      <c r="H583" s="19"/>
      <c r="I583" s="20"/>
      <c r="J583" s="75"/>
      <c r="K583" s="19"/>
      <c r="L583" s="100">
        <f>YEAR(ACTII[[#This Row],[Staff Start Date]])</f>
        <v>1900</v>
      </c>
      <c r="M583" s="100" t="str">
        <f>TEXT(ACTII[[#This Row],[Staff Start Date]], "mmm")</f>
        <v>Jan</v>
      </c>
    </row>
    <row r="584" spans="1:13" x14ac:dyDescent="0.25">
      <c r="A584" s="18"/>
      <c r="B584" s="19"/>
      <c r="C584" s="19"/>
      <c r="D584" s="19"/>
      <c r="E584" s="19"/>
      <c r="F584" s="19"/>
      <c r="G584" s="19"/>
      <c r="H584" s="19"/>
      <c r="I584" s="20"/>
      <c r="J584" s="75"/>
      <c r="K584" s="19"/>
      <c r="L584" s="100">
        <f>YEAR(ACTII[[#This Row],[Staff Start Date]])</f>
        <v>1900</v>
      </c>
      <c r="M584" s="100" t="str">
        <f>TEXT(ACTII[[#This Row],[Staff Start Date]], "mmm")</f>
        <v>Jan</v>
      </c>
    </row>
    <row r="585" spans="1:13" x14ac:dyDescent="0.25">
      <c r="A585" s="18"/>
      <c r="B585" s="19"/>
      <c r="C585" s="19"/>
      <c r="D585" s="19"/>
      <c r="E585" s="19"/>
      <c r="F585" s="19"/>
      <c r="G585" s="19"/>
      <c r="H585" s="19"/>
      <c r="I585" s="20"/>
      <c r="J585" s="75"/>
      <c r="K585" s="19"/>
      <c r="L585" s="100">
        <f>YEAR(ACTII[[#This Row],[Staff Start Date]])</f>
        <v>1900</v>
      </c>
      <c r="M585" s="100" t="str">
        <f>TEXT(ACTII[[#This Row],[Staff Start Date]], "mmm")</f>
        <v>Jan</v>
      </c>
    </row>
    <row r="586" spans="1:13" x14ac:dyDescent="0.25">
      <c r="A586" s="18"/>
      <c r="B586" s="19"/>
      <c r="C586" s="19"/>
      <c r="D586" s="19"/>
      <c r="E586" s="19"/>
      <c r="F586" s="19"/>
      <c r="G586" s="19"/>
      <c r="H586" s="19"/>
      <c r="I586" s="20"/>
      <c r="J586" s="75"/>
      <c r="K586" s="19"/>
      <c r="L586" s="100">
        <f>YEAR(ACTII[[#This Row],[Staff Start Date]])</f>
        <v>1900</v>
      </c>
      <c r="M586" s="100" t="str">
        <f>TEXT(ACTII[[#This Row],[Staff Start Date]], "mmm")</f>
        <v>Jan</v>
      </c>
    </row>
    <row r="587" spans="1:13" x14ac:dyDescent="0.25">
      <c r="A587" s="18"/>
      <c r="B587" s="19"/>
      <c r="C587" s="19"/>
      <c r="D587" s="19"/>
      <c r="E587" s="19"/>
      <c r="F587" s="19"/>
      <c r="G587" s="19"/>
      <c r="H587" s="19"/>
      <c r="I587" s="20"/>
      <c r="J587" s="75"/>
      <c r="K587" s="19"/>
      <c r="L587" s="100">
        <f>YEAR(ACTII[[#This Row],[Staff Start Date]])</f>
        <v>1900</v>
      </c>
      <c r="M587" s="100" t="str">
        <f>TEXT(ACTII[[#This Row],[Staff Start Date]], "mmm")</f>
        <v>Jan</v>
      </c>
    </row>
    <row r="588" spans="1:13" x14ac:dyDescent="0.25">
      <c r="A588" s="18"/>
      <c r="B588" s="19"/>
      <c r="C588" s="19"/>
      <c r="D588" s="19"/>
      <c r="E588" s="19"/>
      <c r="F588" s="19"/>
      <c r="G588" s="19"/>
      <c r="H588" s="19"/>
      <c r="I588" s="20"/>
      <c r="J588" s="75"/>
      <c r="K588" s="19"/>
      <c r="L588" s="100">
        <f>YEAR(ACTII[[#This Row],[Staff Start Date]])</f>
        <v>1900</v>
      </c>
      <c r="M588" s="100" t="str">
        <f>TEXT(ACTII[[#This Row],[Staff Start Date]], "mmm")</f>
        <v>Jan</v>
      </c>
    </row>
    <row r="589" spans="1:13" x14ac:dyDescent="0.25">
      <c r="A589" s="18"/>
      <c r="B589" s="19"/>
      <c r="C589" s="19"/>
      <c r="D589" s="19"/>
      <c r="E589" s="19"/>
      <c r="F589" s="19"/>
      <c r="G589" s="19"/>
      <c r="H589" s="19"/>
      <c r="I589" s="20"/>
      <c r="J589" s="75"/>
      <c r="K589" s="19"/>
      <c r="L589" s="100">
        <f>YEAR(ACTII[[#This Row],[Staff Start Date]])</f>
        <v>1900</v>
      </c>
      <c r="M589" s="100" t="str">
        <f>TEXT(ACTII[[#This Row],[Staff Start Date]], "mmm")</f>
        <v>Jan</v>
      </c>
    </row>
    <row r="590" spans="1:13" x14ac:dyDescent="0.25">
      <c r="A590" s="18"/>
      <c r="B590" s="19"/>
      <c r="C590" s="19"/>
      <c r="D590" s="19"/>
      <c r="E590" s="19"/>
      <c r="F590" s="19"/>
      <c r="G590" s="19"/>
      <c r="H590" s="19"/>
      <c r="I590" s="20"/>
      <c r="J590" s="75"/>
      <c r="K590" s="19"/>
      <c r="L590" s="100">
        <f>YEAR(ACTII[[#This Row],[Staff Start Date]])</f>
        <v>1900</v>
      </c>
      <c r="M590" s="100" t="str">
        <f>TEXT(ACTII[[#This Row],[Staff Start Date]], "mmm")</f>
        <v>Jan</v>
      </c>
    </row>
    <row r="591" spans="1:13" x14ac:dyDescent="0.25">
      <c r="A591" s="18"/>
      <c r="B591" s="19"/>
      <c r="C591" s="19"/>
      <c r="D591" s="19"/>
      <c r="E591" s="19"/>
      <c r="F591" s="19"/>
      <c r="G591" s="19"/>
      <c r="H591" s="19"/>
      <c r="I591" s="20"/>
      <c r="J591" s="75"/>
      <c r="K591" s="19"/>
      <c r="L591" s="100">
        <f>YEAR(ACTII[[#This Row],[Staff Start Date]])</f>
        <v>1900</v>
      </c>
      <c r="M591" s="100" t="str">
        <f>TEXT(ACTII[[#This Row],[Staff Start Date]], "mmm")</f>
        <v>Jan</v>
      </c>
    </row>
    <row r="592" spans="1:13" x14ac:dyDescent="0.25">
      <c r="A592" s="18"/>
      <c r="B592" s="19"/>
      <c r="C592" s="19"/>
      <c r="D592" s="19"/>
      <c r="E592" s="19"/>
      <c r="F592" s="19"/>
      <c r="G592" s="19"/>
      <c r="H592" s="19"/>
      <c r="I592" s="20"/>
      <c r="J592" s="75"/>
      <c r="K592" s="19"/>
      <c r="L592" s="100">
        <f>YEAR(ACTII[[#This Row],[Staff Start Date]])</f>
        <v>1900</v>
      </c>
      <c r="M592" s="100" t="str">
        <f>TEXT(ACTII[[#This Row],[Staff Start Date]], "mmm")</f>
        <v>Jan</v>
      </c>
    </row>
    <row r="593" spans="1:13" x14ac:dyDescent="0.25">
      <c r="A593" s="18"/>
      <c r="B593" s="19"/>
      <c r="C593" s="19"/>
      <c r="D593" s="19"/>
      <c r="E593" s="19"/>
      <c r="F593" s="19"/>
      <c r="G593" s="19"/>
      <c r="H593" s="19"/>
      <c r="I593" s="20"/>
      <c r="J593" s="75"/>
      <c r="K593" s="19"/>
      <c r="L593" s="100">
        <f>YEAR(ACTII[[#This Row],[Staff Start Date]])</f>
        <v>1900</v>
      </c>
      <c r="M593" s="100" t="str">
        <f>TEXT(ACTII[[#This Row],[Staff Start Date]], "mmm")</f>
        <v>Jan</v>
      </c>
    </row>
    <row r="594" spans="1:13" x14ac:dyDescent="0.25">
      <c r="A594" s="18"/>
      <c r="B594" s="19"/>
      <c r="C594" s="19"/>
      <c r="D594" s="19"/>
      <c r="E594" s="19"/>
      <c r="F594" s="19"/>
      <c r="G594" s="19"/>
      <c r="H594" s="19"/>
      <c r="I594" s="20"/>
      <c r="J594" s="75"/>
      <c r="K594" s="19"/>
      <c r="L594" s="100">
        <f>YEAR(ACTII[[#This Row],[Staff Start Date]])</f>
        <v>1900</v>
      </c>
      <c r="M594" s="100" t="str">
        <f>TEXT(ACTII[[#This Row],[Staff Start Date]], "mmm")</f>
        <v>Jan</v>
      </c>
    </row>
    <row r="595" spans="1:13" x14ac:dyDescent="0.25">
      <c r="A595" s="18"/>
      <c r="B595" s="19"/>
      <c r="C595" s="19"/>
      <c r="D595" s="19"/>
      <c r="E595" s="19"/>
      <c r="F595" s="19"/>
      <c r="G595" s="19"/>
      <c r="H595" s="19"/>
      <c r="I595" s="20"/>
      <c r="J595" s="75"/>
      <c r="K595" s="19"/>
      <c r="L595" s="100">
        <f>YEAR(ACTII[[#This Row],[Staff Start Date]])</f>
        <v>1900</v>
      </c>
      <c r="M595" s="100" t="str">
        <f>TEXT(ACTII[[#This Row],[Staff Start Date]], "mmm")</f>
        <v>Jan</v>
      </c>
    </row>
    <row r="596" spans="1:13" x14ac:dyDescent="0.25">
      <c r="A596" s="18"/>
      <c r="B596" s="19"/>
      <c r="C596" s="19"/>
      <c r="D596" s="19"/>
      <c r="E596" s="19"/>
      <c r="F596" s="19"/>
      <c r="G596" s="19"/>
      <c r="H596" s="19"/>
      <c r="I596" s="20"/>
      <c r="J596" s="75"/>
      <c r="K596" s="19"/>
      <c r="L596" s="100">
        <f>YEAR(ACTII[[#This Row],[Staff Start Date]])</f>
        <v>1900</v>
      </c>
      <c r="M596" s="100" t="str">
        <f>TEXT(ACTII[[#This Row],[Staff Start Date]], "mmm")</f>
        <v>Jan</v>
      </c>
    </row>
    <row r="597" spans="1:13" x14ac:dyDescent="0.25">
      <c r="A597" s="18"/>
      <c r="B597" s="19"/>
      <c r="C597" s="19"/>
      <c r="D597" s="19"/>
      <c r="E597" s="19"/>
      <c r="F597" s="19"/>
      <c r="G597" s="19"/>
      <c r="H597" s="19"/>
      <c r="I597" s="20"/>
      <c r="J597" s="75"/>
      <c r="K597" s="19"/>
      <c r="L597" s="100">
        <f>YEAR(ACTII[[#This Row],[Staff Start Date]])</f>
        <v>1900</v>
      </c>
      <c r="M597" s="100" t="str">
        <f>TEXT(ACTII[[#This Row],[Staff Start Date]], "mmm")</f>
        <v>Jan</v>
      </c>
    </row>
    <row r="598" spans="1:13" x14ac:dyDescent="0.25">
      <c r="A598" s="18"/>
      <c r="B598" s="19"/>
      <c r="C598" s="19"/>
      <c r="D598" s="19"/>
      <c r="E598" s="19"/>
      <c r="F598" s="19"/>
      <c r="G598" s="19"/>
      <c r="H598" s="19"/>
      <c r="I598" s="20"/>
      <c r="J598" s="75"/>
      <c r="K598" s="19"/>
      <c r="L598" s="100">
        <f>YEAR(ACTII[[#This Row],[Staff Start Date]])</f>
        <v>1900</v>
      </c>
      <c r="M598" s="100" t="str">
        <f>TEXT(ACTII[[#This Row],[Staff Start Date]], "mmm")</f>
        <v>Jan</v>
      </c>
    </row>
    <row r="599" spans="1:13" x14ac:dyDescent="0.25">
      <c r="A599" s="18"/>
      <c r="B599" s="19"/>
      <c r="C599" s="19"/>
      <c r="D599" s="19"/>
      <c r="E599" s="19"/>
      <c r="F599" s="19"/>
      <c r="G599" s="19"/>
      <c r="H599" s="19"/>
      <c r="I599" s="20"/>
      <c r="J599" s="75"/>
      <c r="K599" s="19"/>
      <c r="L599" s="100">
        <f>YEAR(ACTII[[#This Row],[Staff Start Date]])</f>
        <v>1900</v>
      </c>
      <c r="M599" s="100" t="str">
        <f>TEXT(ACTII[[#This Row],[Staff Start Date]], "mmm")</f>
        <v>Jan</v>
      </c>
    </row>
    <row r="600" spans="1:13" x14ac:dyDescent="0.25">
      <c r="A600" s="18"/>
      <c r="B600" s="19"/>
      <c r="C600" s="19"/>
      <c r="D600" s="19"/>
      <c r="E600" s="19"/>
      <c r="F600" s="19"/>
      <c r="G600" s="19"/>
      <c r="H600" s="19"/>
      <c r="I600" s="20"/>
      <c r="J600" s="75"/>
      <c r="K600" s="19"/>
      <c r="L600" s="100">
        <f>YEAR(ACTII[[#This Row],[Staff Start Date]])</f>
        <v>1900</v>
      </c>
      <c r="M600" s="100" t="str">
        <f>TEXT(ACTII[[#This Row],[Staff Start Date]], "mmm")</f>
        <v>Jan</v>
      </c>
    </row>
    <row r="601" spans="1:13" x14ac:dyDescent="0.25">
      <c r="A601" s="18"/>
      <c r="B601" s="19"/>
      <c r="C601" s="19"/>
      <c r="D601" s="19"/>
      <c r="E601" s="19"/>
      <c r="F601" s="19"/>
      <c r="G601" s="19"/>
      <c r="H601" s="19"/>
      <c r="I601" s="20"/>
      <c r="J601" s="75"/>
      <c r="K601" s="19"/>
      <c r="L601" s="100">
        <f>YEAR(ACTII[[#This Row],[Staff Start Date]])</f>
        <v>1900</v>
      </c>
      <c r="M601" s="100" t="str">
        <f>TEXT(ACTII[[#This Row],[Staff Start Date]], "mmm")</f>
        <v>Jan</v>
      </c>
    </row>
    <row r="602" spans="1:13" x14ac:dyDescent="0.25">
      <c r="A602" s="18"/>
      <c r="B602" s="19"/>
      <c r="C602" s="19"/>
      <c r="D602" s="19"/>
      <c r="E602" s="19"/>
      <c r="F602" s="19"/>
      <c r="G602" s="19"/>
      <c r="H602" s="19"/>
      <c r="I602" s="20"/>
      <c r="J602" s="75"/>
      <c r="K602" s="19"/>
      <c r="L602" s="100">
        <f>YEAR(ACTII[[#This Row],[Staff Start Date]])</f>
        <v>1900</v>
      </c>
      <c r="M602" s="100" t="str">
        <f>TEXT(ACTII[[#This Row],[Staff Start Date]], "mmm")</f>
        <v>Jan</v>
      </c>
    </row>
    <row r="603" spans="1:13" x14ac:dyDescent="0.25">
      <c r="A603" s="18"/>
      <c r="B603" s="19"/>
      <c r="C603" s="19"/>
      <c r="D603" s="19"/>
      <c r="E603" s="19"/>
      <c r="F603" s="19"/>
      <c r="G603" s="19"/>
      <c r="H603" s="19"/>
      <c r="I603" s="20"/>
      <c r="J603" s="75"/>
      <c r="K603" s="19"/>
      <c r="L603" s="100">
        <f>YEAR(ACTII[[#This Row],[Staff Start Date]])</f>
        <v>1900</v>
      </c>
      <c r="M603" s="100" t="str">
        <f>TEXT(ACTII[[#This Row],[Staff Start Date]], "mmm")</f>
        <v>Jan</v>
      </c>
    </row>
    <row r="604" spans="1:13" x14ac:dyDescent="0.25">
      <c r="A604" s="18"/>
      <c r="B604" s="19"/>
      <c r="C604" s="19"/>
      <c r="D604" s="19"/>
      <c r="E604" s="19"/>
      <c r="F604" s="19"/>
      <c r="G604" s="19"/>
      <c r="H604" s="19"/>
      <c r="I604" s="20"/>
      <c r="J604" s="75"/>
      <c r="K604" s="19"/>
      <c r="L604" s="100">
        <f>YEAR(ACTII[[#This Row],[Staff Start Date]])</f>
        <v>1900</v>
      </c>
      <c r="M604" s="100" t="str">
        <f>TEXT(ACTII[[#This Row],[Staff Start Date]], "mmm")</f>
        <v>Jan</v>
      </c>
    </row>
    <row r="605" spans="1:13" x14ac:dyDescent="0.25">
      <c r="A605" s="18"/>
      <c r="B605" s="19"/>
      <c r="C605" s="19"/>
      <c r="D605" s="19"/>
      <c r="E605" s="19"/>
      <c r="F605" s="19"/>
      <c r="G605" s="19"/>
      <c r="H605" s="19"/>
      <c r="I605" s="20"/>
      <c r="J605" s="75"/>
      <c r="K605" s="19"/>
      <c r="L605" s="100">
        <f>YEAR(ACTII[[#This Row],[Staff Start Date]])</f>
        <v>1900</v>
      </c>
      <c r="M605" s="100" t="str">
        <f>TEXT(ACTII[[#This Row],[Staff Start Date]], "mmm")</f>
        <v>Jan</v>
      </c>
    </row>
    <row r="606" spans="1:13" x14ac:dyDescent="0.25">
      <c r="A606" s="18"/>
      <c r="B606" s="19"/>
      <c r="C606" s="19"/>
      <c r="D606" s="19"/>
      <c r="E606" s="19"/>
      <c r="F606" s="19"/>
      <c r="G606" s="19"/>
      <c r="H606" s="19"/>
      <c r="I606" s="20"/>
      <c r="J606" s="75"/>
      <c r="K606" s="19"/>
      <c r="L606" s="100">
        <f>YEAR(ACTII[[#This Row],[Staff Start Date]])</f>
        <v>1900</v>
      </c>
      <c r="M606" s="100" t="str">
        <f>TEXT(ACTII[[#This Row],[Staff Start Date]], "mmm")</f>
        <v>Jan</v>
      </c>
    </row>
    <row r="607" spans="1:13" x14ac:dyDescent="0.25">
      <c r="A607" s="18"/>
      <c r="B607" s="19"/>
      <c r="C607" s="19"/>
      <c r="D607" s="19"/>
      <c r="E607" s="19"/>
      <c r="F607" s="19"/>
      <c r="G607" s="19"/>
      <c r="H607" s="19"/>
      <c r="I607" s="20"/>
      <c r="J607" s="75"/>
      <c r="K607" s="19"/>
      <c r="L607" s="100">
        <f>YEAR(ACTII[[#This Row],[Staff Start Date]])</f>
        <v>1900</v>
      </c>
      <c r="M607" s="100" t="str">
        <f>TEXT(ACTII[[#This Row],[Staff Start Date]], "mmm")</f>
        <v>Jan</v>
      </c>
    </row>
    <row r="608" spans="1:13" x14ac:dyDescent="0.25">
      <c r="A608" s="18"/>
      <c r="B608" s="19"/>
      <c r="C608" s="19"/>
      <c r="D608" s="19"/>
      <c r="E608" s="19"/>
      <c r="F608" s="19"/>
      <c r="G608" s="19"/>
      <c r="H608" s="19"/>
      <c r="I608" s="20"/>
      <c r="J608" s="75"/>
      <c r="K608" s="19"/>
      <c r="L608" s="100">
        <f>YEAR(ACTII[[#This Row],[Staff Start Date]])</f>
        <v>1900</v>
      </c>
      <c r="M608" s="100" t="str">
        <f>TEXT(ACTII[[#This Row],[Staff Start Date]], "mmm")</f>
        <v>Jan</v>
      </c>
    </row>
    <row r="609" spans="1:13" x14ac:dyDescent="0.25">
      <c r="A609" s="18"/>
      <c r="B609" s="19"/>
      <c r="C609" s="19"/>
      <c r="D609" s="19"/>
      <c r="E609" s="19"/>
      <c r="F609" s="19"/>
      <c r="G609" s="19"/>
      <c r="H609" s="19"/>
      <c r="I609" s="20"/>
      <c r="J609" s="75"/>
      <c r="K609" s="19"/>
      <c r="L609" s="100">
        <f>YEAR(ACTII[[#This Row],[Staff Start Date]])</f>
        <v>1900</v>
      </c>
      <c r="M609" s="100" t="str">
        <f>TEXT(ACTII[[#This Row],[Staff Start Date]], "mmm")</f>
        <v>Jan</v>
      </c>
    </row>
    <row r="610" spans="1:13" x14ac:dyDescent="0.25">
      <c r="A610" s="18"/>
      <c r="B610" s="19"/>
      <c r="C610" s="19"/>
      <c r="D610" s="19"/>
      <c r="E610" s="19"/>
      <c r="F610" s="19"/>
      <c r="G610" s="19"/>
      <c r="H610" s="19"/>
      <c r="I610" s="20"/>
      <c r="J610" s="75"/>
      <c r="K610" s="19"/>
      <c r="L610" s="100">
        <f>YEAR(ACTII[[#This Row],[Staff Start Date]])</f>
        <v>1900</v>
      </c>
      <c r="M610" s="100" t="str">
        <f>TEXT(ACTII[[#This Row],[Staff Start Date]], "mmm")</f>
        <v>Jan</v>
      </c>
    </row>
    <row r="611" spans="1:13" x14ac:dyDescent="0.25">
      <c r="A611" s="18"/>
      <c r="B611" s="19"/>
      <c r="C611" s="19"/>
      <c r="D611" s="19"/>
      <c r="E611" s="19"/>
      <c r="F611" s="19"/>
      <c r="G611" s="19"/>
      <c r="H611" s="19"/>
      <c r="I611" s="20"/>
      <c r="J611" s="75"/>
      <c r="K611" s="19"/>
      <c r="L611" s="100">
        <f>YEAR(ACTII[[#This Row],[Staff Start Date]])</f>
        <v>1900</v>
      </c>
      <c r="M611" s="100" t="str">
        <f>TEXT(ACTII[[#This Row],[Staff Start Date]], "mmm")</f>
        <v>Jan</v>
      </c>
    </row>
    <row r="612" spans="1:13" x14ac:dyDescent="0.25">
      <c r="A612" s="18"/>
      <c r="B612" s="19"/>
      <c r="C612" s="19"/>
      <c r="D612" s="19"/>
      <c r="E612" s="19"/>
      <c r="F612" s="19"/>
      <c r="G612" s="19"/>
      <c r="H612" s="19"/>
      <c r="I612" s="20"/>
      <c r="J612" s="75"/>
      <c r="K612" s="19"/>
      <c r="L612" s="100">
        <f>YEAR(ACTII[[#This Row],[Staff Start Date]])</f>
        <v>1900</v>
      </c>
      <c r="M612" s="100" t="str">
        <f>TEXT(ACTII[[#This Row],[Staff Start Date]], "mmm")</f>
        <v>Jan</v>
      </c>
    </row>
    <row r="613" spans="1:13" x14ac:dyDescent="0.25">
      <c r="A613" s="18"/>
      <c r="B613" s="19"/>
      <c r="C613" s="19"/>
      <c r="D613" s="19"/>
      <c r="E613" s="19"/>
      <c r="F613" s="19"/>
      <c r="G613" s="19"/>
      <c r="H613" s="19"/>
      <c r="I613" s="20"/>
      <c r="J613" s="75"/>
      <c r="K613" s="19"/>
      <c r="L613" s="100">
        <f>YEAR(ACTII[[#This Row],[Staff Start Date]])</f>
        <v>1900</v>
      </c>
      <c r="M613" s="100" t="str">
        <f>TEXT(ACTII[[#This Row],[Staff Start Date]], "mmm")</f>
        <v>Jan</v>
      </c>
    </row>
    <row r="614" spans="1:13" x14ac:dyDescent="0.25">
      <c r="A614" s="18"/>
      <c r="B614" s="19"/>
      <c r="C614" s="19"/>
      <c r="D614" s="19"/>
      <c r="E614" s="19"/>
      <c r="F614" s="19"/>
      <c r="G614" s="19"/>
      <c r="H614" s="19"/>
      <c r="I614" s="20"/>
      <c r="J614" s="75"/>
      <c r="K614" s="19"/>
      <c r="L614" s="100">
        <f>YEAR(ACTII[[#This Row],[Staff Start Date]])</f>
        <v>1900</v>
      </c>
      <c r="M614" s="100" t="str">
        <f>TEXT(ACTII[[#This Row],[Staff Start Date]], "mmm")</f>
        <v>Jan</v>
      </c>
    </row>
    <row r="615" spans="1:13" x14ac:dyDescent="0.25">
      <c r="A615" s="18"/>
      <c r="B615" s="19"/>
      <c r="C615" s="19"/>
      <c r="D615" s="19"/>
      <c r="E615" s="19"/>
      <c r="F615" s="19"/>
      <c r="G615" s="19"/>
      <c r="H615" s="19"/>
      <c r="I615" s="20"/>
      <c r="J615" s="75"/>
      <c r="K615" s="19"/>
      <c r="L615" s="100">
        <f>YEAR(ACTII[[#This Row],[Staff Start Date]])</f>
        <v>1900</v>
      </c>
      <c r="M615" s="100" t="str">
        <f>TEXT(ACTII[[#This Row],[Staff Start Date]], "mmm")</f>
        <v>Jan</v>
      </c>
    </row>
    <row r="616" spans="1:13" x14ac:dyDescent="0.25">
      <c r="A616" s="18"/>
      <c r="B616" s="19"/>
      <c r="C616" s="19"/>
      <c r="D616" s="19"/>
      <c r="E616" s="19"/>
      <c r="F616" s="19"/>
      <c r="G616" s="19"/>
      <c r="H616" s="19"/>
      <c r="I616" s="20"/>
      <c r="J616" s="75"/>
      <c r="K616" s="19"/>
      <c r="L616" s="100">
        <f>YEAR(ACTII[[#This Row],[Staff Start Date]])</f>
        <v>1900</v>
      </c>
      <c r="M616" s="100" t="str">
        <f>TEXT(ACTII[[#This Row],[Staff Start Date]], "mmm")</f>
        <v>Jan</v>
      </c>
    </row>
    <row r="617" spans="1:13" x14ac:dyDescent="0.25">
      <c r="A617" s="18"/>
      <c r="B617" s="19"/>
      <c r="C617" s="19"/>
      <c r="D617" s="19"/>
      <c r="E617" s="19"/>
      <c r="F617" s="19"/>
      <c r="G617" s="19"/>
      <c r="H617" s="19"/>
      <c r="I617" s="20"/>
      <c r="J617" s="75"/>
      <c r="K617" s="19"/>
      <c r="L617" s="100">
        <f>YEAR(ACTII[[#This Row],[Staff Start Date]])</f>
        <v>1900</v>
      </c>
      <c r="M617" s="100" t="str">
        <f>TEXT(ACTII[[#This Row],[Staff Start Date]], "mmm")</f>
        <v>Jan</v>
      </c>
    </row>
    <row r="618" spans="1:13" x14ac:dyDescent="0.25">
      <c r="A618" s="18"/>
      <c r="B618" s="19"/>
      <c r="C618" s="19"/>
      <c r="D618" s="19"/>
      <c r="E618" s="19"/>
      <c r="F618" s="19"/>
      <c r="G618" s="19"/>
      <c r="H618" s="19"/>
      <c r="I618" s="20"/>
      <c r="J618" s="75"/>
      <c r="K618" s="19"/>
      <c r="L618" s="100">
        <f>YEAR(ACTII[[#This Row],[Staff Start Date]])</f>
        <v>1900</v>
      </c>
      <c r="M618" s="100" t="str">
        <f>TEXT(ACTII[[#This Row],[Staff Start Date]], "mmm")</f>
        <v>Jan</v>
      </c>
    </row>
    <row r="619" spans="1:13" x14ac:dyDescent="0.25">
      <c r="A619" s="18"/>
      <c r="B619" s="19"/>
      <c r="C619" s="19"/>
      <c r="D619" s="19"/>
      <c r="E619" s="19"/>
      <c r="F619" s="19"/>
      <c r="G619" s="19"/>
      <c r="H619" s="19"/>
      <c r="I619" s="20"/>
      <c r="J619" s="75"/>
      <c r="K619" s="19"/>
      <c r="L619" s="100">
        <f>YEAR(ACTII[[#This Row],[Staff Start Date]])</f>
        <v>1900</v>
      </c>
      <c r="M619" s="100" t="str">
        <f>TEXT(ACTII[[#This Row],[Staff Start Date]], "mmm")</f>
        <v>Jan</v>
      </c>
    </row>
    <row r="620" spans="1:13" x14ac:dyDescent="0.25">
      <c r="A620" s="18"/>
      <c r="B620" s="19"/>
      <c r="C620" s="19"/>
      <c r="D620" s="19"/>
      <c r="E620" s="19"/>
      <c r="F620" s="19"/>
      <c r="G620" s="19"/>
      <c r="H620" s="19"/>
      <c r="I620" s="20"/>
      <c r="J620" s="75"/>
      <c r="K620" s="19"/>
      <c r="L620" s="100">
        <f>YEAR(ACTII[[#This Row],[Staff Start Date]])</f>
        <v>1900</v>
      </c>
      <c r="M620" s="100" t="str">
        <f>TEXT(ACTII[[#This Row],[Staff Start Date]], "mmm")</f>
        <v>Jan</v>
      </c>
    </row>
    <row r="621" spans="1:13" x14ac:dyDescent="0.25">
      <c r="A621" s="18"/>
      <c r="B621" s="19"/>
      <c r="C621" s="19"/>
      <c r="D621" s="19"/>
      <c r="E621" s="19"/>
      <c r="F621" s="19"/>
      <c r="G621" s="19"/>
      <c r="H621" s="19"/>
      <c r="I621" s="20"/>
      <c r="J621" s="75"/>
      <c r="K621" s="19"/>
      <c r="L621" s="100">
        <f>YEAR(ACTII[[#This Row],[Staff Start Date]])</f>
        <v>1900</v>
      </c>
      <c r="M621" s="100" t="str">
        <f>TEXT(ACTII[[#This Row],[Staff Start Date]], "mmm")</f>
        <v>Jan</v>
      </c>
    </row>
    <row r="622" spans="1:13" x14ac:dyDescent="0.25">
      <c r="A622" s="18"/>
      <c r="B622" s="19"/>
      <c r="C622" s="19"/>
      <c r="D622" s="19"/>
      <c r="E622" s="19"/>
      <c r="F622" s="19"/>
      <c r="G622" s="19"/>
      <c r="H622" s="19"/>
      <c r="I622" s="20"/>
      <c r="J622" s="75"/>
      <c r="K622" s="19"/>
      <c r="L622" s="100">
        <f>YEAR(ACTII[[#This Row],[Staff Start Date]])</f>
        <v>1900</v>
      </c>
      <c r="M622" s="100" t="str">
        <f>TEXT(ACTII[[#This Row],[Staff Start Date]], "mmm")</f>
        <v>Jan</v>
      </c>
    </row>
    <row r="623" spans="1:13" x14ac:dyDescent="0.25">
      <c r="A623" s="18"/>
      <c r="B623" s="19"/>
      <c r="C623" s="19"/>
      <c r="D623" s="19"/>
      <c r="E623" s="19"/>
      <c r="F623" s="19"/>
      <c r="G623" s="19"/>
      <c r="H623" s="19"/>
      <c r="I623" s="20"/>
      <c r="J623" s="75"/>
      <c r="K623" s="19"/>
      <c r="L623" s="100">
        <f>YEAR(ACTII[[#This Row],[Staff Start Date]])</f>
        <v>1900</v>
      </c>
      <c r="M623" s="100" t="str">
        <f>TEXT(ACTII[[#This Row],[Staff Start Date]], "mmm")</f>
        <v>Jan</v>
      </c>
    </row>
    <row r="624" spans="1:13" x14ac:dyDescent="0.25">
      <c r="A624" s="18"/>
      <c r="B624" s="19"/>
      <c r="C624" s="19"/>
      <c r="D624" s="19"/>
      <c r="E624" s="19"/>
      <c r="F624" s="19"/>
      <c r="G624" s="19"/>
      <c r="H624" s="19"/>
      <c r="I624" s="20"/>
      <c r="J624" s="75"/>
      <c r="K624" s="19"/>
      <c r="L624" s="100">
        <f>YEAR(ACTII[[#This Row],[Staff Start Date]])</f>
        <v>1900</v>
      </c>
      <c r="M624" s="100" t="str">
        <f>TEXT(ACTII[[#This Row],[Staff Start Date]], "mmm")</f>
        <v>Jan</v>
      </c>
    </row>
    <row r="625" spans="1:13" x14ac:dyDescent="0.25">
      <c r="A625" s="18"/>
      <c r="B625" s="19"/>
      <c r="C625" s="19"/>
      <c r="D625" s="19"/>
      <c r="E625" s="19"/>
      <c r="F625" s="19"/>
      <c r="G625" s="19"/>
      <c r="H625" s="19"/>
      <c r="I625" s="20"/>
      <c r="J625" s="75"/>
      <c r="K625" s="19"/>
      <c r="L625" s="100">
        <f>YEAR(ACTII[[#This Row],[Staff Start Date]])</f>
        <v>1900</v>
      </c>
      <c r="M625" s="100" t="str">
        <f>TEXT(ACTII[[#This Row],[Staff Start Date]], "mmm")</f>
        <v>Jan</v>
      </c>
    </row>
    <row r="626" spans="1:13" x14ac:dyDescent="0.25">
      <c r="A626" s="18"/>
      <c r="B626" s="19"/>
      <c r="C626" s="19"/>
      <c r="D626" s="19"/>
      <c r="E626" s="19"/>
      <c r="F626" s="19"/>
      <c r="G626" s="19"/>
      <c r="H626" s="19"/>
      <c r="I626" s="20"/>
      <c r="J626" s="75"/>
      <c r="K626" s="19"/>
      <c r="L626" s="100">
        <f>YEAR(ACTII[[#This Row],[Staff Start Date]])</f>
        <v>1900</v>
      </c>
      <c r="M626" s="100" t="str">
        <f>TEXT(ACTII[[#This Row],[Staff Start Date]], "mmm")</f>
        <v>Jan</v>
      </c>
    </row>
    <row r="627" spans="1:13" x14ac:dyDescent="0.25">
      <c r="A627" s="18"/>
      <c r="B627" s="19"/>
      <c r="C627" s="19"/>
      <c r="D627" s="19"/>
      <c r="E627" s="19"/>
      <c r="F627" s="19"/>
      <c r="G627" s="19"/>
      <c r="H627" s="19"/>
      <c r="I627" s="20"/>
      <c r="J627" s="75"/>
      <c r="K627" s="19"/>
      <c r="L627" s="100">
        <f>YEAR(ACTII[[#This Row],[Staff Start Date]])</f>
        <v>1900</v>
      </c>
      <c r="M627" s="100" t="str">
        <f>TEXT(ACTII[[#This Row],[Staff Start Date]], "mmm")</f>
        <v>Jan</v>
      </c>
    </row>
    <row r="628" spans="1:13" x14ac:dyDescent="0.25">
      <c r="A628" s="18"/>
      <c r="B628" s="19"/>
      <c r="C628" s="19"/>
      <c r="D628" s="19"/>
      <c r="E628" s="19"/>
      <c r="F628" s="19"/>
      <c r="G628" s="19"/>
      <c r="H628" s="19"/>
      <c r="I628" s="20"/>
      <c r="J628" s="75"/>
      <c r="K628" s="19"/>
      <c r="L628" s="100">
        <f>YEAR(ACTII[[#This Row],[Staff Start Date]])</f>
        <v>1900</v>
      </c>
      <c r="M628" s="100" t="str">
        <f>TEXT(ACTII[[#This Row],[Staff Start Date]], "mmm")</f>
        <v>Jan</v>
      </c>
    </row>
    <row r="629" spans="1:13" x14ac:dyDescent="0.25">
      <c r="A629" s="18"/>
      <c r="B629" s="19"/>
      <c r="C629" s="19"/>
      <c r="D629" s="19"/>
      <c r="E629" s="19"/>
      <c r="F629" s="19"/>
      <c r="G629" s="19"/>
      <c r="H629" s="19"/>
      <c r="I629" s="20"/>
      <c r="J629" s="75"/>
      <c r="K629" s="19"/>
      <c r="L629" s="100">
        <f>YEAR(ACTII[[#This Row],[Staff Start Date]])</f>
        <v>1900</v>
      </c>
      <c r="M629" s="100" t="str">
        <f>TEXT(ACTII[[#This Row],[Staff Start Date]], "mmm")</f>
        <v>Jan</v>
      </c>
    </row>
    <row r="630" spans="1:13" x14ac:dyDescent="0.25">
      <c r="A630" s="18"/>
      <c r="B630" s="19"/>
      <c r="C630" s="19"/>
      <c r="D630" s="19"/>
      <c r="E630" s="19"/>
      <c r="F630" s="19"/>
      <c r="G630" s="19"/>
      <c r="H630" s="19"/>
      <c r="I630" s="20"/>
      <c r="J630" s="75"/>
      <c r="K630" s="19"/>
      <c r="L630" s="100">
        <f>YEAR(ACTII[[#This Row],[Staff Start Date]])</f>
        <v>1900</v>
      </c>
      <c r="M630" s="100" t="str">
        <f>TEXT(ACTII[[#This Row],[Staff Start Date]], "mmm")</f>
        <v>Jan</v>
      </c>
    </row>
    <row r="631" spans="1:13" x14ac:dyDescent="0.25">
      <c r="A631" s="18"/>
      <c r="B631" s="19"/>
      <c r="C631" s="19"/>
      <c r="D631" s="19"/>
      <c r="E631" s="19"/>
      <c r="F631" s="19"/>
      <c r="G631" s="19"/>
      <c r="H631" s="19"/>
      <c r="I631" s="20"/>
      <c r="J631" s="75"/>
      <c r="K631" s="19"/>
      <c r="L631" s="100">
        <f>YEAR(ACTII[[#This Row],[Staff Start Date]])</f>
        <v>1900</v>
      </c>
      <c r="M631" s="100" t="str">
        <f>TEXT(ACTII[[#This Row],[Staff Start Date]], "mmm")</f>
        <v>Jan</v>
      </c>
    </row>
    <row r="632" spans="1:13" x14ac:dyDescent="0.25">
      <c r="A632" s="18"/>
      <c r="B632" s="19"/>
      <c r="C632" s="19"/>
      <c r="D632" s="19"/>
      <c r="E632" s="19"/>
      <c r="F632" s="19"/>
      <c r="G632" s="19"/>
      <c r="H632" s="19"/>
      <c r="I632" s="20"/>
      <c r="J632" s="75"/>
      <c r="K632" s="19"/>
      <c r="L632" s="100">
        <f>YEAR(ACTII[[#This Row],[Staff Start Date]])</f>
        <v>1900</v>
      </c>
      <c r="M632" s="100" t="str">
        <f>TEXT(ACTII[[#This Row],[Staff Start Date]], "mmm")</f>
        <v>Jan</v>
      </c>
    </row>
    <row r="633" spans="1:13" x14ac:dyDescent="0.25">
      <c r="A633" s="18"/>
      <c r="B633" s="19"/>
      <c r="C633" s="19"/>
      <c r="D633" s="19"/>
      <c r="E633" s="19"/>
      <c r="F633" s="19"/>
      <c r="G633" s="19"/>
      <c r="H633" s="19"/>
      <c r="I633" s="20"/>
      <c r="J633" s="75"/>
      <c r="K633" s="19"/>
      <c r="L633" s="100">
        <f>YEAR(ACTII[[#This Row],[Staff Start Date]])</f>
        <v>1900</v>
      </c>
      <c r="M633" s="100" t="str">
        <f>TEXT(ACTII[[#This Row],[Staff Start Date]], "mmm")</f>
        <v>Jan</v>
      </c>
    </row>
    <row r="634" spans="1:13" x14ac:dyDescent="0.25">
      <c r="A634" s="18"/>
      <c r="B634" s="19"/>
      <c r="C634" s="19"/>
      <c r="D634" s="19"/>
      <c r="E634" s="19"/>
      <c r="F634" s="19"/>
      <c r="G634" s="19"/>
      <c r="H634" s="19"/>
      <c r="I634" s="20"/>
      <c r="J634" s="75"/>
      <c r="K634" s="19"/>
      <c r="L634" s="100">
        <f>YEAR(ACTII[[#This Row],[Staff Start Date]])</f>
        <v>1900</v>
      </c>
      <c r="M634" s="100" t="str">
        <f>TEXT(ACTII[[#This Row],[Staff Start Date]], "mmm")</f>
        <v>Jan</v>
      </c>
    </row>
    <row r="635" spans="1:13" x14ac:dyDescent="0.25">
      <c r="A635" s="18"/>
      <c r="B635" s="19"/>
      <c r="C635" s="19"/>
      <c r="D635" s="19"/>
      <c r="E635" s="19"/>
      <c r="F635" s="19"/>
      <c r="G635" s="19"/>
      <c r="H635" s="19"/>
      <c r="I635" s="20"/>
      <c r="J635" s="75"/>
      <c r="K635" s="19"/>
      <c r="L635" s="100">
        <f>YEAR(ACTII[[#This Row],[Staff Start Date]])</f>
        <v>1900</v>
      </c>
      <c r="M635" s="100" t="str">
        <f>TEXT(ACTII[[#This Row],[Staff Start Date]], "mmm")</f>
        <v>Jan</v>
      </c>
    </row>
    <row r="636" spans="1:13" x14ac:dyDescent="0.25">
      <c r="A636" s="18"/>
      <c r="B636" s="19"/>
      <c r="C636" s="19"/>
      <c r="D636" s="19"/>
      <c r="E636" s="19"/>
      <c r="F636" s="19"/>
      <c r="G636" s="19"/>
      <c r="H636" s="19"/>
      <c r="I636" s="20"/>
      <c r="J636" s="75"/>
      <c r="K636" s="19"/>
      <c r="L636" s="100">
        <f>YEAR(ACTII[[#This Row],[Staff Start Date]])</f>
        <v>1900</v>
      </c>
      <c r="M636" s="100" t="str">
        <f>TEXT(ACTII[[#This Row],[Staff Start Date]], "mmm")</f>
        <v>Jan</v>
      </c>
    </row>
    <row r="637" spans="1:13" x14ac:dyDescent="0.25">
      <c r="A637" s="18"/>
      <c r="B637" s="19"/>
      <c r="C637" s="19"/>
      <c r="D637" s="19"/>
      <c r="E637" s="19"/>
      <c r="F637" s="19"/>
      <c r="G637" s="19"/>
      <c r="H637" s="19"/>
      <c r="I637" s="20"/>
      <c r="J637" s="75"/>
      <c r="K637" s="19"/>
      <c r="L637" s="100">
        <f>YEAR(ACTII[[#This Row],[Staff Start Date]])</f>
        <v>1900</v>
      </c>
      <c r="M637" s="100" t="str">
        <f>TEXT(ACTII[[#This Row],[Staff Start Date]], "mmm")</f>
        <v>Jan</v>
      </c>
    </row>
    <row r="638" spans="1:13" x14ac:dyDescent="0.25">
      <c r="A638" s="18"/>
      <c r="B638" s="19"/>
      <c r="C638" s="19"/>
      <c r="D638" s="19"/>
      <c r="E638" s="19"/>
      <c r="F638" s="19"/>
      <c r="G638" s="19"/>
      <c r="H638" s="19"/>
      <c r="I638" s="20"/>
      <c r="J638" s="75"/>
      <c r="K638" s="19"/>
      <c r="L638" s="100">
        <f>YEAR(ACTII[[#This Row],[Staff Start Date]])</f>
        <v>1900</v>
      </c>
      <c r="M638" s="100" t="str">
        <f>TEXT(ACTII[[#This Row],[Staff Start Date]], "mmm")</f>
        <v>Jan</v>
      </c>
    </row>
    <row r="639" spans="1:13" x14ac:dyDescent="0.25">
      <c r="A639" s="18"/>
      <c r="B639" s="19"/>
      <c r="C639" s="19"/>
      <c r="D639" s="19"/>
      <c r="E639" s="19"/>
      <c r="F639" s="19"/>
      <c r="G639" s="19"/>
      <c r="H639" s="19"/>
      <c r="I639" s="20"/>
      <c r="J639" s="75"/>
      <c r="K639" s="19"/>
      <c r="L639" s="100">
        <f>YEAR(ACTII[[#This Row],[Staff Start Date]])</f>
        <v>1900</v>
      </c>
      <c r="M639" s="100" t="str">
        <f>TEXT(ACTII[[#This Row],[Staff Start Date]], "mmm")</f>
        <v>Jan</v>
      </c>
    </row>
    <row r="640" spans="1:13" x14ac:dyDescent="0.25">
      <c r="A640" s="18"/>
      <c r="B640" s="19"/>
      <c r="C640" s="19"/>
      <c r="D640" s="19"/>
      <c r="E640" s="19"/>
      <c r="F640" s="19"/>
      <c r="G640" s="19"/>
      <c r="H640" s="19"/>
      <c r="I640" s="20"/>
      <c r="J640" s="75"/>
      <c r="K640" s="19"/>
      <c r="L640" s="100">
        <f>YEAR(ACTII[[#This Row],[Staff Start Date]])</f>
        <v>1900</v>
      </c>
      <c r="M640" s="100" t="str">
        <f>TEXT(ACTII[[#This Row],[Staff Start Date]], "mmm")</f>
        <v>Jan</v>
      </c>
    </row>
    <row r="641" spans="1:13" x14ac:dyDescent="0.25">
      <c r="A641" s="18"/>
      <c r="B641" s="19"/>
      <c r="C641" s="19"/>
      <c r="D641" s="19"/>
      <c r="E641" s="19"/>
      <c r="F641" s="19"/>
      <c r="G641" s="19"/>
      <c r="H641" s="19"/>
      <c r="I641" s="20"/>
      <c r="J641" s="75"/>
      <c r="K641" s="19"/>
      <c r="L641" s="100">
        <f>YEAR(ACTII[[#This Row],[Staff Start Date]])</f>
        <v>1900</v>
      </c>
      <c r="M641" s="100" t="str">
        <f>TEXT(ACTII[[#This Row],[Staff Start Date]], "mmm")</f>
        <v>Jan</v>
      </c>
    </row>
    <row r="642" spans="1:13" x14ac:dyDescent="0.25">
      <c r="A642" s="18"/>
      <c r="B642" s="19"/>
      <c r="C642" s="19"/>
      <c r="D642" s="19"/>
      <c r="E642" s="19"/>
      <c r="F642" s="19"/>
      <c r="G642" s="19"/>
      <c r="H642" s="19"/>
      <c r="I642" s="20"/>
      <c r="J642" s="75"/>
      <c r="K642" s="19"/>
      <c r="L642" s="100">
        <f>YEAR(ACTII[[#This Row],[Staff Start Date]])</f>
        <v>1900</v>
      </c>
      <c r="M642" s="100" t="str">
        <f>TEXT(ACTII[[#This Row],[Staff Start Date]], "mmm")</f>
        <v>Jan</v>
      </c>
    </row>
    <row r="643" spans="1:13" x14ac:dyDescent="0.25">
      <c r="A643" s="18"/>
      <c r="B643" s="19"/>
      <c r="C643" s="19"/>
      <c r="D643" s="19"/>
      <c r="E643" s="19"/>
      <c r="F643" s="19"/>
      <c r="G643" s="19"/>
      <c r="H643" s="19"/>
      <c r="I643" s="20"/>
      <c r="J643" s="75"/>
      <c r="K643" s="19"/>
      <c r="L643" s="100">
        <f>YEAR(ACTII[[#This Row],[Staff Start Date]])</f>
        <v>1900</v>
      </c>
      <c r="M643" s="100" t="str">
        <f>TEXT(ACTII[[#This Row],[Staff Start Date]], "mmm")</f>
        <v>Jan</v>
      </c>
    </row>
    <row r="644" spans="1:13" x14ac:dyDescent="0.25">
      <c r="A644" s="18"/>
      <c r="B644" s="19"/>
      <c r="C644" s="19"/>
      <c r="D644" s="19"/>
      <c r="E644" s="19"/>
      <c r="F644" s="19"/>
      <c r="G644" s="19"/>
      <c r="H644" s="19"/>
      <c r="I644" s="20"/>
      <c r="J644" s="75"/>
      <c r="K644" s="19"/>
      <c r="L644" s="100">
        <f>YEAR(ACTII[[#This Row],[Staff Start Date]])</f>
        <v>1900</v>
      </c>
      <c r="M644" s="100" t="str">
        <f>TEXT(ACTII[[#This Row],[Staff Start Date]], "mmm")</f>
        <v>Jan</v>
      </c>
    </row>
    <row r="645" spans="1:13" x14ac:dyDescent="0.25">
      <c r="A645" s="18"/>
      <c r="B645" s="19"/>
      <c r="C645" s="19"/>
      <c r="D645" s="19"/>
      <c r="E645" s="19"/>
      <c r="F645" s="19"/>
      <c r="G645" s="19"/>
      <c r="H645" s="19"/>
      <c r="I645" s="20"/>
      <c r="J645" s="75"/>
      <c r="K645" s="19"/>
      <c r="L645" s="100">
        <f>YEAR(ACTII[[#This Row],[Staff Start Date]])</f>
        <v>1900</v>
      </c>
      <c r="M645" s="100" t="str">
        <f>TEXT(ACTII[[#This Row],[Staff Start Date]], "mmm")</f>
        <v>Jan</v>
      </c>
    </row>
    <row r="646" spans="1:13" x14ac:dyDescent="0.25">
      <c r="A646" s="18"/>
      <c r="B646" s="19"/>
      <c r="C646" s="19"/>
      <c r="D646" s="19"/>
      <c r="E646" s="19"/>
      <c r="F646" s="19"/>
      <c r="G646" s="19"/>
      <c r="H646" s="19"/>
      <c r="I646" s="20"/>
      <c r="J646" s="75"/>
      <c r="K646" s="19"/>
      <c r="L646" s="100">
        <f>YEAR(ACTII[[#This Row],[Staff Start Date]])</f>
        <v>1900</v>
      </c>
      <c r="M646" s="100" t="str">
        <f>TEXT(ACTII[[#This Row],[Staff Start Date]], "mmm")</f>
        <v>Jan</v>
      </c>
    </row>
    <row r="647" spans="1:13" x14ac:dyDescent="0.25">
      <c r="A647" s="18"/>
      <c r="B647" s="19"/>
      <c r="C647" s="19"/>
      <c r="D647" s="19"/>
      <c r="E647" s="19"/>
      <c r="F647" s="19"/>
      <c r="G647" s="19"/>
      <c r="H647" s="19"/>
      <c r="I647" s="20"/>
      <c r="J647" s="75"/>
      <c r="K647" s="19"/>
      <c r="L647" s="100">
        <f>YEAR(ACTII[[#This Row],[Staff Start Date]])</f>
        <v>1900</v>
      </c>
      <c r="M647" s="100" t="str">
        <f>TEXT(ACTII[[#This Row],[Staff Start Date]], "mmm")</f>
        <v>Jan</v>
      </c>
    </row>
    <row r="648" spans="1:13" x14ac:dyDescent="0.25">
      <c r="A648" s="18"/>
      <c r="B648" s="19"/>
      <c r="C648" s="19"/>
      <c r="D648" s="19"/>
      <c r="E648" s="19"/>
      <c r="F648" s="19"/>
      <c r="G648" s="19"/>
      <c r="H648" s="19"/>
      <c r="I648" s="20"/>
      <c r="J648" s="75"/>
      <c r="K648" s="19"/>
      <c r="L648" s="100">
        <f>YEAR(ACTII[[#This Row],[Staff Start Date]])</f>
        <v>1900</v>
      </c>
      <c r="M648" s="100" t="str">
        <f>TEXT(ACTII[[#This Row],[Staff Start Date]], "mmm")</f>
        <v>Jan</v>
      </c>
    </row>
    <row r="649" spans="1:13" x14ac:dyDescent="0.25">
      <c r="A649" s="18"/>
      <c r="B649" s="19"/>
      <c r="C649" s="19"/>
      <c r="D649" s="19"/>
      <c r="E649" s="19"/>
      <c r="F649" s="19"/>
      <c r="G649" s="19"/>
      <c r="H649" s="19"/>
      <c r="I649" s="20"/>
      <c r="J649" s="75"/>
      <c r="K649" s="19"/>
      <c r="L649" s="100">
        <f>YEAR(ACTII[[#This Row],[Staff Start Date]])</f>
        <v>1900</v>
      </c>
      <c r="M649" s="100" t="str">
        <f>TEXT(ACTII[[#This Row],[Staff Start Date]], "mmm")</f>
        <v>Jan</v>
      </c>
    </row>
    <row r="650" spans="1:13" x14ac:dyDescent="0.25">
      <c r="A650" s="18"/>
      <c r="B650" s="19"/>
      <c r="C650" s="19"/>
      <c r="D650" s="19"/>
      <c r="E650" s="19"/>
      <c r="F650" s="19"/>
      <c r="G650" s="19"/>
      <c r="H650" s="19"/>
      <c r="I650" s="20"/>
      <c r="J650" s="75"/>
      <c r="K650" s="19"/>
      <c r="L650" s="100">
        <f>YEAR(ACTII[[#This Row],[Staff Start Date]])</f>
        <v>1900</v>
      </c>
      <c r="M650" s="100" t="str">
        <f>TEXT(ACTII[[#This Row],[Staff Start Date]], "mmm")</f>
        <v>Jan</v>
      </c>
    </row>
    <row r="651" spans="1:13" x14ac:dyDescent="0.25">
      <c r="A651" s="18"/>
      <c r="B651" s="19"/>
      <c r="C651" s="19"/>
      <c r="D651" s="19"/>
      <c r="E651" s="19"/>
      <c r="F651" s="19"/>
      <c r="G651" s="19"/>
      <c r="H651" s="19"/>
      <c r="I651" s="20"/>
      <c r="J651" s="75"/>
      <c r="K651" s="19"/>
      <c r="L651" s="100">
        <f>YEAR(ACTII[[#This Row],[Staff Start Date]])</f>
        <v>1900</v>
      </c>
      <c r="M651" s="100" t="str">
        <f>TEXT(ACTII[[#This Row],[Staff Start Date]], "mmm")</f>
        <v>Jan</v>
      </c>
    </row>
    <row r="652" spans="1:13" x14ac:dyDescent="0.25">
      <c r="A652" s="18"/>
      <c r="B652" s="19"/>
      <c r="C652" s="19"/>
      <c r="D652" s="19"/>
      <c r="E652" s="19"/>
      <c r="F652" s="19"/>
      <c r="G652" s="19"/>
      <c r="H652" s="19"/>
      <c r="I652" s="20"/>
      <c r="J652" s="75"/>
      <c r="K652" s="19"/>
      <c r="L652" s="100">
        <f>YEAR(ACTII[[#This Row],[Staff Start Date]])</f>
        <v>1900</v>
      </c>
      <c r="M652" s="100" t="str">
        <f>TEXT(ACTII[[#This Row],[Staff Start Date]], "mmm")</f>
        <v>Jan</v>
      </c>
    </row>
    <row r="653" spans="1:13" x14ac:dyDescent="0.25">
      <c r="A653" s="18"/>
      <c r="B653" s="19"/>
      <c r="C653" s="19"/>
      <c r="D653" s="19"/>
      <c r="E653" s="19"/>
      <c r="F653" s="19"/>
      <c r="G653" s="19"/>
      <c r="H653" s="19"/>
      <c r="I653" s="20"/>
      <c r="J653" s="75"/>
      <c r="K653" s="19"/>
      <c r="L653" s="100">
        <f>YEAR(ACTII[[#This Row],[Staff Start Date]])</f>
        <v>1900</v>
      </c>
      <c r="M653" s="100" t="str">
        <f>TEXT(ACTII[[#This Row],[Staff Start Date]], "mmm")</f>
        <v>Jan</v>
      </c>
    </row>
    <row r="654" spans="1:13" x14ac:dyDescent="0.25">
      <c r="A654" s="18"/>
      <c r="B654" s="19"/>
      <c r="C654" s="19"/>
      <c r="D654" s="19"/>
      <c r="E654" s="19"/>
      <c r="F654" s="19"/>
      <c r="G654" s="19"/>
      <c r="H654" s="19"/>
      <c r="I654" s="20"/>
      <c r="J654" s="75"/>
      <c r="K654" s="19"/>
      <c r="L654" s="100">
        <f>YEAR(ACTII[[#This Row],[Staff Start Date]])</f>
        <v>1900</v>
      </c>
      <c r="M654" s="100" t="str">
        <f>TEXT(ACTII[[#This Row],[Staff Start Date]], "mmm")</f>
        <v>Jan</v>
      </c>
    </row>
    <row r="655" spans="1:13" x14ac:dyDescent="0.25">
      <c r="A655" s="18"/>
      <c r="B655" s="19"/>
      <c r="C655" s="19"/>
      <c r="D655" s="19"/>
      <c r="E655" s="19"/>
      <c r="F655" s="19"/>
      <c r="G655" s="19"/>
      <c r="H655" s="19"/>
      <c r="I655" s="20"/>
      <c r="J655" s="75"/>
      <c r="K655" s="19"/>
      <c r="L655" s="100">
        <f>YEAR(ACTII[[#This Row],[Staff Start Date]])</f>
        <v>1900</v>
      </c>
      <c r="M655" s="100" t="str">
        <f>TEXT(ACTII[[#This Row],[Staff Start Date]], "mmm")</f>
        <v>Jan</v>
      </c>
    </row>
    <row r="656" spans="1:13" x14ac:dyDescent="0.25">
      <c r="A656" s="18"/>
      <c r="B656" s="19"/>
      <c r="C656" s="19"/>
      <c r="D656" s="19"/>
      <c r="E656" s="19"/>
      <c r="F656" s="19"/>
      <c r="G656" s="19"/>
      <c r="H656" s="19"/>
      <c r="I656" s="20"/>
      <c r="J656" s="75"/>
      <c r="K656" s="19"/>
      <c r="L656" s="100">
        <f>YEAR(ACTII[[#This Row],[Staff Start Date]])</f>
        <v>1900</v>
      </c>
      <c r="M656" s="100" t="str">
        <f>TEXT(ACTII[[#This Row],[Staff Start Date]], "mmm")</f>
        <v>Jan</v>
      </c>
    </row>
    <row r="657" spans="1:13" x14ac:dyDescent="0.25">
      <c r="A657" s="18"/>
      <c r="B657" s="19"/>
      <c r="C657" s="19"/>
      <c r="D657" s="19"/>
      <c r="E657" s="19"/>
      <c r="F657" s="19"/>
      <c r="G657" s="19"/>
      <c r="H657" s="19"/>
      <c r="I657" s="20"/>
      <c r="J657" s="75"/>
      <c r="K657" s="19"/>
      <c r="L657" s="100">
        <f>YEAR(ACTII[[#This Row],[Staff Start Date]])</f>
        <v>1900</v>
      </c>
      <c r="M657" s="100" t="str">
        <f>TEXT(ACTII[[#This Row],[Staff Start Date]], "mmm")</f>
        <v>Jan</v>
      </c>
    </row>
    <row r="658" spans="1:13" x14ac:dyDescent="0.25">
      <c r="A658" s="18"/>
      <c r="B658" s="19"/>
      <c r="C658" s="19"/>
      <c r="D658" s="19"/>
      <c r="E658" s="19"/>
      <c r="F658" s="19"/>
      <c r="G658" s="19"/>
      <c r="H658" s="19"/>
      <c r="I658" s="20"/>
      <c r="J658" s="75"/>
      <c r="K658" s="19"/>
      <c r="L658" s="100">
        <f>YEAR(ACTII[[#This Row],[Staff Start Date]])</f>
        <v>1900</v>
      </c>
      <c r="M658" s="100" t="str">
        <f>TEXT(ACTII[[#This Row],[Staff Start Date]], "mmm")</f>
        <v>Jan</v>
      </c>
    </row>
    <row r="659" spans="1:13" x14ac:dyDescent="0.25">
      <c r="A659" s="18"/>
      <c r="B659" s="19"/>
      <c r="C659" s="19"/>
      <c r="D659" s="19"/>
      <c r="E659" s="19"/>
      <c r="F659" s="19"/>
      <c r="G659" s="19"/>
      <c r="H659" s="19"/>
      <c r="I659" s="20"/>
      <c r="J659" s="75"/>
      <c r="K659" s="19"/>
      <c r="L659" s="100">
        <f>YEAR(ACTII[[#This Row],[Staff Start Date]])</f>
        <v>1900</v>
      </c>
      <c r="M659" s="100" t="str">
        <f>TEXT(ACTII[[#This Row],[Staff Start Date]], "mmm")</f>
        <v>Jan</v>
      </c>
    </row>
    <row r="660" spans="1:13" x14ac:dyDescent="0.25">
      <c r="A660" s="18"/>
      <c r="B660" s="19"/>
      <c r="C660" s="19"/>
      <c r="D660" s="19"/>
      <c r="E660" s="19"/>
      <c r="F660" s="19"/>
      <c r="G660" s="19"/>
      <c r="H660" s="19"/>
      <c r="I660" s="20"/>
      <c r="J660" s="75"/>
      <c r="K660" s="19"/>
      <c r="L660" s="100">
        <f>YEAR(ACTII[[#This Row],[Staff Start Date]])</f>
        <v>1900</v>
      </c>
      <c r="M660" s="100" t="str">
        <f>TEXT(ACTII[[#This Row],[Staff Start Date]], "mmm")</f>
        <v>Jan</v>
      </c>
    </row>
    <row r="661" spans="1:13" x14ac:dyDescent="0.25">
      <c r="A661" s="18"/>
      <c r="B661" s="19"/>
      <c r="C661" s="19"/>
      <c r="D661" s="19"/>
      <c r="E661" s="19"/>
      <c r="F661" s="19"/>
      <c r="G661" s="19"/>
      <c r="H661" s="19"/>
      <c r="I661" s="20"/>
      <c r="J661" s="75"/>
      <c r="K661" s="19"/>
      <c r="L661" s="100">
        <f>YEAR(ACTII[[#This Row],[Staff Start Date]])</f>
        <v>1900</v>
      </c>
      <c r="M661" s="100" t="str">
        <f>TEXT(ACTII[[#This Row],[Staff Start Date]], "mmm")</f>
        <v>Jan</v>
      </c>
    </row>
    <row r="662" spans="1:13" x14ac:dyDescent="0.25">
      <c r="A662" s="18"/>
      <c r="B662" s="19"/>
      <c r="C662" s="19"/>
      <c r="D662" s="19"/>
      <c r="E662" s="19"/>
      <c r="F662" s="19"/>
      <c r="G662" s="19"/>
      <c r="H662" s="19"/>
      <c r="I662" s="20"/>
      <c r="J662" s="75"/>
      <c r="K662" s="19"/>
      <c r="L662" s="100">
        <f>YEAR(ACTII[[#This Row],[Staff Start Date]])</f>
        <v>1900</v>
      </c>
      <c r="M662" s="100" t="str">
        <f>TEXT(ACTII[[#This Row],[Staff Start Date]], "mmm")</f>
        <v>Jan</v>
      </c>
    </row>
    <row r="663" spans="1:13" x14ac:dyDescent="0.25">
      <c r="A663" s="18"/>
      <c r="B663" s="19"/>
      <c r="C663" s="19"/>
      <c r="D663" s="19"/>
      <c r="E663" s="19"/>
      <c r="F663" s="19"/>
      <c r="G663" s="19"/>
      <c r="H663" s="19"/>
      <c r="I663" s="20"/>
      <c r="J663" s="75"/>
      <c r="K663" s="19"/>
      <c r="L663" s="100">
        <f>YEAR(ACTII[[#This Row],[Staff Start Date]])</f>
        <v>1900</v>
      </c>
      <c r="M663" s="100" t="str">
        <f>TEXT(ACTII[[#This Row],[Staff Start Date]], "mmm")</f>
        <v>Jan</v>
      </c>
    </row>
    <row r="664" spans="1:13" x14ac:dyDescent="0.25">
      <c r="A664" s="18"/>
      <c r="B664" s="19"/>
      <c r="C664" s="19"/>
      <c r="D664" s="19"/>
      <c r="E664" s="19"/>
      <c r="F664" s="19"/>
      <c r="G664" s="19"/>
      <c r="H664" s="19"/>
      <c r="I664" s="20"/>
      <c r="J664" s="75"/>
      <c r="K664" s="19"/>
      <c r="L664" s="100">
        <f>YEAR(ACTII[[#This Row],[Staff Start Date]])</f>
        <v>1900</v>
      </c>
      <c r="M664" s="100" t="str">
        <f>TEXT(ACTII[[#This Row],[Staff Start Date]], "mmm")</f>
        <v>Jan</v>
      </c>
    </row>
    <row r="665" spans="1:13" x14ac:dyDescent="0.25">
      <c r="A665" s="18"/>
      <c r="B665" s="19"/>
      <c r="C665" s="19"/>
      <c r="D665" s="19"/>
      <c r="E665" s="19"/>
      <c r="F665" s="19"/>
      <c r="G665" s="19"/>
      <c r="H665" s="19"/>
      <c r="I665" s="20"/>
      <c r="J665" s="75"/>
      <c r="K665" s="19"/>
      <c r="L665" s="100">
        <f>YEAR(ACTII[[#This Row],[Staff Start Date]])</f>
        <v>1900</v>
      </c>
      <c r="M665" s="100" t="str">
        <f>TEXT(ACTII[[#This Row],[Staff Start Date]], "mmm")</f>
        <v>Jan</v>
      </c>
    </row>
    <row r="666" spans="1:13" x14ac:dyDescent="0.25">
      <c r="A666" s="18"/>
      <c r="B666" s="19"/>
      <c r="C666" s="19"/>
      <c r="D666" s="19"/>
      <c r="E666" s="19"/>
      <c r="F666" s="19"/>
      <c r="G666" s="19"/>
      <c r="H666" s="19"/>
      <c r="I666" s="20"/>
      <c r="J666" s="75"/>
      <c r="K666" s="19"/>
      <c r="L666" s="100">
        <f>YEAR(ACTII[[#This Row],[Staff Start Date]])</f>
        <v>1900</v>
      </c>
      <c r="M666" s="100" t="str">
        <f>TEXT(ACTII[[#This Row],[Staff Start Date]], "mmm")</f>
        <v>Jan</v>
      </c>
    </row>
    <row r="667" spans="1:13" x14ac:dyDescent="0.25">
      <c r="A667" s="18"/>
      <c r="B667" s="19"/>
      <c r="C667" s="19"/>
      <c r="D667" s="19"/>
      <c r="E667" s="19"/>
      <c r="F667" s="19"/>
      <c r="G667" s="19"/>
      <c r="H667" s="19"/>
      <c r="I667" s="20"/>
      <c r="J667" s="75"/>
      <c r="K667" s="19"/>
      <c r="L667" s="100">
        <f>YEAR(ACTII[[#This Row],[Staff Start Date]])</f>
        <v>1900</v>
      </c>
      <c r="M667" s="100" t="str">
        <f>TEXT(ACTII[[#This Row],[Staff Start Date]], "mmm")</f>
        <v>Jan</v>
      </c>
    </row>
    <row r="668" spans="1:13" x14ac:dyDescent="0.25">
      <c r="A668" s="18"/>
      <c r="B668" s="19"/>
      <c r="C668" s="19"/>
      <c r="D668" s="19"/>
      <c r="E668" s="19"/>
      <c r="F668" s="19"/>
      <c r="G668" s="19"/>
      <c r="H668" s="19"/>
      <c r="I668" s="20"/>
      <c r="J668" s="75"/>
      <c r="K668" s="19"/>
      <c r="L668" s="100">
        <f>YEAR(ACTII[[#This Row],[Staff Start Date]])</f>
        <v>1900</v>
      </c>
      <c r="M668" s="100" t="str">
        <f>TEXT(ACTII[[#This Row],[Staff Start Date]], "mmm")</f>
        <v>Jan</v>
      </c>
    </row>
    <row r="669" spans="1:13" x14ac:dyDescent="0.25">
      <c r="A669" s="18"/>
      <c r="B669" s="19"/>
      <c r="C669" s="19"/>
      <c r="D669" s="19"/>
      <c r="E669" s="19"/>
      <c r="F669" s="19"/>
      <c r="G669" s="19"/>
      <c r="H669" s="19"/>
      <c r="I669" s="20"/>
      <c r="J669" s="75"/>
      <c r="K669" s="19"/>
      <c r="L669" s="100">
        <f>YEAR(ACTII[[#This Row],[Staff Start Date]])</f>
        <v>1900</v>
      </c>
      <c r="M669" s="100" t="str">
        <f>TEXT(ACTII[[#This Row],[Staff Start Date]], "mmm")</f>
        <v>Jan</v>
      </c>
    </row>
    <row r="670" spans="1:13" x14ac:dyDescent="0.25">
      <c r="A670" s="18"/>
      <c r="B670" s="19"/>
      <c r="C670" s="19"/>
      <c r="D670" s="19"/>
      <c r="E670" s="19"/>
      <c r="F670" s="19"/>
      <c r="G670" s="19"/>
      <c r="H670" s="19"/>
      <c r="I670" s="20"/>
      <c r="J670" s="75"/>
      <c r="K670" s="19"/>
      <c r="L670" s="100">
        <f>YEAR(ACTII[[#This Row],[Staff Start Date]])</f>
        <v>1900</v>
      </c>
      <c r="M670" s="100" t="str">
        <f>TEXT(ACTII[[#This Row],[Staff Start Date]], "mmm")</f>
        <v>Jan</v>
      </c>
    </row>
    <row r="671" spans="1:13" x14ac:dyDescent="0.25">
      <c r="A671" s="18"/>
      <c r="B671" s="19"/>
      <c r="C671" s="19"/>
      <c r="D671" s="19"/>
      <c r="E671" s="19"/>
      <c r="F671" s="19"/>
      <c r="G671" s="19"/>
      <c r="H671" s="19"/>
      <c r="I671" s="20"/>
      <c r="J671" s="75"/>
      <c r="K671" s="19"/>
      <c r="L671" s="100">
        <f>YEAR(ACTII[[#This Row],[Staff Start Date]])</f>
        <v>1900</v>
      </c>
      <c r="M671" s="100" t="str">
        <f>TEXT(ACTII[[#This Row],[Staff Start Date]], "mmm")</f>
        <v>Jan</v>
      </c>
    </row>
    <row r="672" spans="1:13" x14ac:dyDescent="0.25">
      <c r="A672" s="18"/>
      <c r="B672" s="19"/>
      <c r="C672" s="19"/>
      <c r="D672" s="19"/>
      <c r="E672" s="19"/>
      <c r="F672" s="19"/>
      <c r="G672" s="19"/>
      <c r="H672" s="19"/>
      <c r="I672" s="20"/>
      <c r="J672" s="75"/>
      <c r="K672" s="19"/>
      <c r="L672" s="100">
        <f>YEAR(ACTII[[#This Row],[Staff Start Date]])</f>
        <v>1900</v>
      </c>
      <c r="M672" s="100" t="str">
        <f>TEXT(ACTII[[#This Row],[Staff Start Date]], "mmm")</f>
        <v>Jan</v>
      </c>
    </row>
    <row r="673" spans="1:13" x14ac:dyDescent="0.25">
      <c r="A673" s="18"/>
      <c r="B673" s="19"/>
      <c r="C673" s="19"/>
      <c r="D673" s="19"/>
      <c r="E673" s="19"/>
      <c r="F673" s="19"/>
      <c r="G673" s="19"/>
      <c r="H673" s="19"/>
      <c r="I673" s="20"/>
      <c r="J673" s="75"/>
      <c r="K673" s="19"/>
      <c r="L673" s="100">
        <f>YEAR(ACTII[[#This Row],[Staff Start Date]])</f>
        <v>1900</v>
      </c>
      <c r="M673" s="100" t="str">
        <f>TEXT(ACTII[[#This Row],[Staff Start Date]], "mmm")</f>
        <v>Jan</v>
      </c>
    </row>
    <row r="674" spans="1:13" x14ac:dyDescent="0.25">
      <c r="A674" s="18"/>
      <c r="B674" s="19"/>
      <c r="C674" s="19"/>
      <c r="D674" s="19"/>
      <c r="E674" s="19"/>
      <c r="F674" s="19"/>
      <c r="G674" s="19"/>
      <c r="H674" s="19"/>
      <c r="I674" s="20"/>
      <c r="J674" s="75"/>
      <c r="K674" s="19"/>
      <c r="L674" s="100">
        <f>YEAR(ACTII[[#This Row],[Staff Start Date]])</f>
        <v>1900</v>
      </c>
      <c r="M674" s="100" t="str">
        <f>TEXT(ACTII[[#This Row],[Staff Start Date]], "mmm")</f>
        <v>Jan</v>
      </c>
    </row>
    <row r="675" spans="1:13" x14ac:dyDescent="0.25">
      <c r="A675" s="18"/>
      <c r="B675" s="19"/>
      <c r="C675" s="19"/>
      <c r="D675" s="19"/>
      <c r="E675" s="19"/>
      <c r="F675" s="19"/>
      <c r="G675" s="19"/>
      <c r="H675" s="19"/>
      <c r="I675" s="20"/>
      <c r="J675" s="75"/>
      <c r="K675" s="19"/>
      <c r="L675" s="100">
        <f>YEAR(ACTII[[#This Row],[Staff Start Date]])</f>
        <v>1900</v>
      </c>
      <c r="M675" s="100" t="str">
        <f>TEXT(ACTII[[#This Row],[Staff Start Date]], "mmm")</f>
        <v>Jan</v>
      </c>
    </row>
    <row r="676" spans="1:13" x14ac:dyDescent="0.25">
      <c r="A676" s="18"/>
      <c r="B676" s="19"/>
      <c r="C676" s="19"/>
      <c r="D676" s="19"/>
      <c r="E676" s="19"/>
      <c r="F676" s="19"/>
      <c r="G676" s="19"/>
      <c r="H676" s="19"/>
      <c r="I676" s="20"/>
      <c r="J676" s="75"/>
      <c r="K676" s="19"/>
      <c r="L676" s="100">
        <f>YEAR(ACTII[[#This Row],[Staff Start Date]])</f>
        <v>1900</v>
      </c>
      <c r="M676" s="100" t="str">
        <f>TEXT(ACTII[[#This Row],[Staff Start Date]], "mmm")</f>
        <v>Jan</v>
      </c>
    </row>
    <row r="677" spans="1:13" x14ac:dyDescent="0.25">
      <c r="A677" s="18"/>
      <c r="B677" s="19"/>
      <c r="C677" s="19"/>
      <c r="D677" s="19"/>
      <c r="E677" s="19"/>
      <c r="F677" s="19"/>
      <c r="G677" s="19"/>
      <c r="H677" s="19"/>
      <c r="I677" s="20"/>
      <c r="J677" s="75"/>
      <c r="K677" s="19"/>
      <c r="L677" s="100">
        <f>YEAR(ACTII[[#This Row],[Staff Start Date]])</f>
        <v>1900</v>
      </c>
      <c r="M677" s="100" t="str">
        <f>TEXT(ACTII[[#This Row],[Staff Start Date]], "mmm")</f>
        <v>Jan</v>
      </c>
    </row>
    <row r="678" spans="1:13" x14ac:dyDescent="0.25">
      <c r="A678" s="18"/>
      <c r="B678" s="19"/>
      <c r="C678" s="19"/>
      <c r="D678" s="19"/>
      <c r="E678" s="19"/>
      <c r="F678" s="19"/>
      <c r="G678" s="19"/>
      <c r="H678" s="19"/>
      <c r="I678" s="20"/>
      <c r="J678" s="75"/>
      <c r="K678" s="19"/>
      <c r="L678" s="100">
        <f>YEAR(ACTII[[#This Row],[Staff Start Date]])</f>
        <v>1900</v>
      </c>
      <c r="M678" s="100" t="str">
        <f>TEXT(ACTII[[#This Row],[Staff Start Date]], "mmm")</f>
        <v>Jan</v>
      </c>
    </row>
    <row r="679" spans="1:13" x14ac:dyDescent="0.25">
      <c r="A679" s="18"/>
      <c r="B679" s="19"/>
      <c r="C679" s="19"/>
      <c r="D679" s="19"/>
      <c r="E679" s="19"/>
      <c r="F679" s="19"/>
      <c r="G679" s="19"/>
      <c r="H679" s="19"/>
      <c r="I679" s="20"/>
      <c r="J679" s="75"/>
      <c r="K679" s="19"/>
      <c r="L679" s="100">
        <f>YEAR(ACTII[[#This Row],[Staff Start Date]])</f>
        <v>1900</v>
      </c>
      <c r="M679" s="100" t="str">
        <f>TEXT(ACTII[[#This Row],[Staff Start Date]], "mmm")</f>
        <v>Jan</v>
      </c>
    </row>
    <row r="680" spans="1:13" x14ac:dyDescent="0.25">
      <c r="A680" s="18"/>
      <c r="B680" s="19"/>
      <c r="C680" s="19"/>
      <c r="D680" s="19"/>
      <c r="E680" s="19"/>
      <c r="F680" s="19"/>
      <c r="G680" s="19"/>
      <c r="H680" s="19"/>
      <c r="I680" s="20"/>
      <c r="J680" s="75"/>
      <c r="K680" s="19"/>
      <c r="L680" s="100">
        <f>YEAR(ACTII[[#This Row],[Staff Start Date]])</f>
        <v>1900</v>
      </c>
      <c r="M680" s="100" t="str">
        <f>TEXT(ACTII[[#This Row],[Staff Start Date]], "mmm")</f>
        <v>Jan</v>
      </c>
    </row>
    <row r="681" spans="1:13" x14ac:dyDescent="0.25">
      <c r="A681" s="18"/>
      <c r="B681" s="19"/>
      <c r="C681" s="19"/>
      <c r="D681" s="19"/>
      <c r="E681" s="19"/>
      <c r="F681" s="19"/>
      <c r="G681" s="19"/>
      <c r="H681" s="19"/>
      <c r="I681" s="20"/>
      <c r="J681" s="75"/>
      <c r="K681" s="19"/>
      <c r="L681" s="100">
        <f>YEAR(ACTII[[#This Row],[Staff Start Date]])</f>
        <v>1900</v>
      </c>
      <c r="M681" s="100" t="str">
        <f>TEXT(ACTII[[#This Row],[Staff Start Date]], "mmm")</f>
        <v>Jan</v>
      </c>
    </row>
    <row r="682" spans="1:13" x14ac:dyDescent="0.25">
      <c r="A682" s="18"/>
      <c r="B682" s="19"/>
      <c r="C682" s="19"/>
      <c r="D682" s="19"/>
      <c r="E682" s="19"/>
      <c r="F682" s="19"/>
      <c r="G682" s="19"/>
      <c r="H682" s="19"/>
      <c r="I682" s="20"/>
      <c r="J682" s="75"/>
      <c r="K682" s="19"/>
      <c r="L682" s="100">
        <f>YEAR(ACTII[[#This Row],[Staff Start Date]])</f>
        <v>1900</v>
      </c>
      <c r="M682" s="100" t="str">
        <f>TEXT(ACTII[[#This Row],[Staff Start Date]], "mmm")</f>
        <v>Jan</v>
      </c>
    </row>
    <row r="683" spans="1:13" x14ac:dyDescent="0.25">
      <c r="A683" s="18"/>
      <c r="B683" s="19"/>
      <c r="C683" s="19"/>
      <c r="D683" s="19"/>
      <c r="E683" s="19"/>
      <c r="F683" s="19"/>
      <c r="G683" s="19"/>
      <c r="H683" s="19"/>
      <c r="I683" s="20"/>
      <c r="J683" s="75"/>
      <c r="K683" s="19"/>
      <c r="L683" s="100">
        <f>YEAR(ACTII[[#This Row],[Staff Start Date]])</f>
        <v>1900</v>
      </c>
      <c r="M683" s="100" t="str">
        <f>TEXT(ACTII[[#This Row],[Staff Start Date]], "mmm")</f>
        <v>Jan</v>
      </c>
    </row>
    <row r="684" spans="1:13" x14ac:dyDescent="0.25">
      <c r="A684" s="18"/>
      <c r="B684" s="19"/>
      <c r="C684" s="19"/>
      <c r="D684" s="19"/>
      <c r="E684" s="19"/>
      <c r="F684" s="19"/>
      <c r="G684" s="19"/>
      <c r="H684" s="19"/>
      <c r="I684" s="20"/>
      <c r="J684" s="75"/>
      <c r="K684" s="19"/>
      <c r="L684" s="100">
        <f>YEAR(ACTII[[#This Row],[Staff Start Date]])</f>
        <v>1900</v>
      </c>
      <c r="M684" s="100" t="str">
        <f>TEXT(ACTII[[#This Row],[Staff Start Date]], "mmm")</f>
        <v>Jan</v>
      </c>
    </row>
    <row r="685" spans="1:13" x14ac:dyDescent="0.25">
      <c r="A685" s="18"/>
      <c r="B685" s="19"/>
      <c r="C685" s="19"/>
      <c r="D685" s="19"/>
      <c r="E685" s="19"/>
      <c r="F685" s="19"/>
      <c r="G685" s="19"/>
      <c r="H685" s="19"/>
      <c r="I685" s="20"/>
      <c r="J685" s="75"/>
      <c r="K685" s="19"/>
      <c r="L685" s="100">
        <f>YEAR(ACTII[[#This Row],[Staff Start Date]])</f>
        <v>1900</v>
      </c>
      <c r="M685" s="100" t="str">
        <f>TEXT(ACTII[[#This Row],[Staff Start Date]], "mmm")</f>
        <v>Jan</v>
      </c>
    </row>
    <row r="686" spans="1:13" x14ac:dyDescent="0.25">
      <c r="A686" s="18"/>
      <c r="B686" s="19"/>
      <c r="C686" s="19"/>
      <c r="D686" s="19"/>
      <c r="E686" s="19"/>
      <c r="F686" s="19"/>
      <c r="G686" s="19"/>
      <c r="H686" s="19"/>
      <c r="I686" s="20"/>
      <c r="J686" s="75"/>
      <c r="K686" s="19"/>
      <c r="L686" s="100">
        <f>YEAR(ACTII[[#This Row],[Staff Start Date]])</f>
        <v>1900</v>
      </c>
      <c r="M686" s="100" t="str">
        <f>TEXT(ACTII[[#This Row],[Staff Start Date]], "mmm")</f>
        <v>Jan</v>
      </c>
    </row>
    <row r="687" spans="1:13" x14ac:dyDescent="0.25">
      <c r="A687" s="18"/>
      <c r="B687" s="19"/>
      <c r="C687" s="19"/>
      <c r="D687" s="19"/>
      <c r="E687" s="19"/>
      <c r="F687" s="19"/>
      <c r="G687" s="19"/>
      <c r="H687" s="19"/>
      <c r="I687" s="20"/>
      <c r="J687" s="75"/>
      <c r="K687" s="19"/>
      <c r="L687" s="100">
        <f>YEAR(ACTII[[#This Row],[Staff Start Date]])</f>
        <v>1900</v>
      </c>
      <c r="M687" s="100" t="str">
        <f>TEXT(ACTII[[#This Row],[Staff Start Date]], "mmm")</f>
        <v>Jan</v>
      </c>
    </row>
    <row r="688" spans="1:13" x14ac:dyDescent="0.25">
      <c r="A688" s="18"/>
      <c r="B688" s="19"/>
      <c r="C688" s="19"/>
      <c r="D688" s="19"/>
      <c r="E688" s="19"/>
      <c r="F688" s="19"/>
      <c r="G688" s="19"/>
      <c r="H688" s="19"/>
      <c r="I688" s="20"/>
      <c r="J688" s="75"/>
      <c r="K688" s="19"/>
      <c r="L688" s="100">
        <f>YEAR(ACTII[[#This Row],[Staff Start Date]])</f>
        <v>1900</v>
      </c>
      <c r="M688" s="100" t="str">
        <f>TEXT(ACTII[[#This Row],[Staff Start Date]], "mmm")</f>
        <v>Jan</v>
      </c>
    </row>
    <row r="689" spans="1:13" x14ac:dyDescent="0.25">
      <c r="A689" s="18"/>
      <c r="B689" s="19"/>
      <c r="C689" s="19"/>
      <c r="D689" s="19"/>
      <c r="E689" s="19"/>
      <c r="F689" s="19"/>
      <c r="G689" s="19"/>
      <c r="H689" s="19"/>
      <c r="I689" s="20"/>
      <c r="J689" s="75"/>
      <c r="K689" s="19"/>
      <c r="L689" s="100">
        <f>YEAR(ACTII[[#This Row],[Staff Start Date]])</f>
        <v>1900</v>
      </c>
      <c r="M689" s="100" t="str">
        <f>TEXT(ACTII[[#This Row],[Staff Start Date]], "mmm")</f>
        <v>Jan</v>
      </c>
    </row>
    <row r="690" spans="1:13" x14ac:dyDescent="0.25">
      <c r="A690" s="18"/>
      <c r="B690" s="19"/>
      <c r="C690" s="19"/>
      <c r="D690" s="19"/>
      <c r="E690" s="19"/>
      <c r="F690" s="19"/>
      <c r="G690" s="19"/>
      <c r="H690" s="19"/>
      <c r="I690" s="20"/>
      <c r="J690" s="75"/>
      <c r="K690" s="19"/>
      <c r="L690" s="100">
        <f>YEAR(ACTII[[#This Row],[Staff Start Date]])</f>
        <v>1900</v>
      </c>
      <c r="M690" s="100" t="str">
        <f>TEXT(ACTII[[#This Row],[Staff Start Date]], "mmm")</f>
        <v>Jan</v>
      </c>
    </row>
    <row r="691" spans="1:13" x14ac:dyDescent="0.25">
      <c r="A691" s="18"/>
      <c r="B691" s="19"/>
      <c r="C691" s="19"/>
      <c r="D691" s="19"/>
      <c r="E691" s="19"/>
      <c r="F691" s="19"/>
      <c r="G691" s="19"/>
      <c r="H691" s="19"/>
      <c r="I691" s="20"/>
      <c r="J691" s="75"/>
      <c r="K691" s="19"/>
      <c r="L691" s="100">
        <f>YEAR(ACTII[[#This Row],[Staff Start Date]])</f>
        <v>1900</v>
      </c>
      <c r="M691" s="100" t="str">
        <f>TEXT(ACTII[[#This Row],[Staff Start Date]], "mmm")</f>
        <v>Jan</v>
      </c>
    </row>
    <row r="692" spans="1:13" x14ac:dyDescent="0.25">
      <c r="A692" s="18"/>
      <c r="B692" s="19"/>
      <c r="C692" s="19"/>
      <c r="D692" s="19"/>
      <c r="E692" s="19"/>
      <c r="F692" s="19"/>
      <c r="G692" s="19"/>
      <c r="H692" s="19"/>
      <c r="I692" s="20"/>
      <c r="J692" s="75"/>
      <c r="K692" s="19"/>
      <c r="L692" s="100">
        <f>YEAR(ACTII[[#This Row],[Staff Start Date]])</f>
        <v>1900</v>
      </c>
      <c r="M692" s="100" t="str">
        <f>TEXT(ACTII[[#This Row],[Staff Start Date]], "mmm")</f>
        <v>Jan</v>
      </c>
    </row>
    <row r="693" spans="1:13" x14ac:dyDescent="0.25">
      <c r="A693" s="18"/>
      <c r="B693" s="19"/>
      <c r="C693" s="19"/>
      <c r="D693" s="19"/>
      <c r="E693" s="19"/>
      <c r="F693" s="19"/>
      <c r="G693" s="19"/>
      <c r="H693" s="19"/>
      <c r="I693" s="20"/>
      <c r="J693" s="75"/>
      <c r="K693" s="19"/>
      <c r="L693" s="100">
        <f>YEAR(ACTII[[#This Row],[Staff Start Date]])</f>
        <v>1900</v>
      </c>
      <c r="M693" s="100" t="str">
        <f>TEXT(ACTII[[#This Row],[Staff Start Date]], "mmm")</f>
        <v>Jan</v>
      </c>
    </row>
    <row r="694" spans="1:13" x14ac:dyDescent="0.25">
      <c r="A694" s="18"/>
      <c r="B694" s="19"/>
      <c r="C694" s="19"/>
      <c r="D694" s="19"/>
      <c r="E694" s="19"/>
      <c r="F694" s="19"/>
      <c r="G694" s="19"/>
      <c r="H694" s="19"/>
      <c r="I694" s="20"/>
      <c r="J694" s="75"/>
      <c r="K694" s="19"/>
      <c r="L694" s="100">
        <f>YEAR(ACTII[[#This Row],[Staff Start Date]])</f>
        <v>1900</v>
      </c>
      <c r="M694" s="100" t="str">
        <f>TEXT(ACTII[[#This Row],[Staff Start Date]], "mmm")</f>
        <v>Jan</v>
      </c>
    </row>
    <row r="695" spans="1:13" x14ac:dyDescent="0.25">
      <c r="A695" s="18"/>
      <c r="B695" s="19"/>
      <c r="C695" s="19"/>
      <c r="D695" s="19"/>
      <c r="E695" s="19"/>
      <c r="F695" s="19"/>
      <c r="G695" s="19"/>
      <c r="H695" s="19"/>
      <c r="I695" s="20"/>
      <c r="J695" s="75"/>
      <c r="K695" s="19"/>
      <c r="L695" s="100">
        <f>YEAR(ACTII[[#This Row],[Staff Start Date]])</f>
        <v>1900</v>
      </c>
      <c r="M695" s="100" t="str">
        <f>TEXT(ACTII[[#This Row],[Staff Start Date]], "mmm")</f>
        <v>Jan</v>
      </c>
    </row>
    <row r="696" spans="1:13" x14ac:dyDescent="0.25">
      <c r="A696" s="18"/>
      <c r="B696" s="19"/>
      <c r="C696" s="19"/>
      <c r="D696" s="19"/>
      <c r="E696" s="19"/>
      <c r="F696" s="19"/>
      <c r="G696" s="19"/>
      <c r="H696" s="19"/>
      <c r="I696" s="20"/>
      <c r="J696" s="75"/>
      <c r="K696" s="19"/>
      <c r="L696" s="100">
        <f>YEAR(ACTII[[#This Row],[Staff Start Date]])</f>
        <v>1900</v>
      </c>
      <c r="M696" s="100" t="str">
        <f>TEXT(ACTII[[#This Row],[Staff Start Date]], "mmm")</f>
        <v>Jan</v>
      </c>
    </row>
    <row r="697" spans="1:13" x14ac:dyDescent="0.25">
      <c r="A697" s="18"/>
      <c r="B697" s="19"/>
      <c r="C697" s="19"/>
      <c r="D697" s="19"/>
      <c r="E697" s="19"/>
      <c r="F697" s="19"/>
      <c r="G697" s="19"/>
      <c r="H697" s="19"/>
      <c r="I697" s="20"/>
      <c r="J697" s="75"/>
      <c r="K697" s="19"/>
      <c r="L697" s="100">
        <f>YEAR(ACTII[[#This Row],[Staff Start Date]])</f>
        <v>1900</v>
      </c>
      <c r="M697" s="100" t="str">
        <f>TEXT(ACTII[[#This Row],[Staff Start Date]], "mmm")</f>
        <v>Jan</v>
      </c>
    </row>
    <row r="698" spans="1:13" x14ac:dyDescent="0.25">
      <c r="A698" s="18"/>
      <c r="B698" s="19"/>
      <c r="C698" s="19"/>
      <c r="D698" s="19"/>
      <c r="E698" s="19"/>
      <c r="F698" s="19"/>
      <c r="G698" s="19"/>
      <c r="H698" s="19"/>
      <c r="I698" s="20"/>
      <c r="J698" s="75"/>
      <c r="K698" s="19"/>
      <c r="L698" s="100">
        <f>YEAR(ACTII[[#This Row],[Staff Start Date]])</f>
        <v>1900</v>
      </c>
      <c r="M698" s="100" t="str">
        <f>TEXT(ACTII[[#This Row],[Staff Start Date]], "mmm")</f>
        <v>Jan</v>
      </c>
    </row>
    <row r="699" spans="1:13" x14ac:dyDescent="0.25">
      <c r="A699" s="18"/>
      <c r="B699" s="19"/>
      <c r="C699" s="19"/>
      <c r="D699" s="19"/>
      <c r="E699" s="19"/>
      <c r="F699" s="19"/>
      <c r="G699" s="19"/>
      <c r="H699" s="19"/>
      <c r="I699" s="20"/>
      <c r="J699" s="75"/>
      <c r="K699" s="19"/>
      <c r="L699" s="100">
        <f>YEAR(ACTII[[#This Row],[Staff Start Date]])</f>
        <v>1900</v>
      </c>
      <c r="M699" s="100" t="str">
        <f>TEXT(ACTII[[#This Row],[Staff Start Date]], "mmm")</f>
        <v>Jan</v>
      </c>
    </row>
    <row r="700" spans="1:13" x14ac:dyDescent="0.25">
      <c r="A700" s="18"/>
      <c r="B700" s="19"/>
      <c r="C700" s="19"/>
      <c r="D700" s="19"/>
      <c r="E700" s="19"/>
      <c r="F700" s="19"/>
      <c r="G700" s="19"/>
      <c r="H700" s="19"/>
      <c r="I700" s="20"/>
      <c r="J700" s="75"/>
      <c r="K700" s="19"/>
      <c r="L700" s="100">
        <f>YEAR(ACTII[[#This Row],[Staff Start Date]])</f>
        <v>1900</v>
      </c>
      <c r="M700" s="100" t="str">
        <f>TEXT(ACTII[[#This Row],[Staff Start Date]], "mmm")</f>
        <v>Jan</v>
      </c>
    </row>
    <row r="701" spans="1:13" x14ac:dyDescent="0.25">
      <c r="A701" s="18"/>
      <c r="B701" s="19"/>
      <c r="C701" s="19"/>
      <c r="D701" s="19"/>
      <c r="E701" s="19"/>
      <c r="F701" s="19"/>
      <c r="G701" s="19"/>
      <c r="H701" s="19"/>
      <c r="I701" s="20"/>
      <c r="J701" s="75"/>
      <c r="K701" s="19"/>
      <c r="L701" s="100">
        <f>YEAR(ACTII[[#This Row],[Staff Start Date]])</f>
        <v>1900</v>
      </c>
      <c r="M701" s="100" t="str">
        <f>TEXT(ACTII[[#This Row],[Staff Start Date]], "mmm")</f>
        <v>Jan</v>
      </c>
    </row>
    <row r="702" spans="1:13" x14ac:dyDescent="0.25">
      <c r="A702" s="18"/>
      <c r="B702" s="19"/>
      <c r="C702" s="19"/>
      <c r="D702" s="19"/>
      <c r="E702" s="19"/>
      <c r="F702" s="19"/>
      <c r="G702" s="19"/>
      <c r="H702" s="19"/>
      <c r="I702" s="20"/>
      <c r="J702" s="75"/>
      <c r="K702" s="19"/>
      <c r="L702" s="100">
        <f>YEAR(ACTII[[#This Row],[Staff Start Date]])</f>
        <v>1900</v>
      </c>
      <c r="M702" s="100" t="str">
        <f>TEXT(ACTII[[#This Row],[Staff Start Date]], "mmm")</f>
        <v>Jan</v>
      </c>
    </row>
    <row r="703" spans="1:13" x14ac:dyDescent="0.25">
      <c r="A703" s="18"/>
      <c r="B703" s="19"/>
      <c r="C703" s="19"/>
      <c r="D703" s="19"/>
      <c r="E703" s="19"/>
      <c r="F703" s="19"/>
      <c r="G703" s="19"/>
      <c r="H703" s="19"/>
      <c r="I703" s="20"/>
      <c r="J703" s="75"/>
      <c r="K703" s="19"/>
      <c r="L703" s="100">
        <f>YEAR(ACTII[[#This Row],[Staff Start Date]])</f>
        <v>1900</v>
      </c>
      <c r="M703" s="100" t="str">
        <f>TEXT(ACTII[[#This Row],[Staff Start Date]], "mmm")</f>
        <v>Jan</v>
      </c>
    </row>
    <row r="704" spans="1:13" x14ac:dyDescent="0.25">
      <c r="A704" s="18"/>
      <c r="B704" s="19"/>
      <c r="C704" s="19"/>
      <c r="D704" s="19"/>
      <c r="E704" s="19"/>
      <c r="F704" s="19"/>
      <c r="G704" s="19"/>
      <c r="H704" s="19"/>
      <c r="I704" s="20"/>
      <c r="J704" s="75"/>
      <c r="K704" s="19"/>
      <c r="L704" s="100">
        <f>YEAR(ACTII[[#This Row],[Staff Start Date]])</f>
        <v>1900</v>
      </c>
      <c r="M704" s="100" t="str">
        <f>TEXT(ACTII[[#This Row],[Staff Start Date]], "mmm")</f>
        <v>Jan</v>
      </c>
    </row>
    <row r="705" spans="1:13" x14ac:dyDescent="0.25">
      <c r="A705" s="18"/>
      <c r="B705" s="19"/>
      <c r="C705" s="19"/>
      <c r="D705" s="19"/>
      <c r="E705" s="19"/>
      <c r="F705" s="19"/>
      <c r="G705" s="19"/>
      <c r="H705" s="19"/>
      <c r="I705" s="20"/>
      <c r="J705" s="75"/>
      <c r="K705" s="19"/>
      <c r="L705" s="100">
        <f>YEAR(ACTII[[#This Row],[Staff Start Date]])</f>
        <v>1900</v>
      </c>
      <c r="M705" s="100" t="str">
        <f>TEXT(ACTII[[#This Row],[Staff Start Date]], "mmm")</f>
        <v>Jan</v>
      </c>
    </row>
    <row r="706" spans="1:13" x14ac:dyDescent="0.25">
      <c r="A706" s="18"/>
      <c r="B706" s="19"/>
      <c r="C706" s="19"/>
      <c r="D706" s="19"/>
      <c r="E706" s="19"/>
      <c r="F706" s="19"/>
      <c r="G706" s="19"/>
      <c r="H706" s="19"/>
      <c r="I706" s="20"/>
      <c r="J706" s="75"/>
      <c r="K706" s="19"/>
      <c r="L706" s="100">
        <f>YEAR(ACTII[[#This Row],[Staff Start Date]])</f>
        <v>1900</v>
      </c>
      <c r="M706" s="100" t="str">
        <f>TEXT(ACTII[[#This Row],[Staff Start Date]], "mmm")</f>
        <v>Jan</v>
      </c>
    </row>
    <row r="707" spans="1:13" x14ac:dyDescent="0.25">
      <c r="A707" s="18"/>
      <c r="B707" s="19"/>
      <c r="C707" s="19"/>
      <c r="D707" s="19"/>
      <c r="E707" s="19"/>
      <c r="F707" s="19"/>
      <c r="G707" s="19"/>
      <c r="H707" s="19"/>
      <c r="I707" s="20"/>
      <c r="J707" s="75"/>
      <c r="K707" s="19"/>
      <c r="L707" s="100">
        <f>YEAR(ACTII[[#This Row],[Staff Start Date]])</f>
        <v>1900</v>
      </c>
      <c r="M707" s="100" t="str">
        <f>TEXT(ACTII[[#This Row],[Staff Start Date]], "mmm")</f>
        <v>Jan</v>
      </c>
    </row>
    <row r="708" spans="1:13" x14ac:dyDescent="0.25">
      <c r="A708" s="18"/>
      <c r="B708" s="19"/>
      <c r="C708" s="19"/>
      <c r="D708" s="19"/>
      <c r="E708" s="19"/>
      <c r="F708" s="19"/>
      <c r="G708" s="19"/>
      <c r="H708" s="19"/>
      <c r="I708" s="20"/>
      <c r="J708" s="75"/>
      <c r="K708" s="19"/>
      <c r="L708" s="100">
        <f>YEAR(ACTII[[#This Row],[Staff Start Date]])</f>
        <v>1900</v>
      </c>
      <c r="M708" s="100" t="str">
        <f>TEXT(ACTII[[#This Row],[Staff Start Date]], "mmm")</f>
        <v>Jan</v>
      </c>
    </row>
    <row r="709" spans="1:13" x14ac:dyDescent="0.25">
      <c r="A709" s="18"/>
      <c r="B709" s="19"/>
      <c r="C709" s="19"/>
      <c r="D709" s="19"/>
      <c r="E709" s="19"/>
      <c r="F709" s="19"/>
      <c r="G709" s="19"/>
      <c r="H709" s="19"/>
      <c r="I709" s="20"/>
      <c r="J709" s="75"/>
      <c r="K709" s="19"/>
      <c r="L709" s="100">
        <f>YEAR(ACTII[[#This Row],[Staff Start Date]])</f>
        <v>1900</v>
      </c>
      <c r="M709" s="100" t="str">
        <f>TEXT(ACTII[[#This Row],[Staff Start Date]], "mmm")</f>
        <v>Jan</v>
      </c>
    </row>
    <row r="710" spans="1:13" x14ac:dyDescent="0.25">
      <c r="A710" s="18"/>
      <c r="B710" s="19"/>
      <c r="C710" s="19"/>
      <c r="D710" s="19"/>
      <c r="E710" s="19"/>
      <c r="F710" s="19"/>
      <c r="G710" s="19"/>
      <c r="H710" s="19"/>
      <c r="I710" s="20"/>
      <c r="J710" s="75"/>
      <c r="K710" s="19"/>
      <c r="L710" s="100">
        <f>YEAR(ACTII[[#This Row],[Staff Start Date]])</f>
        <v>1900</v>
      </c>
      <c r="M710" s="100" t="str">
        <f>TEXT(ACTII[[#This Row],[Staff Start Date]], "mmm")</f>
        <v>Jan</v>
      </c>
    </row>
    <row r="711" spans="1:13" x14ac:dyDescent="0.25">
      <c r="A711" s="18"/>
      <c r="B711" s="19"/>
      <c r="C711" s="19"/>
      <c r="D711" s="19"/>
      <c r="E711" s="19"/>
      <c r="F711" s="19"/>
      <c r="G711" s="19"/>
      <c r="H711" s="19"/>
      <c r="I711" s="20"/>
      <c r="J711" s="75"/>
      <c r="K711" s="19"/>
      <c r="L711" s="100">
        <f>YEAR(ACTII[[#This Row],[Staff Start Date]])</f>
        <v>1900</v>
      </c>
      <c r="M711" s="100" t="str">
        <f>TEXT(ACTII[[#This Row],[Staff Start Date]], "mmm")</f>
        <v>Jan</v>
      </c>
    </row>
    <row r="712" spans="1:13" x14ac:dyDescent="0.25">
      <c r="A712" s="18"/>
      <c r="B712" s="19"/>
      <c r="C712" s="19"/>
      <c r="D712" s="19"/>
      <c r="E712" s="19"/>
      <c r="F712" s="19"/>
      <c r="G712" s="19"/>
      <c r="H712" s="19"/>
      <c r="I712" s="20"/>
      <c r="J712" s="75"/>
      <c r="K712" s="19"/>
      <c r="L712" s="100">
        <f>YEAR(ACTII[[#This Row],[Staff Start Date]])</f>
        <v>1900</v>
      </c>
      <c r="M712" s="100" t="str">
        <f>TEXT(ACTII[[#This Row],[Staff Start Date]], "mmm")</f>
        <v>Jan</v>
      </c>
    </row>
    <row r="713" spans="1:13" x14ac:dyDescent="0.25">
      <c r="A713" s="18"/>
      <c r="B713" s="19"/>
      <c r="C713" s="19"/>
      <c r="D713" s="19"/>
      <c r="E713" s="19"/>
      <c r="F713" s="19"/>
      <c r="G713" s="19"/>
      <c r="H713" s="19"/>
      <c r="I713" s="20"/>
      <c r="J713" s="75"/>
      <c r="K713" s="19"/>
      <c r="L713" s="100">
        <f>YEAR(ACTII[[#This Row],[Staff Start Date]])</f>
        <v>1900</v>
      </c>
      <c r="M713" s="100" t="str">
        <f>TEXT(ACTII[[#This Row],[Staff Start Date]], "mmm")</f>
        <v>Jan</v>
      </c>
    </row>
    <row r="714" spans="1:13" x14ac:dyDescent="0.25">
      <c r="A714" s="18"/>
      <c r="B714" s="19"/>
      <c r="C714" s="19"/>
      <c r="D714" s="19"/>
      <c r="E714" s="19"/>
      <c r="F714" s="19"/>
      <c r="G714" s="19"/>
      <c r="H714" s="19"/>
      <c r="I714" s="20"/>
      <c r="J714" s="75"/>
      <c r="K714" s="19"/>
      <c r="L714" s="100">
        <f>YEAR(ACTII[[#This Row],[Staff Start Date]])</f>
        <v>1900</v>
      </c>
      <c r="M714" s="100" t="str">
        <f>TEXT(ACTII[[#This Row],[Staff Start Date]], "mmm")</f>
        <v>Jan</v>
      </c>
    </row>
    <row r="715" spans="1:13" x14ac:dyDescent="0.25">
      <c r="A715" s="18"/>
      <c r="B715" s="19"/>
      <c r="C715" s="19"/>
      <c r="D715" s="19"/>
      <c r="E715" s="19"/>
      <c r="F715" s="19"/>
      <c r="G715" s="19"/>
      <c r="H715" s="19"/>
      <c r="I715" s="20"/>
      <c r="J715" s="75"/>
      <c r="K715" s="19"/>
      <c r="L715" s="100">
        <f>YEAR(ACTII[[#This Row],[Staff Start Date]])</f>
        <v>1900</v>
      </c>
      <c r="M715" s="100" t="str">
        <f>TEXT(ACTII[[#This Row],[Staff Start Date]], "mmm")</f>
        <v>Jan</v>
      </c>
    </row>
    <row r="716" spans="1:13" x14ac:dyDescent="0.25">
      <c r="A716" s="18"/>
      <c r="B716" s="19"/>
      <c r="C716" s="19"/>
      <c r="D716" s="19"/>
      <c r="E716" s="19"/>
      <c r="F716" s="19"/>
      <c r="G716" s="19"/>
      <c r="H716" s="19"/>
      <c r="I716" s="20"/>
      <c r="J716" s="75"/>
      <c r="K716" s="19"/>
      <c r="L716" s="100">
        <f>YEAR(ACTII[[#This Row],[Staff Start Date]])</f>
        <v>1900</v>
      </c>
      <c r="M716" s="100" t="str">
        <f>TEXT(ACTII[[#This Row],[Staff Start Date]], "mmm")</f>
        <v>Jan</v>
      </c>
    </row>
    <row r="717" spans="1:13" x14ac:dyDescent="0.25">
      <c r="A717" s="18"/>
      <c r="B717" s="19"/>
      <c r="C717" s="19"/>
      <c r="D717" s="19"/>
      <c r="E717" s="19"/>
      <c r="F717" s="19"/>
      <c r="G717" s="19"/>
      <c r="H717" s="19"/>
      <c r="I717" s="20"/>
      <c r="J717" s="75"/>
      <c r="K717" s="19"/>
      <c r="L717" s="100">
        <f>YEAR(ACTII[[#This Row],[Staff Start Date]])</f>
        <v>1900</v>
      </c>
      <c r="M717" s="100" t="str">
        <f>TEXT(ACTII[[#This Row],[Staff Start Date]], "mmm")</f>
        <v>Jan</v>
      </c>
    </row>
    <row r="718" spans="1:13" x14ac:dyDescent="0.25">
      <c r="A718" s="18"/>
      <c r="B718" s="19"/>
      <c r="C718" s="19"/>
      <c r="D718" s="19"/>
      <c r="E718" s="19"/>
      <c r="F718" s="19"/>
      <c r="G718" s="19"/>
      <c r="H718" s="19"/>
      <c r="I718" s="20"/>
      <c r="J718" s="75"/>
      <c r="K718" s="19"/>
      <c r="L718" s="100">
        <f>YEAR(ACTII[[#This Row],[Staff Start Date]])</f>
        <v>1900</v>
      </c>
      <c r="M718" s="100" t="str">
        <f>TEXT(ACTII[[#This Row],[Staff Start Date]], "mmm")</f>
        <v>Jan</v>
      </c>
    </row>
    <row r="719" spans="1:13" x14ac:dyDescent="0.25">
      <c r="A719" s="18"/>
      <c r="B719" s="19"/>
      <c r="C719" s="19"/>
      <c r="D719" s="19"/>
      <c r="E719" s="19"/>
      <c r="F719" s="19"/>
      <c r="G719" s="19"/>
      <c r="H719" s="19"/>
      <c r="I719" s="20"/>
      <c r="J719" s="75"/>
      <c r="K719" s="19"/>
      <c r="L719" s="100">
        <f>YEAR(ACTII[[#This Row],[Staff Start Date]])</f>
        <v>1900</v>
      </c>
      <c r="M719" s="100" t="str">
        <f>TEXT(ACTII[[#This Row],[Staff Start Date]], "mmm")</f>
        <v>Jan</v>
      </c>
    </row>
    <row r="720" spans="1:13" x14ac:dyDescent="0.25">
      <c r="A720" s="18"/>
      <c r="B720" s="19"/>
      <c r="C720" s="19"/>
      <c r="D720" s="19"/>
      <c r="E720" s="19"/>
      <c r="F720" s="19"/>
      <c r="G720" s="19"/>
      <c r="H720" s="19"/>
      <c r="I720" s="20"/>
      <c r="J720" s="75"/>
      <c r="K720" s="19"/>
      <c r="L720" s="100">
        <f>YEAR(ACTII[[#This Row],[Staff Start Date]])</f>
        <v>1900</v>
      </c>
      <c r="M720" s="100" t="str">
        <f>TEXT(ACTII[[#This Row],[Staff Start Date]], "mmm")</f>
        <v>Jan</v>
      </c>
    </row>
    <row r="721" spans="1:13" x14ac:dyDescent="0.25">
      <c r="A721" s="18"/>
      <c r="B721" s="19"/>
      <c r="C721" s="19"/>
      <c r="D721" s="19"/>
      <c r="E721" s="19"/>
      <c r="F721" s="19"/>
      <c r="G721" s="19"/>
      <c r="H721" s="19"/>
      <c r="I721" s="20"/>
      <c r="J721" s="75"/>
      <c r="K721" s="19"/>
      <c r="L721" s="100">
        <f>YEAR(ACTII[[#This Row],[Staff Start Date]])</f>
        <v>1900</v>
      </c>
      <c r="M721" s="100" t="str">
        <f>TEXT(ACTII[[#This Row],[Staff Start Date]], "mmm")</f>
        <v>Jan</v>
      </c>
    </row>
    <row r="722" spans="1:13" x14ac:dyDescent="0.25">
      <c r="A722" s="18"/>
      <c r="B722" s="19"/>
      <c r="C722" s="19"/>
      <c r="D722" s="19"/>
      <c r="E722" s="19"/>
      <c r="F722" s="19"/>
      <c r="G722" s="19"/>
      <c r="H722" s="19"/>
      <c r="I722" s="20"/>
      <c r="J722" s="75"/>
      <c r="K722" s="19"/>
      <c r="L722" s="100">
        <f>YEAR(ACTII[[#This Row],[Staff Start Date]])</f>
        <v>1900</v>
      </c>
      <c r="M722" s="100" t="str">
        <f>TEXT(ACTII[[#This Row],[Staff Start Date]], "mmm")</f>
        <v>Jan</v>
      </c>
    </row>
    <row r="723" spans="1:13" x14ac:dyDescent="0.25">
      <c r="A723" s="18"/>
      <c r="B723" s="19"/>
      <c r="C723" s="19"/>
      <c r="D723" s="19"/>
      <c r="E723" s="19"/>
      <c r="F723" s="19"/>
      <c r="G723" s="19"/>
      <c r="H723" s="19"/>
      <c r="I723" s="20"/>
      <c r="J723" s="75"/>
      <c r="K723" s="19"/>
      <c r="L723" s="100">
        <f>YEAR(ACTII[[#This Row],[Staff Start Date]])</f>
        <v>1900</v>
      </c>
      <c r="M723" s="100" t="str">
        <f>TEXT(ACTII[[#This Row],[Staff Start Date]], "mmm")</f>
        <v>Jan</v>
      </c>
    </row>
    <row r="724" spans="1:13" x14ac:dyDescent="0.25">
      <c r="A724" s="18"/>
      <c r="B724" s="19"/>
      <c r="C724" s="19"/>
      <c r="D724" s="19"/>
      <c r="E724" s="19"/>
      <c r="F724" s="19"/>
      <c r="G724" s="19"/>
      <c r="H724" s="19"/>
      <c r="I724" s="20"/>
      <c r="J724" s="75"/>
      <c r="K724" s="19"/>
      <c r="L724" s="100">
        <f>YEAR(ACTII[[#This Row],[Staff Start Date]])</f>
        <v>1900</v>
      </c>
      <c r="M724" s="100" t="str">
        <f>TEXT(ACTII[[#This Row],[Staff Start Date]], "mmm")</f>
        <v>Jan</v>
      </c>
    </row>
    <row r="725" spans="1:13" x14ac:dyDescent="0.25">
      <c r="A725" s="18"/>
      <c r="B725" s="19"/>
      <c r="C725" s="19"/>
      <c r="D725" s="19"/>
      <c r="E725" s="19"/>
      <c r="F725" s="19"/>
      <c r="G725" s="19"/>
      <c r="H725" s="19"/>
      <c r="I725" s="20"/>
      <c r="J725" s="75"/>
      <c r="K725" s="19"/>
      <c r="L725" s="100">
        <f>YEAR(ACTII[[#This Row],[Staff Start Date]])</f>
        <v>1900</v>
      </c>
      <c r="M725" s="100" t="str">
        <f>TEXT(ACTII[[#This Row],[Staff Start Date]], "mmm")</f>
        <v>Jan</v>
      </c>
    </row>
    <row r="726" spans="1:13" x14ac:dyDescent="0.25">
      <c r="A726" s="18"/>
      <c r="B726" s="19"/>
      <c r="C726" s="19"/>
      <c r="D726" s="19"/>
      <c r="E726" s="19"/>
      <c r="F726" s="19"/>
      <c r="G726" s="19"/>
      <c r="H726" s="19"/>
      <c r="I726" s="20"/>
      <c r="J726" s="75"/>
      <c r="K726" s="19"/>
      <c r="L726" s="100">
        <f>YEAR(ACTII[[#This Row],[Staff Start Date]])</f>
        <v>1900</v>
      </c>
      <c r="M726" s="100" t="str">
        <f>TEXT(ACTII[[#This Row],[Staff Start Date]], "mmm")</f>
        <v>Jan</v>
      </c>
    </row>
    <row r="727" spans="1:13" x14ac:dyDescent="0.25">
      <c r="A727" s="18"/>
      <c r="B727" s="19"/>
      <c r="C727" s="19"/>
      <c r="D727" s="19"/>
      <c r="E727" s="19"/>
      <c r="F727" s="19"/>
      <c r="G727" s="19"/>
      <c r="H727" s="19"/>
      <c r="I727" s="20"/>
      <c r="J727" s="75"/>
      <c r="K727" s="19"/>
      <c r="L727" s="100">
        <f>YEAR(ACTII[[#This Row],[Staff Start Date]])</f>
        <v>1900</v>
      </c>
      <c r="M727" s="100" t="str">
        <f>TEXT(ACTII[[#This Row],[Staff Start Date]], "mmm")</f>
        <v>Jan</v>
      </c>
    </row>
    <row r="728" spans="1:13" x14ac:dyDescent="0.25">
      <c r="A728" s="18"/>
      <c r="B728" s="19"/>
      <c r="C728" s="19"/>
      <c r="D728" s="19"/>
      <c r="E728" s="19"/>
      <c r="F728" s="19"/>
      <c r="G728" s="19"/>
      <c r="H728" s="19"/>
      <c r="I728" s="20"/>
      <c r="J728" s="75"/>
      <c r="K728" s="19"/>
      <c r="L728" s="100">
        <f>YEAR(ACTII[[#This Row],[Staff Start Date]])</f>
        <v>1900</v>
      </c>
      <c r="M728" s="100" t="str">
        <f>TEXT(ACTII[[#This Row],[Staff Start Date]], "mmm")</f>
        <v>Jan</v>
      </c>
    </row>
    <row r="729" spans="1:13" x14ac:dyDescent="0.25">
      <c r="A729" s="18"/>
      <c r="B729" s="19"/>
      <c r="C729" s="19"/>
      <c r="D729" s="19"/>
      <c r="E729" s="19"/>
      <c r="F729" s="19"/>
      <c r="G729" s="19"/>
      <c r="H729" s="19"/>
      <c r="I729" s="20"/>
      <c r="J729" s="75"/>
      <c r="K729" s="19"/>
      <c r="L729" s="100">
        <f>YEAR(ACTII[[#This Row],[Staff Start Date]])</f>
        <v>1900</v>
      </c>
      <c r="M729" s="100" t="str">
        <f>TEXT(ACTII[[#This Row],[Staff Start Date]], "mmm")</f>
        <v>Jan</v>
      </c>
    </row>
    <row r="730" spans="1:13" x14ac:dyDescent="0.25">
      <c r="A730" s="18"/>
      <c r="B730" s="19"/>
      <c r="C730" s="19"/>
      <c r="D730" s="19"/>
      <c r="E730" s="19"/>
      <c r="F730" s="19"/>
      <c r="G730" s="19"/>
      <c r="H730" s="19"/>
      <c r="I730" s="20"/>
      <c r="J730" s="75"/>
      <c r="K730" s="19"/>
      <c r="L730" s="100">
        <f>YEAR(ACTII[[#This Row],[Staff Start Date]])</f>
        <v>1900</v>
      </c>
      <c r="M730" s="100" t="str">
        <f>TEXT(ACTII[[#This Row],[Staff Start Date]], "mmm")</f>
        <v>Jan</v>
      </c>
    </row>
    <row r="731" spans="1:13" x14ac:dyDescent="0.25">
      <c r="A731" s="18"/>
      <c r="B731" s="19"/>
      <c r="C731" s="19"/>
      <c r="D731" s="19"/>
      <c r="E731" s="19"/>
      <c r="F731" s="19"/>
      <c r="G731" s="19"/>
      <c r="H731" s="19"/>
      <c r="I731" s="20"/>
      <c r="J731" s="75"/>
      <c r="K731" s="19"/>
      <c r="L731" s="100">
        <f>YEAR(ACTII[[#This Row],[Staff Start Date]])</f>
        <v>1900</v>
      </c>
      <c r="M731" s="100" t="str">
        <f>TEXT(ACTII[[#This Row],[Staff Start Date]], "mmm")</f>
        <v>Jan</v>
      </c>
    </row>
    <row r="732" spans="1:13" x14ac:dyDescent="0.25">
      <c r="A732" s="18"/>
      <c r="B732" s="19"/>
      <c r="C732" s="19"/>
      <c r="D732" s="19"/>
      <c r="E732" s="19"/>
      <c r="F732" s="19"/>
      <c r="G732" s="19"/>
      <c r="H732" s="19"/>
      <c r="I732" s="20"/>
      <c r="J732" s="75"/>
      <c r="K732" s="19"/>
      <c r="L732" s="100">
        <f>YEAR(ACTII[[#This Row],[Staff Start Date]])</f>
        <v>1900</v>
      </c>
      <c r="M732" s="100" t="str">
        <f>TEXT(ACTII[[#This Row],[Staff Start Date]], "mmm")</f>
        <v>Jan</v>
      </c>
    </row>
    <row r="733" spans="1:13" x14ac:dyDescent="0.25">
      <c r="A733" s="18"/>
      <c r="B733" s="19"/>
      <c r="C733" s="19"/>
      <c r="D733" s="19"/>
      <c r="E733" s="19"/>
      <c r="F733" s="19"/>
      <c r="G733" s="19"/>
      <c r="H733" s="19"/>
      <c r="I733" s="20"/>
      <c r="J733" s="75"/>
      <c r="K733" s="19"/>
      <c r="L733" s="100">
        <f>YEAR(ACTII[[#This Row],[Staff Start Date]])</f>
        <v>1900</v>
      </c>
      <c r="M733" s="100" t="str">
        <f>TEXT(ACTII[[#This Row],[Staff Start Date]], "mmm")</f>
        <v>Jan</v>
      </c>
    </row>
    <row r="734" spans="1:13" x14ac:dyDescent="0.25">
      <c r="A734" s="18"/>
      <c r="B734" s="19"/>
      <c r="C734" s="19"/>
      <c r="D734" s="19"/>
      <c r="E734" s="19"/>
      <c r="F734" s="19"/>
      <c r="G734" s="19"/>
      <c r="H734" s="19"/>
      <c r="I734" s="20"/>
      <c r="J734" s="75"/>
      <c r="K734" s="19"/>
      <c r="L734" s="100">
        <f>YEAR(ACTII[[#This Row],[Staff Start Date]])</f>
        <v>1900</v>
      </c>
      <c r="M734" s="100" t="str">
        <f>TEXT(ACTII[[#This Row],[Staff Start Date]], "mmm")</f>
        <v>Jan</v>
      </c>
    </row>
    <row r="735" spans="1:13" x14ac:dyDescent="0.25">
      <c r="A735" s="18"/>
      <c r="B735" s="19"/>
      <c r="C735" s="19"/>
      <c r="D735" s="19"/>
      <c r="E735" s="19"/>
      <c r="F735" s="19"/>
      <c r="G735" s="19"/>
      <c r="H735" s="19"/>
      <c r="I735" s="20"/>
      <c r="J735" s="75"/>
      <c r="K735" s="19"/>
      <c r="L735" s="100">
        <f>YEAR(ACTII[[#This Row],[Staff Start Date]])</f>
        <v>1900</v>
      </c>
      <c r="M735" s="100" t="str">
        <f>TEXT(ACTII[[#This Row],[Staff Start Date]], "mmm")</f>
        <v>Jan</v>
      </c>
    </row>
    <row r="736" spans="1:13" x14ac:dyDescent="0.25">
      <c r="A736" s="18"/>
      <c r="B736" s="19"/>
      <c r="C736" s="19"/>
      <c r="D736" s="19"/>
      <c r="E736" s="19"/>
      <c r="F736" s="19"/>
      <c r="G736" s="19"/>
      <c r="H736" s="19"/>
      <c r="I736" s="20"/>
      <c r="J736" s="75"/>
      <c r="K736" s="19"/>
      <c r="L736" s="100">
        <f>YEAR(ACTII[[#This Row],[Staff Start Date]])</f>
        <v>1900</v>
      </c>
      <c r="M736" s="100" t="str">
        <f>TEXT(ACTII[[#This Row],[Staff Start Date]], "mmm")</f>
        <v>Jan</v>
      </c>
    </row>
    <row r="737" spans="1:13" x14ac:dyDescent="0.25">
      <c r="A737" s="18"/>
      <c r="B737" s="19"/>
      <c r="C737" s="19"/>
      <c r="D737" s="19"/>
      <c r="E737" s="19"/>
      <c r="F737" s="19"/>
      <c r="G737" s="19"/>
      <c r="H737" s="19"/>
      <c r="I737" s="20"/>
      <c r="J737" s="75"/>
      <c r="K737" s="19"/>
      <c r="L737" s="100">
        <f>YEAR(ACTII[[#This Row],[Staff Start Date]])</f>
        <v>1900</v>
      </c>
      <c r="M737" s="100" t="str">
        <f>TEXT(ACTII[[#This Row],[Staff Start Date]], "mmm")</f>
        <v>Jan</v>
      </c>
    </row>
    <row r="738" spans="1:13" x14ac:dyDescent="0.25">
      <c r="A738" s="18"/>
      <c r="B738" s="19"/>
      <c r="C738" s="19"/>
      <c r="D738" s="19"/>
      <c r="E738" s="19"/>
      <c r="F738" s="19"/>
      <c r="G738" s="19"/>
      <c r="H738" s="19"/>
      <c r="I738" s="20"/>
      <c r="J738" s="75"/>
      <c r="K738" s="19"/>
      <c r="L738" s="100">
        <f>YEAR(ACTII[[#This Row],[Staff Start Date]])</f>
        <v>1900</v>
      </c>
      <c r="M738" s="100" t="str">
        <f>TEXT(ACTII[[#This Row],[Staff Start Date]], "mmm")</f>
        <v>Jan</v>
      </c>
    </row>
    <row r="739" spans="1:13" x14ac:dyDescent="0.25">
      <c r="A739" s="18"/>
      <c r="B739" s="19"/>
      <c r="C739" s="19"/>
      <c r="D739" s="19"/>
      <c r="E739" s="19"/>
      <c r="F739" s="19"/>
      <c r="G739" s="19"/>
      <c r="H739" s="19"/>
      <c r="I739" s="20"/>
      <c r="J739" s="75"/>
      <c r="K739" s="19"/>
      <c r="L739" s="100">
        <f>YEAR(ACTII[[#This Row],[Staff Start Date]])</f>
        <v>1900</v>
      </c>
      <c r="M739" s="100" t="str">
        <f>TEXT(ACTII[[#This Row],[Staff Start Date]], "mmm")</f>
        <v>Jan</v>
      </c>
    </row>
    <row r="740" spans="1:13" x14ac:dyDescent="0.25">
      <c r="A740" s="18"/>
      <c r="B740" s="19"/>
      <c r="C740" s="19"/>
      <c r="D740" s="19"/>
      <c r="E740" s="19"/>
      <c r="F740" s="19"/>
      <c r="G740" s="19"/>
      <c r="H740" s="19"/>
      <c r="I740" s="20"/>
      <c r="J740" s="75"/>
      <c r="K740" s="19"/>
      <c r="L740" s="100">
        <f>YEAR(ACTII[[#This Row],[Staff Start Date]])</f>
        <v>1900</v>
      </c>
      <c r="M740" s="100" t="str">
        <f>TEXT(ACTII[[#This Row],[Staff Start Date]], "mmm")</f>
        <v>Jan</v>
      </c>
    </row>
    <row r="741" spans="1:13" x14ac:dyDescent="0.25">
      <c r="A741" s="18"/>
      <c r="B741" s="19"/>
      <c r="C741" s="19"/>
      <c r="D741" s="19"/>
      <c r="E741" s="19"/>
      <c r="F741" s="19"/>
      <c r="G741" s="19"/>
      <c r="H741" s="19"/>
      <c r="I741" s="20"/>
      <c r="J741" s="75"/>
      <c r="K741" s="19"/>
      <c r="L741" s="100">
        <f>YEAR(ACTII[[#This Row],[Staff Start Date]])</f>
        <v>1900</v>
      </c>
      <c r="M741" s="100" t="str">
        <f>TEXT(ACTII[[#This Row],[Staff Start Date]], "mmm")</f>
        <v>Jan</v>
      </c>
    </row>
    <row r="742" spans="1:13" x14ac:dyDescent="0.25">
      <c r="A742" s="18"/>
      <c r="B742" s="19"/>
      <c r="C742" s="19"/>
      <c r="D742" s="19"/>
      <c r="E742" s="19"/>
      <c r="F742" s="19"/>
      <c r="G742" s="19"/>
      <c r="H742" s="19"/>
      <c r="I742" s="20"/>
      <c r="J742" s="75"/>
      <c r="K742" s="19"/>
      <c r="L742" s="100">
        <f>YEAR(ACTII[[#This Row],[Staff Start Date]])</f>
        <v>1900</v>
      </c>
      <c r="M742" s="100" t="str">
        <f>TEXT(ACTII[[#This Row],[Staff Start Date]], "mmm")</f>
        <v>Jan</v>
      </c>
    </row>
    <row r="743" spans="1:13" x14ac:dyDescent="0.25">
      <c r="A743" s="18"/>
      <c r="B743" s="19"/>
      <c r="C743" s="19"/>
      <c r="D743" s="19"/>
      <c r="E743" s="19"/>
      <c r="F743" s="19"/>
      <c r="G743" s="19"/>
      <c r="H743" s="19"/>
      <c r="I743" s="20"/>
      <c r="J743" s="75"/>
      <c r="K743" s="19"/>
      <c r="L743" s="100">
        <f>YEAR(ACTII[[#This Row],[Staff Start Date]])</f>
        <v>1900</v>
      </c>
      <c r="M743" s="100" t="str">
        <f>TEXT(ACTII[[#This Row],[Staff Start Date]], "mmm")</f>
        <v>Jan</v>
      </c>
    </row>
    <row r="744" spans="1:13" x14ac:dyDescent="0.25">
      <c r="A744" s="18"/>
      <c r="B744" s="19"/>
      <c r="C744" s="19"/>
      <c r="D744" s="19"/>
      <c r="E744" s="19"/>
      <c r="F744" s="19"/>
      <c r="G744" s="19"/>
      <c r="H744" s="19"/>
      <c r="I744" s="20"/>
      <c r="J744" s="75"/>
      <c r="K744" s="19"/>
      <c r="L744" s="100">
        <f>YEAR(ACTII[[#This Row],[Staff Start Date]])</f>
        <v>1900</v>
      </c>
      <c r="M744" s="100" t="str">
        <f>TEXT(ACTII[[#This Row],[Staff Start Date]], "mmm")</f>
        <v>Jan</v>
      </c>
    </row>
    <row r="745" spans="1:13" x14ac:dyDescent="0.25">
      <c r="A745" s="18"/>
      <c r="B745" s="19"/>
      <c r="C745" s="19"/>
      <c r="D745" s="19"/>
      <c r="E745" s="19"/>
      <c r="F745" s="19"/>
      <c r="G745" s="19"/>
      <c r="H745" s="19"/>
      <c r="I745" s="20"/>
      <c r="J745" s="75"/>
      <c r="K745" s="19"/>
      <c r="L745" s="100">
        <f>YEAR(ACTII[[#This Row],[Staff Start Date]])</f>
        <v>1900</v>
      </c>
      <c r="M745" s="100" t="str">
        <f>TEXT(ACTII[[#This Row],[Staff Start Date]], "mmm")</f>
        <v>Jan</v>
      </c>
    </row>
    <row r="746" spans="1:13" x14ac:dyDescent="0.25">
      <c r="A746" s="18"/>
      <c r="B746" s="19"/>
      <c r="C746" s="19"/>
      <c r="D746" s="19"/>
      <c r="E746" s="19"/>
      <c r="F746" s="19"/>
      <c r="G746" s="19"/>
      <c r="H746" s="19"/>
      <c r="I746" s="20"/>
      <c r="J746" s="75"/>
      <c r="K746" s="19"/>
      <c r="L746" s="100">
        <f>YEAR(ACTII[[#This Row],[Staff Start Date]])</f>
        <v>1900</v>
      </c>
      <c r="M746" s="100" t="str">
        <f>TEXT(ACTII[[#This Row],[Staff Start Date]], "mmm")</f>
        <v>Jan</v>
      </c>
    </row>
    <row r="747" spans="1:13" x14ac:dyDescent="0.25">
      <c r="A747" s="18"/>
      <c r="B747" s="19"/>
      <c r="C747" s="19"/>
      <c r="D747" s="19"/>
      <c r="E747" s="19"/>
      <c r="F747" s="19"/>
      <c r="G747" s="19"/>
      <c r="H747" s="19"/>
      <c r="I747" s="20"/>
      <c r="J747" s="75"/>
      <c r="K747" s="19"/>
      <c r="L747" s="100">
        <f>YEAR(ACTII[[#This Row],[Staff Start Date]])</f>
        <v>1900</v>
      </c>
      <c r="M747" s="100" t="str">
        <f>TEXT(ACTII[[#This Row],[Staff Start Date]], "mmm")</f>
        <v>Jan</v>
      </c>
    </row>
    <row r="748" spans="1:13" x14ac:dyDescent="0.25">
      <c r="A748" s="18"/>
      <c r="B748" s="19"/>
      <c r="C748" s="19"/>
      <c r="D748" s="19"/>
      <c r="E748" s="19"/>
      <c r="F748" s="19"/>
      <c r="G748" s="19"/>
      <c r="H748" s="19"/>
      <c r="I748" s="20"/>
      <c r="J748" s="75"/>
      <c r="K748" s="19"/>
      <c r="L748" s="100">
        <f>YEAR(ACTII[[#This Row],[Staff Start Date]])</f>
        <v>1900</v>
      </c>
      <c r="M748" s="100" t="str">
        <f>TEXT(ACTII[[#This Row],[Staff Start Date]], "mmm")</f>
        <v>Jan</v>
      </c>
    </row>
    <row r="749" spans="1:13" x14ac:dyDescent="0.25">
      <c r="A749" s="18"/>
      <c r="B749" s="19"/>
      <c r="C749" s="19"/>
      <c r="D749" s="19"/>
      <c r="E749" s="19"/>
      <c r="F749" s="19"/>
      <c r="G749" s="19"/>
      <c r="H749" s="19"/>
      <c r="I749" s="20"/>
      <c r="J749" s="75"/>
      <c r="K749" s="19"/>
      <c r="L749" s="100">
        <f>YEAR(ACTII[[#This Row],[Staff Start Date]])</f>
        <v>1900</v>
      </c>
      <c r="M749" s="100" t="str">
        <f>TEXT(ACTII[[#This Row],[Staff Start Date]], "mmm")</f>
        <v>Jan</v>
      </c>
    </row>
    <row r="750" spans="1:13" x14ac:dyDescent="0.25">
      <c r="A750" s="18"/>
      <c r="B750" s="19"/>
      <c r="C750" s="19"/>
      <c r="D750" s="19"/>
      <c r="E750" s="19"/>
      <c r="F750" s="19"/>
      <c r="G750" s="19"/>
      <c r="H750" s="19"/>
      <c r="I750" s="20"/>
      <c r="J750" s="75"/>
      <c r="K750" s="19"/>
      <c r="L750" s="100">
        <f>YEAR(ACTII[[#This Row],[Staff Start Date]])</f>
        <v>1900</v>
      </c>
      <c r="M750" s="100" t="str">
        <f>TEXT(ACTII[[#This Row],[Staff Start Date]], "mmm")</f>
        <v>Jan</v>
      </c>
    </row>
    <row r="751" spans="1:13" x14ac:dyDescent="0.25">
      <c r="A751" s="18"/>
      <c r="B751" s="19"/>
      <c r="C751" s="19"/>
      <c r="D751" s="19"/>
      <c r="E751" s="19"/>
      <c r="F751" s="19"/>
      <c r="G751" s="19"/>
      <c r="H751" s="19"/>
      <c r="I751" s="20"/>
      <c r="J751" s="75"/>
      <c r="K751" s="19"/>
      <c r="L751" s="100">
        <f>YEAR(ACTII[[#This Row],[Staff Start Date]])</f>
        <v>1900</v>
      </c>
      <c r="M751" s="100" t="str">
        <f>TEXT(ACTII[[#This Row],[Staff Start Date]], "mmm")</f>
        <v>Jan</v>
      </c>
    </row>
    <row r="752" spans="1:13" x14ac:dyDescent="0.25">
      <c r="A752" s="18"/>
      <c r="B752" s="19"/>
      <c r="C752" s="19"/>
      <c r="D752" s="19"/>
      <c r="E752" s="19"/>
      <c r="F752" s="19"/>
      <c r="G752" s="19"/>
      <c r="H752" s="19"/>
      <c r="I752" s="20"/>
      <c r="J752" s="75"/>
      <c r="K752" s="19"/>
      <c r="L752" s="100">
        <f>YEAR(ACTII[[#This Row],[Staff Start Date]])</f>
        <v>1900</v>
      </c>
      <c r="M752" s="100" t="str">
        <f>TEXT(ACTII[[#This Row],[Staff Start Date]], "mmm")</f>
        <v>Jan</v>
      </c>
    </row>
    <row r="753" spans="1:13" x14ac:dyDescent="0.25">
      <c r="A753" s="18"/>
      <c r="B753" s="19"/>
      <c r="C753" s="19"/>
      <c r="D753" s="19"/>
      <c r="E753" s="19"/>
      <c r="F753" s="19"/>
      <c r="G753" s="19"/>
      <c r="H753" s="19"/>
      <c r="I753" s="20"/>
      <c r="J753" s="75"/>
      <c r="K753" s="19"/>
      <c r="L753" s="100">
        <f>YEAR(ACTII[[#This Row],[Staff Start Date]])</f>
        <v>1900</v>
      </c>
      <c r="M753" s="100" t="str">
        <f>TEXT(ACTII[[#This Row],[Staff Start Date]], "mmm")</f>
        <v>Jan</v>
      </c>
    </row>
    <row r="754" spans="1:13" x14ac:dyDescent="0.25">
      <c r="A754" s="18"/>
      <c r="B754" s="19"/>
      <c r="C754" s="19"/>
      <c r="D754" s="19"/>
      <c r="E754" s="19"/>
      <c r="F754" s="19"/>
      <c r="G754" s="19"/>
      <c r="H754" s="19"/>
      <c r="I754" s="20"/>
      <c r="J754" s="75"/>
      <c r="K754" s="19"/>
      <c r="L754" s="100">
        <f>YEAR(ACTII[[#This Row],[Staff Start Date]])</f>
        <v>1900</v>
      </c>
      <c r="M754" s="100" t="str">
        <f>TEXT(ACTII[[#This Row],[Staff Start Date]], "mmm")</f>
        <v>Jan</v>
      </c>
    </row>
    <row r="755" spans="1:13" x14ac:dyDescent="0.25">
      <c r="A755" s="18"/>
      <c r="B755" s="19"/>
      <c r="C755" s="19"/>
      <c r="D755" s="19"/>
      <c r="E755" s="19"/>
      <c r="F755" s="19"/>
      <c r="G755" s="19"/>
      <c r="H755" s="19"/>
      <c r="I755" s="20"/>
      <c r="J755" s="75"/>
      <c r="K755" s="19"/>
      <c r="L755" s="100">
        <f>YEAR(ACTII[[#This Row],[Staff Start Date]])</f>
        <v>1900</v>
      </c>
      <c r="M755" s="100" t="str">
        <f>TEXT(ACTII[[#This Row],[Staff Start Date]], "mmm")</f>
        <v>Jan</v>
      </c>
    </row>
    <row r="756" spans="1:13" x14ac:dyDescent="0.25">
      <c r="A756" s="18"/>
      <c r="B756" s="19"/>
      <c r="C756" s="19"/>
      <c r="D756" s="19"/>
      <c r="E756" s="19"/>
      <c r="F756" s="19"/>
      <c r="G756" s="19"/>
      <c r="H756" s="19"/>
      <c r="I756" s="20"/>
      <c r="J756" s="75"/>
      <c r="K756" s="19"/>
      <c r="L756" s="100">
        <f>YEAR(ACTII[[#This Row],[Staff Start Date]])</f>
        <v>1900</v>
      </c>
      <c r="M756" s="100" t="str">
        <f>TEXT(ACTII[[#This Row],[Staff Start Date]], "mmm")</f>
        <v>Jan</v>
      </c>
    </row>
    <row r="757" spans="1:13" x14ac:dyDescent="0.25">
      <c r="A757" s="18"/>
      <c r="B757" s="19"/>
      <c r="C757" s="19"/>
      <c r="D757" s="19"/>
      <c r="E757" s="19"/>
      <c r="F757" s="19"/>
      <c r="G757" s="19"/>
      <c r="H757" s="19"/>
      <c r="I757" s="20"/>
      <c r="J757" s="75"/>
      <c r="K757" s="19"/>
      <c r="L757" s="100">
        <f>YEAR(ACTII[[#This Row],[Staff Start Date]])</f>
        <v>1900</v>
      </c>
      <c r="M757" s="100" t="str">
        <f>TEXT(ACTII[[#This Row],[Staff Start Date]], "mmm")</f>
        <v>Jan</v>
      </c>
    </row>
    <row r="758" spans="1:13" x14ac:dyDescent="0.25">
      <c r="A758" s="18"/>
      <c r="B758" s="19"/>
      <c r="C758" s="19"/>
      <c r="D758" s="19"/>
      <c r="E758" s="19"/>
      <c r="F758" s="19"/>
      <c r="G758" s="19"/>
      <c r="H758" s="19"/>
      <c r="I758" s="20"/>
      <c r="J758" s="75"/>
      <c r="K758" s="19"/>
      <c r="L758" s="100">
        <f>YEAR(ACTII[[#This Row],[Staff Start Date]])</f>
        <v>1900</v>
      </c>
      <c r="M758" s="100" t="str">
        <f>TEXT(ACTII[[#This Row],[Staff Start Date]], "mmm")</f>
        <v>Jan</v>
      </c>
    </row>
    <row r="759" spans="1:13" x14ac:dyDescent="0.25">
      <c r="A759" s="18"/>
      <c r="B759" s="19"/>
      <c r="C759" s="19"/>
      <c r="D759" s="19"/>
      <c r="E759" s="19"/>
      <c r="F759" s="19"/>
      <c r="G759" s="19"/>
      <c r="H759" s="19"/>
      <c r="I759" s="20"/>
      <c r="J759" s="75"/>
      <c r="K759" s="19"/>
      <c r="L759" s="100">
        <f>YEAR(ACTII[[#This Row],[Staff Start Date]])</f>
        <v>1900</v>
      </c>
      <c r="M759" s="100" t="str">
        <f>TEXT(ACTII[[#This Row],[Staff Start Date]], "mmm")</f>
        <v>Jan</v>
      </c>
    </row>
    <row r="760" spans="1:13" x14ac:dyDescent="0.25">
      <c r="A760" s="18"/>
      <c r="B760" s="19"/>
      <c r="C760" s="19"/>
      <c r="D760" s="19"/>
      <c r="E760" s="19"/>
      <c r="F760" s="19"/>
      <c r="G760" s="19"/>
      <c r="H760" s="19"/>
      <c r="I760" s="20"/>
      <c r="J760" s="75"/>
      <c r="K760" s="19"/>
      <c r="L760" s="100">
        <f>YEAR(ACTII[[#This Row],[Staff Start Date]])</f>
        <v>1900</v>
      </c>
      <c r="M760" s="100" t="str">
        <f>TEXT(ACTII[[#This Row],[Staff Start Date]], "mmm")</f>
        <v>Jan</v>
      </c>
    </row>
    <row r="761" spans="1:13" x14ac:dyDescent="0.25">
      <c r="A761" s="18"/>
      <c r="B761" s="19"/>
      <c r="C761" s="19"/>
      <c r="D761" s="19"/>
      <c r="E761" s="19"/>
      <c r="F761" s="19"/>
      <c r="G761" s="19"/>
      <c r="H761" s="19"/>
      <c r="I761" s="20"/>
      <c r="J761" s="75"/>
      <c r="K761" s="19"/>
      <c r="L761" s="100">
        <f>YEAR(ACTII[[#This Row],[Staff Start Date]])</f>
        <v>1900</v>
      </c>
      <c r="M761" s="100" t="str">
        <f>TEXT(ACTII[[#This Row],[Staff Start Date]], "mmm")</f>
        <v>Jan</v>
      </c>
    </row>
    <row r="762" spans="1:13" x14ac:dyDescent="0.25">
      <c r="A762" s="18"/>
      <c r="B762" s="19"/>
      <c r="C762" s="19"/>
      <c r="D762" s="19"/>
      <c r="E762" s="19"/>
      <c r="F762" s="19"/>
      <c r="G762" s="19"/>
      <c r="H762" s="19"/>
      <c r="I762" s="20"/>
      <c r="J762" s="75"/>
      <c r="K762" s="19"/>
      <c r="L762" s="100">
        <f>YEAR(ACTII[[#This Row],[Staff Start Date]])</f>
        <v>1900</v>
      </c>
      <c r="M762" s="100" t="str">
        <f>TEXT(ACTII[[#This Row],[Staff Start Date]], "mmm")</f>
        <v>Jan</v>
      </c>
    </row>
    <row r="763" spans="1:13" x14ac:dyDescent="0.25">
      <c r="A763" s="18"/>
      <c r="B763" s="19"/>
      <c r="C763" s="19"/>
      <c r="D763" s="19"/>
      <c r="E763" s="19"/>
      <c r="F763" s="19"/>
      <c r="G763" s="19"/>
      <c r="H763" s="19"/>
      <c r="I763" s="20"/>
      <c r="J763" s="75"/>
      <c r="K763" s="19"/>
      <c r="L763" s="100">
        <f>YEAR(ACTII[[#This Row],[Staff Start Date]])</f>
        <v>1900</v>
      </c>
      <c r="M763" s="100" t="str">
        <f>TEXT(ACTII[[#This Row],[Staff Start Date]], "mmm")</f>
        <v>Jan</v>
      </c>
    </row>
    <row r="764" spans="1:13" x14ac:dyDescent="0.25">
      <c r="A764" s="18"/>
      <c r="B764" s="19"/>
      <c r="C764" s="19"/>
      <c r="D764" s="19"/>
      <c r="E764" s="19"/>
      <c r="F764" s="19"/>
      <c r="G764" s="19"/>
      <c r="H764" s="19"/>
      <c r="I764" s="20"/>
      <c r="J764" s="75"/>
      <c r="K764" s="19"/>
      <c r="L764" s="100">
        <f>YEAR(ACTII[[#This Row],[Staff Start Date]])</f>
        <v>1900</v>
      </c>
      <c r="M764" s="100" t="str">
        <f>TEXT(ACTII[[#This Row],[Staff Start Date]], "mmm")</f>
        <v>Jan</v>
      </c>
    </row>
    <row r="765" spans="1:13" x14ac:dyDescent="0.25">
      <c r="A765" s="18"/>
      <c r="B765" s="19"/>
      <c r="C765" s="19"/>
      <c r="D765" s="19"/>
      <c r="E765" s="19"/>
      <c r="F765" s="19"/>
      <c r="G765" s="19"/>
      <c r="H765" s="19"/>
      <c r="I765" s="20"/>
      <c r="J765" s="75"/>
      <c r="K765" s="19"/>
      <c r="L765" s="100">
        <f>YEAR(ACTII[[#This Row],[Staff Start Date]])</f>
        <v>1900</v>
      </c>
      <c r="M765" s="100" t="str">
        <f>TEXT(ACTII[[#This Row],[Staff Start Date]], "mmm")</f>
        <v>Jan</v>
      </c>
    </row>
    <row r="766" spans="1:13" x14ac:dyDescent="0.25">
      <c r="A766" s="18"/>
      <c r="B766" s="19"/>
      <c r="C766" s="19"/>
      <c r="D766" s="19"/>
      <c r="E766" s="19"/>
      <c r="F766" s="19"/>
      <c r="G766" s="19"/>
      <c r="H766" s="19"/>
      <c r="I766" s="20"/>
      <c r="J766" s="75"/>
      <c r="K766" s="19"/>
      <c r="L766" s="100">
        <f>YEAR(ACTII[[#This Row],[Staff Start Date]])</f>
        <v>1900</v>
      </c>
      <c r="M766" s="100" t="str">
        <f>TEXT(ACTII[[#This Row],[Staff Start Date]], "mmm")</f>
        <v>Jan</v>
      </c>
    </row>
    <row r="767" spans="1:13" x14ac:dyDescent="0.25">
      <c r="A767" s="18"/>
      <c r="B767" s="19"/>
      <c r="C767" s="19"/>
      <c r="D767" s="19"/>
      <c r="E767" s="19"/>
      <c r="F767" s="19"/>
      <c r="G767" s="19"/>
      <c r="H767" s="19"/>
      <c r="I767" s="20"/>
      <c r="J767" s="75"/>
      <c r="K767" s="19"/>
      <c r="L767" s="100">
        <f>YEAR(ACTII[[#This Row],[Staff Start Date]])</f>
        <v>1900</v>
      </c>
      <c r="M767" s="100" t="str">
        <f>TEXT(ACTII[[#This Row],[Staff Start Date]], "mmm")</f>
        <v>Jan</v>
      </c>
    </row>
    <row r="768" spans="1:13" x14ac:dyDescent="0.25">
      <c r="A768" s="18"/>
      <c r="B768" s="19"/>
      <c r="C768" s="19"/>
      <c r="D768" s="19"/>
      <c r="E768" s="19"/>
      <c r="F768" s="19"/>
      <c r="G768" s="19"/>
      <c r="H768" s="19"/>
      <c r="I768" s="20"/>
      <c r="J768" s="75"/>
      <c r="K768" s="19"/>
      <c r="L768" s="100">
        <f>YEAR(ACTII[[#This Row],[Staff Start Date]])</f>
        <v>1900</v>
      </c>
      <c r="M768" s="100" t="str">
        <f>TEXT(ACTII[[#This Row],[Staff Start Date]], "mmm")</f>
        <v>Jan</v>
      </c>
    </row>
    <row r="769" spans="1:13" x14ac:dyDescent="0.25">
      <c r="A769" s="18"/>
      <c r="B769" s="19"/>
      <c r="C769" s="19"/>
      <c r="D769" s="19"/>
      <c r="E769" s="19"/>
      <c r="F769" s="19"/>
      <c r="G769" s="19"/>
      <c r="H769" s="19"/>
      <c r="I769" s="20"/>
      <c r="J769" s="75"/>
      <c r="K769" s="19"/>
      <c r="L769" s="100">
        <f>YEAR(ACTII[[#This Row],[Staff Start Date]])</f>
        <v>1900</v>
      </c>
      <c r="M769" s="100" t="str">
        <f>TEXT(ACTII[[#This Row],[Staff Start Date]], "mmm")</f>
        <v>Jan</v>
      </c>
    </row>
    <row r="770" spans="1:13" x14ac:dyDescent="0.25">
      <c r="A770" s="18"/>
      <c r="B770" s="19"/>
      <c r="C770" s="19"/>
      <c r="D770" s="19"/>
      <c r="E770" s="19"/>
      <c r="F770" s="19"/>
      <c r="G770" s="19"/>
      <c r="H770" s="19"/>
      <c r="I770" s="20"/>
      <c r="J770" s="75"/>
      <c r="K770" s="19"/>
      <c r="L770" s="100">
        <f>YEAR(ACTII[[#This Row],[Staff Start Date]])</f>
        <v>1900</v>
      </c>
      <c r="M770" s="100" t="str">
        <f>TEXT(ACTII[[#This Row],[Staff Start Date]], "mmm")</f>
        <v>Jan</v>
      </c>
    </row>
    <row r="771" spans="1:13" x14ac:dyDescent="0.25">
      <c r="A771" s="18"/>
      <c r="B771" s="19"/>
      <c r="C771" s="19"/>
      <c r="D771" s="19"/>
      <c r="E771" s="19"/>
      <c r="F771" s="19"/>
      <c r="G771" s="19"/>
      <c r="H771" s="19"/>
      <c r="I771" s="20"/>
      <c r="J771" s="75"/>
      <c r="K771" s="19"/>
      <c r="L771" s="100">
        <f>YEAR(ACTII[[#This Row],[Staff Start Date]])</f>
        <v>1900</v>
      </c>
      <c r="M771" s="100" t="str">
        <f>TEXT(ACTII[[#This Row],[Staff Start Date]], "mmm")</f>
        <v>Jan</v>
      </c>
    </row>
    <row r="772" spans="1:13" x14ac:dyDescent="0.25">
      <c r="A772" s="18"/>
      <c r="B772" s="19"/>
      <c r="C772" s="19"/>
      <c r="D772" s="19"/>
      <c r="E772" s="19"/>
      <c r="F772" s="19"/>
      <c r="G772" s="19"/>
      <c r="H772" s="19"/>
      <c r="I772" s="20"/>
      <c r="J772" s="75"/>
      <c r="K772" s="19"/>
      <c r="L772" s="100">
        <f>YEAR(ACTII[[#This Row],[Staff Start Date]])</f>
        <v>1900</v>
      </c>
      <c r="M772" s="100" t="str">
        <f>TEXT(ACTII[[#This Row],[Staff Start Date]], "mmm")</f>
        <v>Jan</v>
      </c>
    </row>
    <row r="773" spans="1:13" x14ac:dyDescent="0.25">
      <c r="A773" s="18"/>
      <c r="B773" s="19"/>
      <c r="C773" s="19"/>
      <c r="D773" s="19"/>
      <c r="E773" s="19"/>
      <c r="F773" s="19"/>
      <c r="G773" s="19"/>
      <c r="H773" s="19"/>
      <c r="I773" s="20"/>
      <c r="J773" s="75"/>
      <c r="K773" s="19"/>
      <c r="L773" s="100">
        <f>YEAR(ACTII[[#This Row],[Staff Start Date]])</f>
        <v>1900</v>
      </c>
      <c r="M773" s="100" t="str">
        <f>TEXT(ACTII[[#This Row],[Staff Start Date]], "mmm")</f>
        <v>Jan</v>
      </c>
    </row>
    <row r="774" spans="1:13" x14ac:dyDescent="0.25">
      <c r="A774" s="18"/>
      <c r="B774" s="19"/>
      <c r="C774" s="19"/>
      <c r="D774" s="19"/>
      <c r="E774" s="19"/>
      <c r="F774" s="19"/>
      <c r="G774" s="19"/>
      <c r="H774" s="19"/>
      <c r="I774" s="20"/>
      <c r="J774" s="75"/>
      <c r="K774" s="19"/>
      <c r="L774" s="100">
        <f>YEAR(ACTII[[#This Row],[Staff Start Date]])</f>
        <v>1900</v>
      </c>
      <c r="M774" s="100" t="str">
        <f>TEXT(ACTII[[#This Row],[Staff Start Date]], "mmm")</f>
        <v>Jan</v>
      </c>
    </row>
    <row r="775" spans="1:13" x14ac:dyDescent="0.25">
      <c r="A775" s="18"/>
      <c r="B775" s="19"/>
      <c r="C775" s="19"/>
      <c r="D775" s="19"/>
      <c r="E775" s="19"/>
      <c r="F775" s="19"/>
      <c r="G775" s="19"/>
      <c r="H775" s="19"/>
      <c r="I775" s="20"/>
      <c r="J775" s="75"/>
      <c r="K775" s="19"/>
      <c r="L775" s="100">
        <f>YEAR(ACTII[[#This Row],[Staff Start Date]])</f>
        <v>1900</v>
      </c>
      <c r="M775" s="100" t="str">
        <f>TEXT(ACTII[[#This Row],[Staff Start Date]], "mmm")</f>
        <v>Jan</v>
      </c>
    </row>
    <row r="776" spans="1:13" x14ac:dyDescent="0.25">
      <c r="A776" s="18"/>
      <c r="B776" s="19"/>
      <c r="C776" s="19"/>
      <c r="D776" s="19"/>
      <c r="E776" s="19"/>
      <c r="F776" s="19"/>
      <c r="G776" s="19"/>
      <c r="H776" s="19"/>
      <c r="I776" s="20"/>
      <c r="J776" s="75"/>
      <c r="K776" s="19"/>
      <c r="L776" s="100">
        <f>YEAR(ACTII[[#This Row],[Staff Start Date]])</f>
        <v>1900</v>
      </c>
      <c r="M776" s="100" t="str">
        <f>TEXT(ACTII[[#This Row],[Staff Start Date]], "mmm")</f>
        <v>Jan</v>
      </c>
    </row>
    <row r="777" spans="1:13" x14ac:dyDescent="0.25">
      <c r="A777" s="18"/>
      <c r="B777" s="19"/>
      <c r="C777" s="19"/>
      <c r="D777" s="19"/>
      <c r="E777" s="19"/>
      <c r="F777" s="19"/>
      <c r="G777" s="19"/>
      <c r="H777" s="19"/>
      <c r="I777" s="20"/>
      <c r="J777" s="75"/>
      <c r="K777" s="19"/>
      <c r="L777" s="100">
        <f>YEAR(ACTII[[#This Row],[Staff Start Date]])</f>
        <v>1900</v>
      </c>
      <c r="M777" s="100" t="str">
        <f>TEXT(ACTII[[#This Row],[Staff Start Date]], "mmm")</f>
        <v>Jan</v>
      </c>
    </row>
    <row r="778" spans="1:13" x14ac:dyDescent="0.25">
      <c r="A778" s="18"/>
      <c r="B778" s="19"/>
      <c r="C778" s="19"/>
      <c r="D778" s="19"/>
      <c r="E778" s="19"/>
      <c r="F778" s="19"/>
      <c r="G778" s="19"/>
      <c r="H778" s="19"/>
      <c r="I778" s="20"/>
      <c r="J778" s="75"/>
      <c r="K778" s="19"/>
      <c r="L778" s="100">
        <f>YEAR(ACTII[[#This Row],[Staff Start Date]])</f>
        <v>1900</v>
      </c>
      <c r="M778" s="100" t="str">
        <f>TEXT(ACTII[[#This Row],[Staff Start Date]], "mmm")</f>
        <v>Jan</v>
      </c>
    </row>
    <row r="779" spans="1:13" x14ac:dyDescent="0.25">
      <c r="A779" s="18"/>
      <c r="B779" s="19"/>
      <c r="C779" s="19"/>
      <c r="D779" s="19"/>
      <c r="E779" s="19"/>
      <c r="F779" s="19"/>
      <c r="G779" s="19"/>
      <c r="H779" s="19"/>
      <c r="I779" s="20"/>
      <c r="J779" s="75"/>
      <c r="K779" s="19"/>
      <c r="L779" s="100">
        <f>YEAR(ACTII[[#This Row],[Staff Start Date]])</f>
        <v>1900</v>
      </c>
      <c r="M779" s="100" t="str">
        <f>TEXT(ACTII[[#This Row],[Staff Start Date]], "mmm")</f>
        <v>Jan</v>
      </c>
    </row>
    <row r="780" spans="1:13" x14ac:dyDescent="0.25">
      <c r="A780" s="18"/>
      <c r="B780" s="19"/>
      <c r="C780" s="19"/>
      <c r="D780" s="19"/>
      <c r="E780" s="19"/>
      <c r="F780" s="19"/>
      <c r="G780" s="19"/>
      <c r="H780" s="19"/>
      <c r="I780" s="20"/>
      <c r="J780" s="75"/>
      <c r="K780" s="19"/>
      <c r="L780" s="100">
        <f>YEAR(ACTII[[#This Row],[Staff Start Date]])</f>
        <v>1900</v>
      </c>
      <c r="M780" s="100" t="str">
        <f>TEXT(ACTII[[#This Row],[Staff Start Date]], "mmm")</f>
        <v>Jan</v>
      </c>
    </row>
    <row r="781" spans="1:13" x14ac:dyDescent="0.25">
      <c r="A781" s="18"/>
      <c r="B781" s="19"/>
      <c r="C781" s="19"/>
      <c r="D781" s="19"/>
      <c r="E781" s="19"/>
      <c r="F781" s="19"/>
      <c r="G781" s="19"/>
      <c r="H781" s="19"/>
      <c r="I781" s="20"/>
      <c r="J781" s="75"/>
      <c r="K781" s="19"/>
      <c r="L781" s="100">
        <f>YEAR(ACTII[[#This Row],[Staff Start Date]])</f>
        <v>1900</v>
      </c>
      <c r="M781" s="100" t="str">
        <f>TEXT(ACTII[[#This Row],[Staff Start Date]], "mmm")</f>
        <v>Jan</v>
      </c>
    </row>
    <row r="782" spans="1:13" x14ac:dyDescent="0.25">
      <c r="A782" s="18"/>
      <c r="B782" s="19"/>
      <c r="C782" s="19"/>
      <c r="D782" s="19"/>
      <c r="E782" s="19"/>
      <c r="F782" s="19"/>
      <c r="G782" s="19"/>
      <c r="H782" s="19"/>
      <c r="I782" s="20"/>
      <c r="J782" s="75"/>
      <c r="K782" s="19"/>
      <c r="L782" s="100">
        <f>YEAR(ACTII[[#This Row],[Staff Start Date]])</f>
        <v>1900</v>
      </c>
      <c r="M782" s="100" t="str">
        <f>TEXT(ACTII[[#This Row],[Staff Start Date]], "mmm")</f>
        <v>Jan</v>
      </c>
    </row>
    <row r="783" spans="1:13" x14ac:dyDescent="0.25">
      <c r="A783" s="18"/>
      <c r="B783" s="19"/>
      <c r="C783" s="19"/>
      <c r="D783" s="19"/>
      <c r="E783" s="19"/>
      <c r="F783" s="19"/>
      <c r="G783" s="19"/>
      <c r="H783" s="19"/>
      <c r="I783" s="20"/>
      <c r="J783" s="75"/>
      <c r="K783" s="19"/>
      <c r="L783" s="100">
        <f>YEAR(ACTII[[#This Row],[Staff Start Date]])</f>
        <v>1900</v>
      </c>
      <c r="M783" s="100" t="str">
        <f>TEXT(ACTII[[#This Row],[Staff Start Date]], "mmm")</f>
        <v>Jan</v>
      </c>
    </row>
    <row r="784" spans="1:13" x14ac:dyDescent="0.25">
      <c r="A784" s="18"/>
      <c r="B784" s="19"/>
      <c r="C784" s="19"/>
      <c r="D784" s="19"/>
      <c r="E784" s="19"/>
      <c r="F784" s="19"/>
      <c r="G784" s="19"/>
      <c r="H784" s="19"/>
      <c r="I784" s="20"/>
      <c r="J784" s="75"/>
      <c r="K784" s="19"/>
      <c r="L784" s="100">
        <f>YEAR(ACTII[[#This Row],[Staff Start Date]])</f>
        <v>1900</v>
      </c>
      <c r="M784" s="100" t="str">
        <f>TEXT(ACTII[[#This Row],[Staff Start Date]], "mmm")</f>
        <v>Jan</v>
      </c>
    </row>
    <row r="785" spans="1:13" x14ac:dyDescent="0.25">
      <c r="A785" s="18"/>
      <c r="B785" s="19"/>
      <c r="C785" s="19"/>
      <c r="D785" s="19"/>
      <c r="E785" s="19"/>
      <c r="F785" s="19"/>
      <c r="G785" s="19"/>
      <c r="H785" s="19"/>
      <c r="I785" s="20"/>
      <c r="J785" s="75"/>
      <c r="K785" s="19"/>
      <c r="L785" s="100">
        <f>YEAR(ACTII[[#This Row],[Staff Start Date]])</f>
        <v>1900</v>
      </c>
      <c r="M785" s="100" t="str">
        <f>TEXT(ACTII[[#This Row],[Staff Start Date]], "mmm")</f>
        <v>Jan</v>
      </c>
    </row>
    <row r="786" spans="1:13" x14ac:dyDescent="0.25">
      <c r="A786" s="18"/>
      <c r="B786" s="19"/>
      <c r="C786" s="19"/>
      <c r="D786" s="19"/>
      <c r="E786" s="19"/>
      <c r="F786" s="19"/>
      <c r="G786" s="19"/>
      <c r="H786" s="19"/>
      <c r="I786" s="20"/>
      <c r="J786" s="75"/>
      <c r="K786" s="19"/>
      <c r="L786" s="100">
        <f>YEAR(ACTII[[#This Row],[Staff Start Date]])</f>
        <v>1900</v>
      </c>
      <c r="M786" s="100" t="str">
        <f>TEXT(ACTII[[#This Row],[Staff Start Date]], "mmm")</f>
        <v>Jan</v>
      </c>
    </row>
    <row r="787" spans="1:13" x14ac:dyDescent="0.25">
      <c r="A787" s="18"/>
      <c r="B787" s="19"/>
      <c r="C787" s="19"/>
      <c r="D787" s="19"/>
      <c r="E787" s="19"/>
      <c r="F787" s="19"/>
      <c r="G787" s="19"/>
      <c r="H787" s="19"/>
      <c r="I787" s="20"/>
      <c r="J787" s="75"/>
      <c r="K787" s="19"/>
      <c r="L787" s="100">
        <f>YEAR(ACTII[[#This Row],[Staff Start Date]])</f>
        <v>1900</v>
      </c>
      <c r="M787" s="100" t="str">
        <f>TEXT(ACTII[[#This Row],[Staff Start Date]], "mmm")</f>
        <v>Jan</v>
      </c>
    </row>
    <row r="788" spans="1:13" x14ac:dyDescent="0.25">
      <c r="A788" s="18"/>
      <c r="B788" s="19"/>
      <c r="C788" s="19"/>
      <c r="D788" s="19"/>
      <c r="E788" s="19"/>
      <c r="F788" s="19"/>
      <c r="G788" s="19"/>
      <c r="H788" s="19"/>
      <c r="I788" s="20"/>
      <c r="J788" s="75"/>
      <c r="K788" s="19"/>
      <c r="L788" s="100">
        <f>YEAR(ACTII[[#This Row],[Staff Start Date]])</f>
        <v>1900</v>
      </c>
      <c r="M788" s="100" t="str">
        <f>TEXT(ACTII[[#This Row],[Staff Start Date]], "mmm")</f>
        <v>Jan</v>
      </c>
    </row>
    <row r="789" spans="1:13" x14ac:dyDescent="0.25">
      <c r="A789" s="18"/>
      <c r="B789" s="19"/>
      <c r="C789" s="19"/>
      <c r="D789" s="19"/>
      <c r="E789" s="19"/>
      <c r="F789" s="19"/>
      <c r="G789" s="19"/>
      <c r="H789" s="19"/>
      <c r="I789" s="20"/>
      <c r="J789" s="75"/>
      <c r="K789" s="19"/>
      <c r="L789" s="100">
        <f>YEAR(ACTII[[#This Row],[Staff Start Date]])</f>
        <v>1900</v>
      </c>
      <c r="M789" s="100" t="str">
        <f>TEXT(ACTII[[#This Row],[Staff Start Date]], "mmm")</f>
        <v>Jan</v>
      </c>
    </row>
    <row r="790" spans="1:13" x14ac:dyDescent="0.25">
      <c r="A790" s="18"/>
      <c r="B790" s="19"/>
      <c r="C790" s="19"/>
      <c r="D790" s="19"/>
      <c r="E790" s="19"/>
      <c r="F790" s="19"/>
      <c r="G790" s="19"/>
      <c r="H790" s="19"/>
      <c r="I790" s="20"/>
      <c r="J790" s="75"/>
      <c r="K790" s="19"/>
      <c r="L790" s="100">
        <f>YEAR(ACTII[[#This Row],[Staff Start Date]])</f>
        <v>1900</v>
      </c>
      <c r="M790" s="100" t="str">
        <f>TEXT(ACTII[[#This Row],[Staff Start Date]], "mmm")</f>
        <v>Jan</v>
      </c>
    </row>
    <row r="791" spans="1:13" x14ac:dyDescent="0.25">
      <c r="A791" s="18"/>
      <c r="B791" s="19"/>
      <c r="C791" s="19"/>
      <c r="D791" s="19"/>
      <c r="E791" s="19"/>
      <c r="F791" s="19"/>
      <c r="G791" s="19"/>
      <c r="H791" s="19"/>
      <c r="I791" s="20"/>
      <c r="J791" s="75"/>
      <c r="K791" s="19"/>
      <c r="L791" s="100">
        <f>YEAR(ACTII[[#This Row],[Staff Start Date]])</f>
        <v>1900</v>
      </c>
      <c r="M791" s="100" t="str">
        <f>TEXT(ACTII[[#This Row],[Staff Start Date]], "mmm")</f>
        <v>Jan</v>
      </c>
    </row>
    <row r="792" spans="1:13" x14ac:dyDescent="0.25">
      <c r="A792" s="18"/>
      <c r="B792" s="19"/>
      <c r="C792" s="19"/>
      <c r="D792" s="19"/>
      <c r="E792" s="19"/>
      <c r="F792" s="19"/>
      <c r="G792" s="19"/>
      <c r="H792" s="19"/>
      <c r="I792" s="20"/>
      <c r="J792" s="75"/>
      <c r="K792" s="19"/>
      <c r="L792" s="100">
        <f>YEAR(ACTII[[#This Row],[Staff Start Date]])</f>
        <v>1900</v>
      </c>
      <c r="M792" s="100" t="str">
        <f>TEXT(ACTII[[#This Row],[Staff Start Date]], "mmm")</f>
        <v>Jan</v>
      </c>
    </row>
    <row r="793" spans="1:13" x14ac:dyDescent="0.25">
      <c r="A793" s="18"/>
      <c r="B793" s="19"/>
      <c r="C793" s="19"/>
      <c r="D793" s="19"/>
      <c r="E793" s="19"/>
      <c r="F793" s="19"/>
      <c r="G793" s="19"/>
      <c r="H793" s="19"/>
      <c r="I793" s="20"/>
      <c r="J793" s="75"/>
      <c r="K793" s="19"/>
      <c r="L793" s="100">
        <f>YEAR(ACTII[[#This Row],[Staff Start Date]])</f>
        <v>1900</v>
      </c>
      <c r="M793" s="100" t="str">
        <f>TEXT(ACTII[[#This Row],[Staff Start Date]], "mmm")</f>
        <v>Jan</v>
      </c>
    </row>
    <row r="794" spans="1:13" x14ac:dyDescent="0.25">
      <c r="A794" s="18"/>
      <c r="B794" s="19"/>
      <c r="C794" s="19"/>
      <c r="D794" s="19"/>
      <c r="E794" s="19"/>
      <c r="F794" s="19"/>
      <c r="G794" s="19"/>
      <c r="H794" s="19"/>
      <c r="I794" s="20"/>
      <c r="J794" s="75"/>
      <c r="K794" s="19"/>
      <c r="L794" s="100">
        <f>YEAR(ACTII[[#This Row],[Staff Start Date]])</f>
        <v>1900</v>
      </c>
      <c r="M794" s="100" t="str">
        <f>TEXT(ACTII[[#This Row],[Staff Start Date]], "mmm")</f>
        <v>Jan</v>
      </c>
    </row>
    <row r="795" spans="1:13" x14ac:dyDescent="0.25">
      <c r="A795" s="18"/>
      <c r="B795" s="19"/>
      <c r="C795" s="19"/>
      <c r="D795" s="19"/>
      <c r="E795" s="19"/>
      <c r="F795" s="19"/>
      <c r="G795" s="19"/>
      <c r="H795" s="19"/>
      <c r="I795" s="20"/>
      <c r="J795" s="75"/>
      <c r="K795" s="19"/>
      <c r="L795" s="100">
        <f>YEAR(ACTII[[#This Row],[Staff Start Date]])</f>
        <v>1900</v>
      </c>
      <c r="M795" s="100" t="str">
        <f>TEXT(ACTII[[#This Row],[Staff Start Date]], "mmm")</f>
        <v>Jan</v>
      </c>
    </row>
    <row r="796" spans="1:13" x14ac:dyDescent="0.25">
      <c r="A796" s="18"/>
      <c r="B796" s="19"/>
      <c r="C796" s="19"/>
      <c r="D796" s="19"/>
      <c r="E796" s="19"/>
      <c r="F796" s="19"/>
      <c r="G796" s="19"/>
      <c r="H796" s="19"/>
      <c r="I796" s="20"/>
      <c r="J796" s="75"/>
      <c r="K796" s="19"/>
      <c r="L796" s="100">
        <f>YEAR(ACTII[[#This Row],[Staff Start Date]])</f>
        <v>1900</v>
      </c>
      <c r="M796" s="100" t="str">
        <f>TEXT(ACTII[[#This Row],[Staff Start Date]], "mmm")</f>
        <v>Jan</v>
      </c>
    </row>
    <row r="797" spans="1:13" x14ac:dyDescent="0.25">
      <c r="A797" s="18"/>
      <c r="B797" s="19"/>
      <c r="C797" s="19"/>
      <c r="D797" s="19"/>
      <c r="E797" s="19"/>
      <c r="F797" s="19"/>
      <c r="G797" s="19"/>
      <c r="H797" s="19"/>
      <c r="I797" s="20"/>
      <c r="J797" s="75"/>
      <c r="K797" s="19"/>
      <c r="L797" s="100">
        <f>YEAR(ACTII[[#This Row],[Staff Start Date]])</f>
        <v>1900</v>
      </c>
      <c r="M797" s="100" t="str">
        <f>TEXT(ACTII[[#This Row],[Staff Start Date]], "mmm")</f>
        <v>Jan</v>
      </c>
    </row>
    <row r="798" spans="1:13" x14ac:dyDescent="0.25">
      <c r="A798" s="18"/>
      <c r="B798" s="19"/>
      <c r="C798" s="19"/>
      <c r="D798" s="19"/>
      <c r="E798" s="19"/>
      <c r="F798" s="19"/>
      <c r="G798" s="19"/>
      <c r="H798" s="19"/>
      <c r="I798" s="20"/>
      <c r="J798" s="75"/>
      <c r="K798" s="19"/>
      <c r="L798" s="100">
        <f>YEAR(ACTII[[#This Row],[Staff Start Date]])</f>
        <v>1900</v>
      </c>
      <c r="M798" s="100" t="str">
        <f>TEXT(ACTII[[#This Row],[Staff Start Date]], "mmm")</f>
        <v>Jan</v>
      </c>
    </row>
    <row r="799" spans="1:13" x14ac:dyDescent="0.25">
      <c r="A799" s="18"/>
      <c r="B799" s="19"/>
      <c r="C799" s="19"/>
      <c r="D799" s="19"/>
      <c r="E799" s="19"/>
      <c r="F799" s="19"/>
      <c r="G799" s="19"/>
      <c r="H799" s="19"/>
      <c r="I799" s="20"/>
      <c r="J799" s="75"/>
      <c r="K799" s="19"/>
      <c r="L799" s="100">
        <f>YEAR(ACTII[[#This Row],[Staff Start Date]])</f>
        <v>1900</v>
      </c>
      <c r="M799" s="100" t="str">
        <f>TEXT(ACTII[[#This Row],[Staff Start Date]], "mmm")</f>
        <v>Jan</v>
      </c>
    </row>
    <row r="800" spans="1:13" x14ac:dyDescent="0.25">
      <c r="A800" s="18"/>
      <c r="B800" s="19"/>
      <c r="C800" s="19"/>
      <c r="D800" s="19"/>
      <c r="E800" s="19"/>
      <c r="F800" s="19"/>
      <c r="G800" s="19"/>
      <c r="H800" s="19"/>
      <c r="I800" s="20"/>
      <c r="J800" s="75"/>
      <c r="K800" s="19"/>
      <c r="L800" s="100">
        <f>YEAR(ACTII[[#This Row],[Staff Start Date]])</f>
        <v>1900</v>
      </c>
      <c r="M800" s="100" t="str">
        <f>TEXT(ACTII[[#This Row],[Staff Start Date]], "mmm")</f>
        <v>Jan</v>
      </c>
    </row>
    <row r="801" spans="1:13" x14ac:dyDescent="0.25">
      <c r="A801" s="18"/>
      <c r="B801" s="19"/>
      <c r="C801" s="19"/>
      <c r="D801" s="19"/>
      <c r="E801" s="19"/>
      <c r="F801" s="19"/>
      <c r="G801" s="19"/>
      <c r="H801" s="19"/>
      <c r="I801" s="20"/>
      <c r="J801" s="75"/>
      <c r="K801" s="19"/>
      <c r="L801" s="100">
        <f>YEAR(ACTII[[#This Row],[Staff Start Date]])</f>
        <v>1900</v>
      </c>
      <c r="M801" s="100" t="str">
        <f>TEXT(ACTII[[#This Row],[Staff Start Date]], "mmm")</f>
        <v>Jan</v>
      </c>
    </row>
    <row r="802" spans="1:13" x14ac:dyDescent="0.25">
      <c r="A802" s="18"/>
      <c r="B802" s="19"/>
      <c r="C802" s="19"/>
      <c r="D802" s="19"/>
      <c r="E802" s="19"/>
      <c r="F802" s="19"/>
      <c r="G802" s="19"/>
      <c r="H802" s="19"/>
      <c r="I802" s="20"/>
      <c r="J802" s="75"/>
      <c r="K802" s="19"/>
      <c r="L802" s="100">
        <f>YEAR(ACTII[[#This Row],[Staff Start Date]])</f>
        <v>1900</v>
      </c>
      <c r="M802" s="100" t="str">
        <f>TEXT(ACTII[[#This Row],[Staff Start Date]], "mmm")</f>
        <v>Jan</v>
      </c>
    </row>
    <row r="803" spans="1:13" x14ac:dyDescent="0.25">
      <c r="A803" s="18"/>
      <c r="B803" s="19"/>
      <c r="C803" s="19"/>
      <c r="D803" s="19"/>
      <c r="E803" s="19"/>
      <c r="F803" s="19"/>
      <c r="G803" s="19"/>
      <c r="H803" s="19"/>
      <c r="I803" s="20"/>
      <c r="J803" s="75"/>
      <c r="K803" s="19"/>
      <c r="L803" s="100">
        <f>YEAR(ACTII[[#This Row],[Staff Start Date]])</f>
        <v>1900</v>
      </c>
      <c r="M803" s="100" t="str">
        <f>TEXT(ACTII[[#This Row],[Staff Start Date]], "mmm")</f>
        <v>Jan</v>
      </c>
    </row>
    <row r="804" spans="1:13" x14ac:dyDescent="0.25">
      <c r="A804" s="18"/>
      <c r="B804" s="19"/>
      <c r="C804" s="19"/>
      <c r="D804" s="19"/>
      <c r="E804" s="19"/>
      <c r="F804" s="19"/>
      <c r="G804" s="19"/>
      <c r="H804" s="19"/>
      <c r="I804" s="20"/>
      <c r="J804" s="75"/>
      <c r="K804" s="19"/>
      <c r="L804" s="100">
        <f>YEAR(ACTII[[#This Row],[Staff Start Date]])</f>
        <v>1900</v>
      </c>
      <c r="M804" s="100" t="str">
        <f>TEXT(ACTII[[#This Row],[Staff Start Date]], "mmm")</f>
        <v>Jan</v>
      </c>
    </row>
    <row r="805" spans="1:13" x14ac:dyDescent="0.25">
      <c r="A805" s="18"/>
      <c r="B805" s="19"/>
      <c r="C805" s="19"/>
      <c r="D805" s="19"/>
      <c r="E805" s="19"/>
      <c r="F805" s="19"/>
      <c r="G805" s="19"/>
      <c r="H805" s="19"/>
      <c r="I805" s="20"/>
      <c r="J805" s="75"/>
      <c r="K805" s="19"/>
      <c r="L805" s="100">
        <f>YEAR(ACTII[[#This Row],[Staff Start Date]])</f>
        <v>1900</v>
      </c>
      <c r="M805" s="100" t="str">
        <f>TEXT(ACTII[[#This Row],[Staff Start Date]], "mmm")</f>
        <v>Jan</v>
      </c>
    </row>
    <row r="806" spans="1:13" x14ac:dyDescent="0.25">
      <c r="A806" s="18"/>
      <c r="B806" s="19"/>
      <c r="C806" s="19"/>
      <c r="D806" s="19"/>
      <c r="E806" s="19"/>
      <c r="F806" s="19"/>
      <c r="G806" s="19"/>
      <c r="H806" s="19"/>
      <c r="I806" s="20"/>
      <c r="J806" s="75"/>
      <c r="K806" s="19"/>
      <c r="L806" s="100">
        <f>YEAR(ACTII[[#This Row],[Staff Start Date]])</f>
        <v>1900</v>
      </c>
      <c r="M806" s="100" t="str">
        <f>TEXT(ACTII[[#This Row],[Staff Start Date]], "mmm")</f>
        <v>Jan</v>
      </c>
    </row>
    <row r="807" spans="1:13" x14ac:dyDescent="0.25">
      <c r="A807" s="18"/>
      <c r="B807" s="19"/>
      <c r="C807" s="19"/>
      <c r="D807" s="19"/>
      <c r="E807" s="19"/>
      <c r="F807" s="19"/>
      <c r="G807" s="19"/>
      <c r="H807" s="19"/>
      <c r="I807" s="20"/>
      <c r="J807" s="75"/>
      <c r="K807" s="19"/>
      <c r="L807" s="100">
        <f>YEAR(ACTII[[#This Row],[Staff Start Date]])</f>
        <v>1900</v>
      </c>
      <c r="M807" s="100" t="str">
        <f>TEXT(ACTII[[#This Row],[Staff Start Date]], "mmm")</f>
        <v>Jan</v>
      </c>
    </row>
    <row r="808" spans="1:13" x14ac:dyDescent="0.25">
      <c r="A808" s="18"/>
      <c r="B808" s="19"/>
      <c r="C808" s="19"/>
      <c r="D808" s="19"/>
      <c r="E808" s="19"/>
      <c r="F808" s="19"/>
      <c r="G808" s="19"/>
      <c r="H808" s="19"/>
      <c r="I808" s="20"/>
      <c r="J808" s="75"/>
      <c r="K808" s="19"/>
      <c r="L808" s="100">
        <f>YEAR(ACTII[[#This Row],[Staff Start Date]])</f>
        <v>1900</v>
      </c>
      <c r="M808" s="100" t="str">
        <f>TEXT(ACTII[[#This Row],[Staff Start Date]], "mmm")</f>
        <v>Jan</v>
      </c>
    </row>
    <row r="809" spans="1:13" x14ac:dyDescent="0.25">
      <c r="A809" s="18"/>
      <c r="B809" s="19"/>
      <c r="C809" s="19"/>
      <c r="D809" s="19"/>
      <c r="E809" s="19"/>
      <c r="F809" s="19"/>
      <c r="G809" s="19"/>
      <c r="H809" s="19"/>
      <c r="I809" s="20"/>
      <c r="J809" s="75"/>
      <c r="K809" s="19"/>
      <c r="L809" s="100">
        <f>YEAR(ACTII[[#This Row],[Staff Start Date]])</f>
        <v>1900</v>
      </c>
      <c r="M809" s="100" t="str">
        <f>TEXT(ACTII[[#This Row],[Staff Start Date]], "mmm")</f>
        <v>Jan</v>
      </c>
    </row>
    <row r="810" spans="1:13" x14ac:dyDescent="0.25">
      <c r="A810" s="18"/>
      <c r="B810" s="19"/>
      <c r="C810" s="19"/>
      <c r="D810" s="19"/>
      <c r="E810" s="19"/>
      <c r="F810" s="19"/>
      <c r="G810" s="19"/>
      <c r="H810" s="19"/>
      <c r="I810" s="20"/>
      <c r="J810" s="75"/>
      <c r="K810" s="19"/>
      <c r="L810" s="100">
        <f>YEAR(ACTII[[#This Row],[Staff Start Date]])</f>
        <v>1900</v>
      </c>
      <c r="M810" s="100" t="str">
        <f>TEXT(ACTII[[#This Row],[Staff Start Date]], "mmm")</f>
        <v>Jan</v>
      </c>
    </row>
    <row r="811" spans="1:13" x14ac:dyDescent="0.25">
      <c r="A811" s="18"/>
      <c r="B811" s="19"/>
      <c r="C811" s="19"/>
      <c r="D811" s="19"/>
      <c r="E811" s="19"/>
      <c r="F811" s="19"/>
      <c r="G811" s="19"/>
      <c r="H811" s="19"/>
      <c r="I811" s="20"/>
      <c r="J811" s="75"/>
      <c r="K811" s="19"/>
      <c r="L811" s="100">
        <f>YEAR(ACTII[[#This Row],[Staff Start Date]])</f>
        <v>1900</v>
      </c>
      <c r="M811" s="100" t="str">
        <f>TEXT(ACTII[[#This Row],[Staff Start Date]], "mmm")</f>
        <v>Jan</v>
      </c>
    </row>
    <row r="812" spans="1:13" x14ac:dyDescent="0.25">
      <c r="A812" s="18"/>
      <c r="B812" s="19"/>
      <c r="C812" s="19"/>
      <c r="D812" s="19"/>
      <c r="E812" s="19"/>
      <c r="F812" s="19"/>
      <c r="G812" s="19"/>
      <c r="H812" s="19"/>
      <c r="I812" s="20"/>
      <c r="J812" s="75"/>
      <c r="K812" s="19"/>
      <c r="L812" s="100">
        <f>YEAR(ACTII[[#This Row],[Staff Start Date]])</f>
        <v>1900</v>
      </c>
      <c r="M812" s="100" t="str">
        <f>TEXT(ACTII[[#This Row],[Staff Start Date]], "mmm")</f>
        <v>Jan</v>
      </c>
    </row>
    <row r="813" spans="1:13" x14ac:dyDescent="0.25">
      <c r="A813" s="18"/>
      <c r="B813" s="19"/>
      <c r="C813" s="19"/>
      <c r="D813" s="19"/>
      <c r="E813" s="19"/>
      <c r="F813" s="19"/>
      <c r="G813" s="19"/>
      <c r="H813" s="19"/>
      <c r="I813" s="20"/>
      <c r="J813" s="75"/>
      <c r="K813" s="19"/>
      <c r="L813" s="100">
        <f>YEAR(ACTII[[#This Row],[Staff Start Date]])</f>
        <v>1900</v>
      </c>
      <c r="M813" s="100" t="str">
        <f>TEXT(ACTII[[#This Row],[Staff Start Date]], "mmm")</f>
        <v>Jan</v>
      </c>
    </row>
    <row r="814" spans="1:13" x14ac:dyDescent="0.25">
      <c r="A814" s="18"/>
      <c r="B814" s="19"/>
      <c r="C814" s="19"/>
      <c r="D814" s="19"/>
      <c r="E814" s="19"/>
      <c r="F814" s="19"/>
      <c r="G814" s="19"/>
      <c r="H814" s="19"/>
      <c r="I814" s="20"/>
      <c r="J814" s="75"/>
      <c r="K814" s="19"/>
      <c r="L814" s="100">
        <f>YEAR(ACTII[[#This Row],[Staff Start Date]])</f>
        <v>1900</v>
      </c>
      <c r="M814" s="100" t="str">
        <f>TEXT(ACTII[[#This Row],[Staff Start Date]], "mmm")</f>
        <v>Jan</v>
      </c>
    </row>
    <row r="815" spans="1:13" x14ac:dyDescent="0.25">
      <c r="A815" s="18"/>
      <c r="B815" s="19"/>
      <c r="C815" s="19"/>
      <c r="D815" s="19"/>
      <c r="E815" s="19"/>
      <c r="F815" s="19"/>
      <c r="G815" s="19"/>
      <c r="H815" s="19"/>
      <c r="I815" s="20"/>
      <c r="J815" s="75"/>
      <c r="K815" s="19"/>
      <c r="L815" s="100">
        <f>YEAR(ACTII[[#This Row],[Staff Start Date]])</f>
        <v>1900</v>
      </c>
      <c r="M815" s="100" t="str">
        <f>TEXT(ACTII[[#This Row],[Staff Start Date]], "mmm")</f>
        <v>Jan</v>
      </c>
    </row>
    <row r="816" spans="1:13" x14ac:dyDescent="0.25">
      <c r="A816" s="18"/>
      <c r="B816" s="19"/>
      <c r="C816" s="19"/>
      <c r="D816" s="19"/>
      <c r="E816" s="19"/>
      <c r="F816" s="19"/>
      <c r="G816" s="19"/>
      <c r="H816" s="19"/>
      <c r="I816" s="20"/>
      <c r="J816" s="75"/>
      <c r="K816" s="19"/>
      <c r="L816" s="100">
        <f>YEAR(ACTII[[#This Row],[Staff Start Date]])</f>
        <v>1900</v>
      </c>
      <c r="M816" s="100" t="str">
        <f>TEXT(ACTII[[#This Row],[Staff Start Date]], "mmm")</f>
        <v>Jan</v>
      </c>
    </row>
    <row r="817" spans="1:13" x14ac:dyDescent="0.25">
      <c r="A817" s="18"/>
      <c r="B817" s="19"/>
      <c r="C817" s="19"/>
      <c r="D817" s="19"/>
      <c r="E817" s="19"/>
      <c r="F817" s="19"/>
      <c r="G817" s="19"/>
      <c r="H817" s="19"/>
      <c r="I817" s="20"/>
      <c r="J817" s="75"/>
      <c r="K817" s="19"/>
      <c r="L817" s="100">
        <f>YEAR(ACTII[[#This Row],[Staff Start Date]])</f>
        <v>1900</v>
      </c>
      <c r="M817" s="100" t="str">
        <f>TEXT(ACTII[[#This Row],[Staff Start Date]], "mmm")</f>
        <v>Jan</v>
      </c>
    </row>
    <row r="818" spans="1:13" x14ac:dyDescent="0.25">
      <c r="A818" s="18"/>
      <c r="B818" s="19"/>
      <c r="C818" s="19"/>
      <c r="D818" s="19"/>
      <c r="E818" s="19"/>
      <c r="F818" s="19"/>
      <c r="G818" s="19"/>
      <c r="H818" s="19"/>
      <c r="I818" s="20"/>
      <c r="J818" s="75"/>
      <c r="K818" s="19"/>
      <c r="L818" s="100">
        <f>YEAR(ACTII[[#This Row],[Staff Start Date]])</f>
        <v>1900</v>
      </c>
      <c r="M818" s="100" t="str">
        <f>TEXT(ACTII[[#This Row],[Staff Start Date]], "mmm")</f>
        <v>Jan</v>
      </c>
    </row>
    <row r="819" spans="1:13" x14ac:dyDescent="0.25">
      <c r="A819" s="18"/>
      <c r="B819" s="19"/>
      <c r="C819" s="19"/>
      <c r="D819" s="19"/>
      <c r="E819" s="19"/>
      <c r="F819" s="19"/>
      <c r="G819" s="19"/>
      <c r="H819" s="19"/>
      <c r="I819" s="20"/>
      <c r="J819" s="75"/>
      <c r="K819" s="19"/>
      <c r="L819" s="100">
        <f>YEAR(ACTII[[#This Row],[Staff Start Date]])</f>
        <v>1900</v>
      </c>
      <c r="M819" s="100" t="str">
        <f>TEXT(ACTII[[#This Row],[Staff Start Date]], "mmm")</f>
        <v>Jan</v>
      </c>
    </row>
    <row r="820" spans="1:13" x14ac:dyDescent="0.25">
      <c r="A820" s="18"/>
      <c r="B820" s="19"/>
      <c r="C820" s="19"/>
      <c r="D820" s="19"/>
      <c r="E820" s="19"/>
      <c r="F820" s="19"/>
      <c r="G820" s="19"/>
      <c r="H820" s="19"/>
      <c r="I820" s="20"/>
      <c r="J820" s="75"/>
      <c r="K820" s="19"/>
      <c r="L820" s="100">
        <f>YEAR(ACTII[[#This Row],[Staff Start Date]])</f>
        <v>1900</v>
      </c>
      <c r="M820" s="100" t="str">
        <f>TEXT(ACTII[[#This Row],[Staff Start Date]], "mmm")</f>
        <v>Jan</v>
      </c>
    </row>
    <row r="821" spans="1:13" x14ac:dyDescent="0.25">
      <c r="A821" s="18"/>
      <c r="B821" s="19"/>
      <c r="C821" s="19"/>
      <c r="D821" s="19"/>
      <c r="E821" s="19"/>
      <c r="F821" s="19"/>
      <c r="G821" s="19"/>
      <c r="H821" s="19"/>
      <c r="I821" s="20"/>
      <c r="J821" s="75"/>
      <c r="K821" s="19"/>
      <c r="L821" s="100">
        <f>YEAR(ACTII[[#This Row],[Staff Start Date]])</f>
        <v>1900</v>
      </c>
      <c r="M821" s="100" t="str">
        <f>TEXT(ACTII[[#This Row],[Staff Start Date]], "mmm")</f>
        <v>Jan</v>
      </c>
    </row>
    <row r="822" spans="1:13" x14ac:dyDescent="0.25">
      <c r="A822" s="18"/>
      <c r="B822" s="19"/>
      <c r="C822" s="19"/>
      <c r="D822" s="19"/>
      <c r="E822" s="19"/>
      <c r="F822" s="19"/>
      <c r="G822" s="19"/>
      <c r="H822" s="19"/>
      <c r="I822" s="20"/>
      <c r="J822" s="75"/>
      <c r="K822" s="19"/>
      <c r="L822" s="100">
        <f>YEAR(ACTII[[#This Row],[Staff Start Date]])</f>
        <v>1900</v>
      </c>
      <c r="M822" s="100" t="str">
        <f>TEXT(ACTII[[#This Row],[Staff Start Date]], "mmm")</f>
        <v>Jan</v>
      </c>
    </row>
    <row r="823" spans="1:13" x14ac:dyDescent="0.25">
      <c r="A823" s="18"/>
      <c r="B823" s="19"/>
      <c r="C823" s="19"/>
      <c r="D823" s="19"/>
      <c r="E823" s="19"/>
      <c r="F823" s="19"/>
      <c r="G823" s="19"/>
      <c r="H823" s="19"/>
      <c r="I823" s="20"/>
      <c r="J823" s="75"/>
      <c r="K823" s="19"/>
      <c r="L823" s="100">
        <f>YEAR(ACTII[[#This Row],[Staff Start Date]])</f>
        <v>1900</v>
      </c>
      <c r="M823" s="100" t="str">
        <f>TEXT(ACTII[[#This Row],[Staff Start Date]], "mmm")</f>
        <v>Jan</v>
      </c>
    </row>
    <row r="824" spans="1:13" x14ac:dyDescent="0.25">
      <c r="A824" s="18"/>
      <c r="B824" s="19"/>
      <c r="C824" s="19"/>
      <c r="D824" s="19"/>
      <c r="E824" s="19"/>
      <c r="F824" s="19"/>
      <c r="G824" s="19"/>
      <c r="H824" s="19"/>
      <c r="I824" s="20"/>
      <c r="J824" s="75"/>
      <c r="K824" s="19"/>
      <c r="L824" s="100">
        <f>YEAR(ACTII[[#This Row],[Staff Start Date]])</f>
        <v>1900</v>
      </c>
      <c r="M824" s="100" t="str">
        <f>TEXT(ACTII[[#This Row],[Staff Start Date]], "mmm")</f>
        <v>Jan</v>
      </c>
    </row>
    <row r="825" spans="1:13" x14ac:dyDescent="0.25">
      <c r="A825" s="18"/>
      <c r="B825" s="19"/>
      <c r="C825" s="19"/>
      <c r="D825" s="19"/>
      <c r="E825" s="19"/>
      <c r="F825" s="19"/>
      <c r="G825" s="19"/>
      <c r="H825" s="19"/>
      <c r="I825" s="20"/>
      <c r="J825" s="75"/>
      <c r="K825" s="19"/>
      <c r="L825" s="100">
        <f>YEAR(ACTII[[#This Row],[Staff Start Date]])</f>
        <v>1900</v>
      </c>
      <c r="M825" s="100" t="str">
        <f>TEXT(ACTII[[#This Row],[Staff Start Date]], "mmm")</f>
        <v>Jan</v>
      </c>
    </row>
    <row r="826" spans="1:13" x14ac:dyDescent="0.25">
      <c r="A826" s="18"/>
      <c r="B826" s="19"/>
      <c r="C826" s="19"/>
      <c r="D826" s="19"/>
      <c r="E826" s="19"/>
      <c r="F826" s="19"/>
      <c r="G826" s="19"/>
      <c r="H826" s="19"/>
      <c r="I826" s="20"/>
      <c r="J826" s="75"/>
      <c r="K826" s="19"/>
      <c r="L826" s="100">
        <f>YEAR(ACTII[[#This Row],[Staff Start Date]])</f>
        <v>1900</v>
      </c>
      <c r="M826" s="100" t="str">
        <f>TEXT(ACTII[[#This Row],[Staff Start Date]], "mmm")</f>
        <v>Jan</v>
      </c>
    </row>
    <row r="827" spans="1:13" x14ac:dyDescent="0.25">
      <c r="A827" s="18"/>
      <c r="B827" s="19"/>
      <c r="C827" s="19"/>
      <c r="D827" s="19"/>
      <c r="E827" s="19"/>
      <c r="F827" s="19"/>
      <c r="G827" s="19"/>
      <c r="H827" s="19"/>
      <c r="I827" s="20"/>
      <c r="J827" s="75"/>
      <c r="K827" s="19"/>
      <c r="L827" s="100">
        <f>YEAR(ACTII[[#This Row],[Staff Start Date]])</f>
        <v>1900</v>
      </c>
      <c r="M827" s="100" t="str">
        <f>TEXT(ACTII[[#This Row],[Staff Start Date]], "mmm")</f>
        <v>Jan</v>
      </c>
    </row>
    <row r="828" spans="1:13" x14ac:dyDescent="0.25">
      <c r="A828" s="18"/>
      <c r="B828" s="19"/>
      <c r="C828" s="19"/>
      <c r="D828" s="19"/>
      <c r="E828" s="19"/>
      <c r="F828" s="19"/>
      <c r="G828" s="19"/>
      <c r="H828" s="19"/>
      <c r="I828" s="20"/>
      <c r="J828" s="75"/>
      <c r="K828" s="19"/>
      <c r="L828" s="100">
        <f>YEAR(ACTII[[#This Row],[Staff Start Date]])</f>
        <v>1900</v>
      </c>
      <c r="M828" s="100" t="str">
        <f>TEXT(ACTII[[#This Row],[Staff Start Date]], "mmm")</f>
        <v>Jan</v>
      </c>
    </row>
    <row r="829" spans="1:13" x14ac:dyDescent="0.25">
      <c r="A829" s="18"/>
      <c r="B829" s="19"/>
      <c r="C829" s="19"/>
      <c r="D829" s="19"/>
      <c r="E829" s="19"/>
      <c r="F829" s="19"/>
      <c r="G829" s="19"/>
      <c r="H829" s="19"/>
      <c r="I829" s="20"/>
      <c r="J829" s="75"/>
      <c r="K829" s="19"/>
      <c r="L829" s="100">
        <f>YEAR(ACTII[[#This Row],[Staff Start Date]])</f>
        <v>1900</v>
      </c>
      <c r="M829" s="100" t="str">
        <f>TEXT(ACTII[[#This Row],[Staff Start Date]], "mmm")</f>
        <v>Jan</v>
      </c>
    </row>
    <row r="830" spans="1:13" x14ac:dyDescent="0.25">
      <c r="A830" s="18"/>
      <c r="B830" s="19"/>
      <c r="C830" s="19"/>
      <c r="D830" s="19"/>
      <c r="E830" s="19"/>
      <c r="F830" s="19"/>
      <c r="G830" s="19"/>
      <c r="H830" s="19"/>
      <c r="I830" s="20"/>
      <c r="J830" s="75"/>
      <c r="K830" s="19"/>
      <c r="L830" s="100">
        <f>YEAR(ACTII[[#This Row],[Staff Start Date]])</f>
        <v>1900</v>
      </c>
      <c r="M830" s="100" t="str">
        <f>TEXT(ACTII[[#This Row],[Staff Start Date]], "mmm")</f>
        <v>Jan</v>
      </c>
    </row>
    <row r="831" spans="1:13" x14ac:dyDescent="0.25">
      <c r="A831" s="18"/>
      <c r="B831" s="19"/>
      <c r="C831" s="19"/>
      <c r="D831" s="19"/>
      <c r="E831" s="19"/>
      <c r="F831" s="19"/>
      <c r="G831" s="19"/>
      <c r="H831" s="19"/>
      <c r="I831" s="20"/>
      <c r="J831" s="75"/>
      <c r="K831" s="19"/>
      <c r="L831" s="100">
        <f>YEAR(ACTII[[#This Row],[Staff Start Date]])</f>
        <v>1900</v>
      </c>
      <c r="M831" s="100" t="str">
        <f>TEXT(ACTII[[#This Row],[Staff Start Date]], "mmm")</f>
        <v>Jan</v>
      </c>
    </row>
    <row r="832" spans="1:13" x14ac:dyDescent="0.25">
      <c r="A832" s="18"/>
      <c r="B832" s="19"/>
      <c r="C832" s="19"/>
      <c r="D832" s="19"/>
      <c r="E832" s="19"/>
      <c r="F832" s="19"/>
      <c r="G832" s="19"/>
      <c r="H832" s="19"/>
      <c r="I832" s="20"/>
      <c r="J832" s="75"/>
      <c r="K832" s="19"/>
      <c r="L832" s="100">
        <f>YEAR(ACTII[[#This Row],[Staff Start Date]])</f>
        <v>1900</v>
      </c>
      <c r="M832" s="100" t="str">
        <f>TEXT(ACTII[[#This Row],[Staff Start Date]], "mmm")</f>
        <v>Jan</v>
      </c>
    </row>
    <row r="833" spans="1:13" x14ac:dyDescent="0.25">
      <c r="A833" s="18"/>
      <c r="B833" s="19"/>
      <c r="C833" s="19"/>
      <c r="D833" s="19"/>
      <c r="E833" s="19"/>
      <c r="F833" s="19"/>
      <c r="G833" s="19"/>
      <c r="H833" s="19"/>
      <c r="I833" s="20"/>
      <c r="J833" s="75"/>
      <c r="K833" s="19"/>
      <c r="L833" s="100">
        <f>YEAR(ACTII[[#This Row],[Staff Start Date]])</f>
        <v>1900</v>
      </c>
      <c r="M833" s="100" t="str">
        <f>TEXT(ACTII[[#This Row],[Staff Start Date]], "mmm")</f>
        <v>Jan</v>
      </c>
    </row>
    <row r="834" spans="1:13" x14ac:dyDescent="0.25">
      <c r="A834" s="18"/>
      <c r="B834" s="19"/>
      <c r="C834" s="19"/>
      <c r="D834" s="19"/>
      <c r="E834" s="19"/>
      <c r="F834" s="19"/>
      <c r="G834" s="19"/>
      <c r="H834" s="19"/>
      <c r="I834" s="20"/>
      <c r="J834" s="75"/>
      <c r="K834" s="19"/>
      <c r="L834" s="100">
        <f>YEAR(ACTII[[#This Row],[Staff Start Date]])</f>
        <v>1900</v>
      </c>
      <c r="M834" s="100" t="str">
        <f>TEXT(ACTII[[#This Row],[Staff Start Date]], "mmm")</f>
        <v>Jan</v>
      </c>
    </row>
    <row r="835" spans="1:13" x14ac:dyDescent="0.25">
      <c r="A835" s="18"/>
      <c r="B835" s="19"/>
      <c r="C835" s="19"/>
      <c r="D835" s="19"/>
      <c r="E835" s="19"/>
      <c r="F835" s="19"/>
      <c r="G835" s="19"/>
      <c r="H835" s="19"/>
      <c r="I835" s="20"/>
      <c r="J835" s="75"/>
      <c r="K835" s="19"/>
      <c r="L835" s="100">
        <f>YEAR(ACTII[[#This Row],[Staff Start Date]])</f>
        <v>1900</v>
      </c>
      <c r="M835" s="100" t="str">
        <f>TEXT(ACTII[[#This Row],[Staff Start Date]], "mmm")</f>
        <v>Jan</v>
      </c>
    </row>
    <row r="836" spans="1:13" x14ac:dyDescent="0.25">
      <c r="A836" s="18"/>
      <c r="B836" s="19"/>
      <c r="C836" s="19"/>
      <c r="D836" s="19"/>
      <c r="E836" s="19"/>
      <c r="F836" s="19"/>
      <c r="G836" s="19"/>
      <c r="H836" s="19"/>
      <c r="I836" s="20"/>
      <c r="J836" s="75"/>
      <c r="K836" s="19"/>
      <c r="L836" s="100">
        <f>YEAR(ACTII[[#This Row],[Staff Start Date]])</f>
        <v>1900</v>
      </c>
      <c r="M836" s="100" t="str">
        <f>TEXT(ACTII[[#This Row],[Staff Start Date]], "mmm")</f>
        <v>Jan</v>
      </c>
    </row>
    <row r="837" spans="1:13" x14ac:dyDescent="0.25">
      <c r="A837" s="18"/>
      <c r="B837" s="19"/>
      <c r="C837" s="19"/>
      <c r="D837" s="19"/>
      <c r="E837" s="19"/>
      <c r="F837" s="19"/>
      <c r="G837" s="19"/>
      <c r="H837" s="19"/>
      <c r="I837" s="20"/>
      <c r="J837" s="75"/>
      <c r="K837" s="19"/>
      <c r="L837" s="100">
        <f>YEAR(ACTII[[#This Row],[Staff Start Date]])</f>
        <v>1900</v>
      </c>
      <c r="M837" s="100" t="str">
        <f>TEXT(ACTII[[#This Row],[Staff Start Date]], "mmm")</f>
        <v>Jan</v>
      </c>
    </row>
    <row r="838" spans="1:13" x14ac:dyDescent="0.25">
      <c r="A838" s="18"/>
      <c r="B838" s="19"/>
      <c r="C838" s="19"/>
      <c r="D838" s="19"/>
      <c r="E838" s="19"/>
      <c r="F838" s="19"/>
      <c r="G838" s="19"/>
      <c r="H838" s="19"/>
      <c r="I838" s="20"/>
      <c r="J838" s="75"/>
      <c r="K838" s="19"/>
      <c r="L838" s="100">
        <f>YEAR(ACTII[[#This Row],[Staff Start Date]])</f>
        <v>1900</v>
      </c>
      <c r="M838" s="100" t="str">
        <f>TEXT(ACTII[[#This Row],[Staff Start Date]], "mmm")</f>
        <v>Jan</v>
      </c>
    </row>
    <row r="839" spans="1:13" x14ac:dyDescent="0.25">
      <c r="A839" s="18"/>
      <c r="B839" s="19"/>
      <c r="C839" s="19"/>
      <c r="D839" s="19"/>
      <c r="E839" s="19"/>
      <c r="F839" s="19"/>
      <c r="G839" s="19"/>
      <c r="H839" s="19"/>
      <c r="I839" s="20"/>
      <c r="J839" s="75"/>
      <c r="K839" s="19"/>
      <c r="L839" s="100">
        <f>YEAR(ACTII[[#This Row],[Staff Start Date]])</f>
        <v>1900</v>
      </c>
      <c r="M839" s="100" t="str">
        <f>TEXT(ACTII[[#This Row],[Staff Start Date]], "mmm")</f>
        <v>Jan</v>
      </c>
    </row>
    <row r="840" spans="1:13" x14ac:dyDescent="0.25">
      <c r="A840" s="18"/>
      <c r="B840" s="19"/>
      <c r="C840" s="19"/>
      <c r="D840" s="19"/>
      <c r="E840" s="19"/>
      <c r="F840" s="19"/>
      <c r="G840" s="19"/>
      <c r="H840" s="19"/>
      <c r="I840" s="20"/>
      <c r="J840" s="75"/>
      <c r="K840" s="19"/>
      <c r="L840" s="100">
        <f>YEAR(ACTII[[#This Row],[Staff Start Date]])</f>
        <v>1900</v>
      </c>
      <c r="M840" s="100" t="str">
        <f>TEXT(ACTII[[#This Row],[Staff Start Date]], "mmm")</f>
        <v>Jan</v>
      </c>
    </row>
    <row r="841" spans="1:13" x14ac:dyDescent="0.25">
      <c r="A841" s="18"/>
      <c r="B841" s="19"/>
      <c r="C841" s="19"/>
      <c r="D841" s="19"/>
      <c r="E841" s="19"/>
      <c r="F841" s="19"/>
      <c r="G841" s="19"/>
      <c r="H841" s="19"/>
      <c r="I841" s="20"/>
      <c r="J841" s="75"/>
      <c r="K841" s="19"/>
      <c r="L841" s="100">
        <f>YEAR(ACTII[[#This Row],[Staff Start Date]])</f>
        <v>1900</v>
      </c>
      <c r="M841" s="100" t="str">
        <f>TEXT(ACTII[[#This Row],[Staff Start Date]], "mmm")</f>
        <v>Jan</v>
      </c>
    </row>
    <row r="842" spans="1:13" x14ac:dyDescent="0.25">
      <c r="A842" s="18"/>
      <c r="B842" s="19"/>
      <c r="C842" s="19"/>
      <c r="D842" s="19"/>
      <c r="E842" s="19"/>
      <c r="F842" s="19"/>
      <c r="G842" s="19"/>
      <c r="H842" s="19"/>
      <c r="I842" s="20"/>
      <c r="J842" s="75"/>
      <c r="K842" s="19"/>
      <c r="L842" s="100">
        <f>YEAR(ACTII[[#This Row],[Staff Start Date]])</f>
        <v>1900</v>
      </c>
      <c r="M842" s="100" t="str">
        <f>TEXT(ACTII[[#This Row],[Staff Start Date]], "mmm")</f>
        <v>Jan</v>
      </c>
    </row>
    <row r="843" spans="1:13" x14ac:dyDescent="0.25">
      <c r="A843" s="18"/>
      <c r="B843" s="19"/>
      <c r="C843" s="19"/>
      <c r="D843" s="19"/>
      <c r="E843" s="19"/>
      <c r="F843" s="19"/>
      <c r="G843" s="19"/>
      <c r="H843" s="19"/>
      <c r="I843" s="20"/>
      <c r="J843" s="75"/>
      <c r="K843" s="19"/>
      <c r="L843" s="100">
        <f>YEAR(ACTII[[#This Row],[Staff Start Date]])</f>
        <v>1900</v>
      </c>
      <c r="M843" s="100" t="str">
        <f>TEXT(ACTII[[#This Row],[Staff Start Date]], "mmm")</f>
        <v>Jan</v>
      </c>
    </row>
    <row r="844" spans="1:13" x14ac:dyDescent="0.25">
      <c r="A844" s="18"/>
      <c r="B844" s="19"/>
      <c r="C844" s="19"/>
      <c r="D844" s="19"/>
      <c r="E844" s="19"/>
      <c r="F844" s="19"/>
      <c r="G844" s="19"/>
      <c r="H844" s="19"/>
      <c r="I844" s="20"/>
      <c r="J844" s="75"/>
      <c r="K844" s="19"/>
      <c r="L844" s="100">
        <f>YEAR(ACTII[[#This Row],[Staff Start Date]])</f>
        <v>1900</v>
      </c>
      <c r="M844" s="100" t="str">
        <f>TEXT(ACTII[[#This Row],[Staff Start Date]], "mmm")</f>
        <v>Jan</v>
      </c>
    </row>
    <row r="845" spans="1:13" x14ac:dyDescent="0.25">
      <c r="A845" s="18"/>
      <c r="B845" s="19"/>
      <c r="C845" s="19"/>
      <c r="D845" s="19"/>
      <c r="E845" s="19"/>
      <c r="F845" s="19"/>
      <c r="G845" s="19"/>
      <c r="H845" s="19"/>
      <c r="I845" s="20"/>
      <c r="J845" s="75"/>
      <c r="K845" s="19"/>
      <c r="L845" s="100">
        <f>YEAR(ACTII[[#This Row],[Staff Start Date]])</f>
        <v>1900</v>
      </c>
      <c r="M845" s="100" t="str">
        <f>TEXT(ACTII[[#This Row],[Staff Start Date]], "mmm")</f>
        <v>Jan</v>
      </c>
    </row>
    <row r="846" spans="1:13" x14ac:dyDescent="0.25">
      <c r="A846" s="18"/>
      <c r="B846" s="19"/>
      <c r="C846" s="19"/>
      <c r="D846" s="19"/>
      <c r="E846" s="19"/>
      <c r="F846" s="19"/>
      <c r="G846" s="19"/>
      <c r="H846" s="19"/>
      <c r="I846" s="20"/>
      <c r="J846" s="75"/>
      <c r="K846" s="19"/>
      <c r="L846" s="100">
        <f>YEAR(ACTII[[#This Row],[Staff Start Date]])</f>
        <v>1900</v>
      </c>
      <c r="M846" s="100" t="str">
        <f>TEXT(ACTII[[#This Row],[Staff Start Date]], "mmm")</f>
        <v>Jan</v>
      </c>
    </row>
    <row r="847" spans="1:13" x14ac:dyDescent="0.25">
      <c r="A847" s="18"/>
      <c r="B847" s="19"/>
      <c r="C847" s="19"/>
      <c r="D847" s="19"/>
      <c r="E847" s="19"/>
      <c r="F847" s="19"/>
      <c r="G847" s="19"/>
      <c r="H847" s="19"/>
      <c r="I847" s="20"/>
      <c r="J847" s="75"/>
      <c r="K847" s="19"/>
      <c r="L847" s="100">
        <f>YEAR(ACTII[[#This Row],[Staff Start Date]])</f>
        <v>1900</v>
      </c>
      <c r="M847" s="100" t="str">
        <f>TEXT(ACTII[[#This Row],[Staff Start Date]], "mmm")</f>
        <v>Jan</v>
      </c>
    </row>
    <row r="848" spans="1:13" x14ac:dyDescent="0.25">
      <c r="A848" s="18"/>
      <c r="B848" s="19"/>
      <c r="C848" s="19"/>
      <c r="D848" s="19"/>
      <c r="E848" s="19"/>
      <c r="F848" s="19"/>
      <c r="G848" s="19"/>
      <c r="H848" s="19"/>
      <c r="I848" s="20"/>
      <c r="J848" s="75"/>
      <c r="K848" s="19"/>
      <c r="L848" s="100">
        <f>YEAR(ACTII[[#This Row],[Staff Start Date]])</f>
        <v>1900</v>
      </c>
      <c r="M848" s="100" t="str">
        <f>TEXT(ACTII[[#This Row],[Staff Start Date]], "mmm")</f>
        <v>Jan</v>
      </c>
    </row>
    <row r="849" spans="1:13" x14ac:dyDescent="0.25">
      <c r="A849" s="18"/>
      <c r="B849" s="19"/>
      <c r="C849" s="19"/>
      <c r="D849" s="19"/>
      <c r="E849" s="19"/>
      <c r="F849" s="19"/>
      <c r="G849" s="19"/>
      <c r="H849" s="19"/>
      <c r="I849" s="20"/>
      <c r="J849" s="75"/>
      <c r="K849" s="19"/>
      <c r="L849" s="100">
        <f>YEAR(ACTII[[#This Row],[Staff Start Date]])</f>
        <v>1900</v>
      </c>
      <c r="M849" s="100" t="str">
        <f>TEXT(ACTII[[#This Row],[Staff Start Date]], "mmm")</f>
        <v>Jan</v>
      </c>
    </row>
    <row r="850" spans="1:13" x14ac:dyDescent="0.25">
      <c r="A850" s="18"/>
      <c r="B850" s="19"/>
      <c r="C850" s="19"/>
      <c r="D850" s="19"/>
      <c r="E850" s="19"/>
      <c r="F850" s="19"/>
      <c r="G850" s="19"/>
      <c r="H850" s="19"/>
      <c r="I850" s="20"/>
      <c r="J850" s="75"/>
      <c r="K850" s="19"/>
      <c r="L850" s="100">
        <f>YEAR(ACTII[[#This Row],[Staff Start Date]])</f>
        <v>1900</v>
      </c>
      <c r="M850" s="100" t="str">
        <f>TEXT(ACTII[[#This Row],[Staff Start Date]], "mmm")</f>
        <v>Jan</v>
      </c>
    </row>
    <row r="851" spans="1:13" x14ac:dyDescent="0.25">
      <c r="A851" s="18"/>
      <c r="B851" s="19"/>
      <c r="C851" s="19"/>
      <c r="D851" s="19"/>
      <c r="E851" s="19"/>
      <c r="F851" s="19"/>
      <c r="G851" s="19"/>
      <c r="H851" s="19"/>
      <c r="I851" s="20"/>
      <c r="J851" s="75"/>
      <c r="K851" s="19"/>
      <c r="L851" s="100">
        <f>YEAR(ACTII[[#This Row],[Staff Start Date]])</f>
        <v>1900</v>
      </c>
      <c r="M851" s="100" t="str">
        <f>TEXT(ACTII[[#This Row],[Staff Start Date]], "mmm")</f>
        <v>Jan</v>
      </c>
    </row>
    <row r="852" spans="1:13" x14ac:dyDescent="0.25">
      <c r="A852" s="18"/>
      <c r="B852" s="19"/>
      <c r="C852" s="19"/>
      <c r="D852" s="19"/>
      <c r="E852" s="19"/>
      <c r="F852" s="19"/>
      <c r="G852" s="19"/>
      <c r="H852" s="19"/>
      <c r="I852" s="20"/>
      <c r="J852" s="75"/>
      <c r="K852" s="19"/>
      <c r="L852" s="100">
        <f>YEAR(ACTII[[#This Row],[Staff Start Date]])</f>
        <v>1900</v>
      </c>
      <c r="M852" s="100" t="str">
        <f>TEXT(ACTII[[#This Row],[Staff Start Date]], "mmm")</f>
        <v>Jan</v>
      </c>
    </row>
    <row r="853" spans="1:13" x14ac:dyDescent="0.25">
      <c r="A853" s="18"/>
      <c r="B853" s="19"/>
      <c r="C853" s="19"/>
      <c r="D853" s="19"/>
      <c r="E853" s="19"/>
      <c r="F853" s="19"/>
      <c r="G853" s="19"/>
      <c r="H853" s="19"/>
      <c r="I853" s="20"/>
      <c r="J853" s="75"/>
      <c r="K853" s="19"/>
      <c r="L853" s="100">
        <f>YEAR(ACTII[[#This Row],[Staff Start Date]])</f>
        <v>1900</v>
      </c>
      <c r="M853" s="100" t="str">
        <f>TEXT(ACTII[[#This Row],[Staff Start Date]], "mmm")</f>
        <v>Jan</v>
      </c>
    </row>
    <row r="854" spans="1:13" x14ac:dyDescent="0.25">
      <c r="A854" s="18"/>
      <c r="B854" s="19"/>
      <c r="C854" s="19"/>
      <c r="D854" s="19"/>
      <c r="E854" s="19"/>
      <c r="F854" s="19"/>
      <c r="G854" s="19"/>
      <c r="H854" s="19"/>
      <c r="I854" s="20"/>
      <c r="J854" s="75"/>
      <c r="K854" s="19"/>
      <c r="L854" s="100">
        <f>YEAR(ACTII[[#This Row],[Staff Start Date]])</f>
        <v>1900</v>
      </c>
      <c r="M854" s="100" t="str">
        <f>TEXT(ACTII[[#This Row],[Staff Start Date]], "mmm")</f>
        <v>Jan</v>
      </c>
    </row>
    <row r="855" spans="1:13" x14ac:dyDescent="0.25">
      <c r="A855" s="18"/>
      <c r="B855" s="19"/>
      <c r="C855" s="19"/>
      <c r="D855" s="19"/>
      <c r="E855" s="19"/>
      <c r="F855" s="19"/>
      <c r="G855" s="19"/>
      <c r="H855" s="19"/>
      <c r="I855" s="20"/>
      <c r="J855" s="75"/>
      <c r="K855" s="19"/>
      <c r="L855" s="100">
        <f>YEAR(ACTII[[#This Row],[Staff Start Date]])</f>
        <v>1900</v>
      </c>
      <c r="M855" s="100" t="str">
        <f>TEXT(ACTII[[#This Row],[Staff Start Date]], "mmm")</f>
        <v>Jan</v>
      </c>
    </row>
    <row r="856" spans="1:13" x14ac:dyDescent="0.25">
      <c r="A856" s="18"/>
      <c r="B856" s="19"/>
      <c r="C856" s="19"/>
      <c r="D856" s="19"/>
      <c r="E856" s="19"/>
      <c r="F856" s="19"/>
      <c r="G856" s="19"/>
      <c r="H856" s="19"/>
      <c r="I856" s="20"/>
      <c r="J856" s="75"/>
      <c r="K856" s="19"/>
      <c r="L856" s="100">
        <f>YEAR(ACTII[[#This Row],[Staff Start Date]])</f>
        <v>1900</v>
      </c>
      <c r="M856" s="100" t="str">
        <f>TEXT(ACTII[[#This Row],[Staff Start Date]], "mmm")</f>
        <v>Jan</v>
      </c>
    </row>
    <row r="857" spans="1:13" x14ac:dyDescent="0.25">
      <c r="A857" s="18"/>
      <c r="B857" s="19"/>
      <c r="C857" s="19"/>
      <c r="D857" s="19"/>
      <c r="E857" s="19"/>
      <c r="F857" s="19"/>
      <c r="G857" s="19"/>
      <c r="H857" s="19"/>
      <c r="I857" s="20"/>
      <c r="J857" s="75"/>
      <c r="K857" s="19"/>
      <c r="L857" s="100">
        <f>YEAR(ACTII[[#This Row],[Staff Start Date]])</f>
        <v>1900</v>
      </c>
      <c r="M857" s="100" t="str">
        <f>TEXT(ACTII[[#This Row],[Staff Start Date]], "mmm")</f>
        <v>Jan</v>
      </c>
    </row>
    <row r="858" spans="1:13" x14ac:dyDescent="0.25">
      <c r="A858" s="18"/>
      <c r="B858" s="19"/>
      <c r="C858" s="19"/>
      <c r="D858" s="19"/>
      <c r="E858" s="19"/>
      <c r="F858" s="19"/>
      <c r="G858" s="19"/>
      <c r="H858" s="19"/>
      <c r="I858" s="20"/>
      <c r="J858" s="75"/>
      <c r="K858" s="19"/>
      <c r="L858" s="100">
        <f>YEAR(ACTII[[#This Row],[Staff Start Date]])</f>
        <v>1900</v>
      </c>
      <c r="M858" s="100" t="str">
        <f>TEXT(ACTII[[#This Row],[Staff Start Date]], "mmm")</f>
        <v>Jan</v>
      </c>
    </row>
    <row r="859" spans="1:13" x14ac:dyDescent="0.25">
      <c r="A859" s="18"/>
      <c r="B859" s="19"/>
      <c r="C859" s="19"/>
      <c r="D859" s="19"/>
      <c r="E859" s="19"/>
      <c r="F859" s="19"/>
      <c r="G859" s="19"/>
      <c r="H859" s="19"/>
      <c r="I859" s="20"/>
      <c r="J859" s="75"/>
      <c r="K859" s="19"/>
      <c r="L859" s="100">
        <f>YEAR(ACTII[[#This Row],[Staff Start Date]])</f>
        <v>1900</v>
      </c>
      <c r="M859" s="100" t="str">
        <f>TEXT(ACTII[[#This Row],[Staff Start Date]], "mmm")</f>
        <v>Jan</v>
      </c>
    </row>
    <row r="860" spans="1:13" x14ac:dyDescent="0.25">
      <c r="A860" s="18"/>
      <c r="B860" s="19"/>
      <c r="C860" s="19"/>
      <c r="D860" s="19"/>
      <c r="E860" s="19"/>
      <c r="F860" s="19"/>
      <c r="G860" s="19"/>
      <c r="H860" s="19"/>
      <c r="I860" s="20"/>
      <c r="J860" s="75"/>
      <c r="K860" s="19"/>
      <c r="L860" s="100">
        <f>YEAR(ACTII[[#This Row],[Staff Start Date]])</f>
        <v>1900</v>
      </c>
      <c r="M860" s="100" t="str">
        <f>TEXT(ACTII[[#This Row],[Staff Start Date]], "mmm")</f>
        <v>Jan</v>
      </c>
    </row>
    <row r="861" spans="1:13" x14ac:dyDescent="0.25">
      <c r="A861" s="18"/>
      <c r="B861" s="19"/>
      <c r="C861" s="19"/>
      <c r="D861" s="19"/>
      <c r="E861" s="19"/>
      <c r="F861" s="19"/>
      <c r="G861" s="19"/>
      <c r="H861" s="19"/>
      <c r="I861" s="20"/>
      <c r="J861" s="75"/>
      <c r="K861" s="19"/>
      <c r="L861" s="100">
        <f>YEAR(ACTII[[#This Row],[Staff Start Date]])</f>
        <v>1900</v>
      </c>
      <c r="M861" s="100" t="str">
        <f>TEXT(ACTII[[#This Row],[Staff Start Date]], "mmm")</f>
        <v>Jan</v>
      </c>
    </row>
    <row r="862" spans="1:13" x14ac:dyDescent="0.25">
      <c r="A862" s="18"/>
      <c r="B862" s="19"/>
      <c r="C862" s="19"/>
      <c r="D862" s="19"/>
      <c r="E862" s="19"/>
      <c r="F862" s="19"/>
      <c r="G862" s="19"/>
      <c r="H862" s="19"/>
      <c r="I862" s="20"/>
      <c r="J862" s="75"/>
      <c r="K862" s="19"/>
      <c r="L862" s="100">
        <f>YEAR(ACTII[[#This Row],[Staff Start Date]])</f>
        <v>1900</v>
      </c>
      <c r="M862" s="100" t="str">
        <f>TEXT(ACTII[[#This Row],[Staff Start Date]], "mmm")</f>
        <v>Jan</v>
      </c>
    </row>
    <row r="863" spans="1:13" x14ac:dyDescent="0.25">
      <c r="A863" s="18"/>
      <c r="B863" s="19"/>
      <c r="C863" s="19"/>
      <c r="D863" s="19"/>
      <c r="E863" s="19"/>
      <c r="F863" s="19"/>
      <c r="G863" s="19"/>
      <c r="H863" s="19"/>
      <c r="I863" s="20"/>
      <c r="J863" s="75"/>
      <c r="K863" s="19"/>
      <c r="L863" s="100">
        <f>YEAR(ACTII[[#This Row],[Staff Start Date]])</f>
        <v>1900</v>
      </c>
      <c r="M863" s="100" t="str">
        <f>TEXT(ACTII[[#This Row],[Staff Start Date]], "mmm")</f>
        <v>Jan</v>
      </c>
    </row>
    <row r="864" spans="1:13" x14ac:dyDescent="0.25">
      <c r="A864" s="18"/>
      <c r="B864" s="19"/>
      <c r="C864" s="19"/>
      <c r="D864" s="19"/>
      <c r="E864" s="19"/>
      <c r="F864" s="19"/>
      <c r="G864" s="19"/>
      <c r="H864" s="19"/>
      <c r="I864" s="20"/>
      <c r="J864" s="75"/>
      <c r="K864" s="19"/>
      <c r="L864" s="100">
        <f>YEAR(ACTII[[#This Row],[Staff Start Date]])</f>
        <v>1900</v>
      </c>
      <c r="M864" s="100" t="str">
        <f>TEXT(ACTII[[#This Row],[Staff Start Date]], "mmm")</f>
        <v>Jan</v>
      </c>
    </row>
    <row r="865" spans="1:13" x14ac:dyDescent="0.25">
      <c r="A865" s="18"/>
      <c r="B865" s="19"/>
      <c r="C865" s="19"/>
      <c r="D865" s="19"/>
      <c r="E865" s="19"/>
      <c r="F865" s="19"/>
      <c r="G865" s="19"/>
      <c r="H865" s="19"/>
      <c r="I865" s="20"/>
      <c r="J865" s="75"/>
      <c r="K865" s="19"/>
      <c r="L865" s="100">
        <f>YEAR(ACTII[[#This Row],[Staff Start Date]])</f>
        <v>1900</v>
      </c>
      <c r="M865" s="100" t="str">
        <f>TEXT(ACTII[[#This Row],[Staff Start Date]], "mmm")</f>
        <v>Jan</v>
      </c>
    </row>
    <row r="866" spans="1:13" x14ac:dyDescent="0.25">
      <c r="A866" s="18"/>
      <c r="B866" s="19"/>
      <c r="C866" s="19"/>
      <c r="D866" s="19"/>
      <c r="E866" s="19"/>
      <c r="F866" s="19"/>
      <c r="G866" s="19"/>
      <c r="H866" s="19"/>
      <c r="I866" s="20"/>
      <c r="J866" s="75"/>
      <c r="K866" s="19"/>
      <c r="L866" s="100">
        <f>YEAR(ACTII[[#This Row],[Staff Start Date]])</f>
        <v>1900</v>
      </c>
      <c r="M866" s="100" t="str">
        <f>TEXT(ACTII[[#This Row],[Staff Start Date]], "mmm")</f>
        <v>Jan</v>
      </c>
    </row>
    <row r="867" spans="1:13" x14ac:dyDescent="0.25">
      <c r="A867" s="18"/>
      <c r="B867" s="19"/>
      <c r="C867" s="19"/>
      <c r="D867" s="19"/>
      <c r="E867" s="19"/>
      <c r="F867" s="19"/>
      <c r="G867" s="19"/>
      <c r="H867" s="19"/>
      <c r="I867" s="20"/>
      <c r="J867" s="75"/>
      <c r="K867" s="19"/>
      <c r="L867" s="100">
        <f>YEAR(ACTII[[#This Row],[Staff Start Date]])</f>
        <v>1900</v>
      </c>
      <c r="M867" s="100" t="str">
        <f>TEXT(ACTII[[#This Row],[Staff Start Date]], "mmm")</f>
        <v>Jan</v>
      </c>
    </row>
    <row r="868" spans="1:13" x14ac:dyDescent="0.25">
      <c r="A868" s="18"/>
      <c r="B868" s="19"/>
      <c r="C868" s="19"/>
      <c r="D868" s="19"/>
      <c r="E868" s="19"/>
      <c r="F868" s="19"/>
      <c r="G868" s="19"/>
      <c r="H868" s="19"/>
      <c r="I868" s="20"/>
      <c r="J868" s="75"/>
      <c r="K868" s="19"/>
      <c r="L868" s="100">
        <f>YEAR(ACTII[[#This Row],[Staff Start Date]])</f>
        <v>1900</v>
      </c>
      <c r="M868" s="100" t="str">
        <f>TEXT(ACTII[[#This Row],[Staff Start Date]], "mmm")</f>
        <v>Jan</v>
      </c>
    </row>
    <row r="869" spans="1:13" x14ac:dyDescent="0.25">
      <c r="A869" s="18"/>
      <c r="B869" s="19"/>
      <c r="C869" s="19"/>
      <c r="D869" s="19"/>
      <c r="E869" s="19"/>
      <c r="F869" s="19"/>
      <c r="G869" s="19"/>
      <c r="H869" s="19"/>
      <c r="I869" s="20"/>
      <c r="J869" s="75"/>
      <c r="K869" s="19"/>
      <c r="L869" s="100">
        <f>YEAR(ACTII[[#This Row],[Staff Start Date]])</f>
        <v>1900</v>
      </c>
      <c r="M869" s="100" t="str">
        <f>TEXT(ACTII[[#This Row],[Staff Start Date]], "mmm")</f>
        <v>Jan</v>
      </c>
    </row>
    <row r="870" spans="1:13" x14ac:dyDescent="0.25">
      <c r="A870" s="18"/>
      <c r="B870" s="19"/>
      <c r="C870" s="19"/>
      <c r="D870" s="19"/>
      <c r="E870" s="19"/>
      <c r="F870" s="19"/>
      <c r="G870" s="19"/>
      <c r="H870" s="19"/>
      <c r="I870" s="20"/>
      <c r="J870" s="75"/>
      <c r="K870" s="19"/>
      <c r="L870" s="100">
        <f>YEAR(ACTII[[#This Row],[Staff Start Date]])</f>
        <v>1900</v>
      </c>
      <c r="M870" s="100" t="str">
        <f>TEXT(ACTII[[#This Row],[Staff Start Date]], "mmm")</f>
        <v>Jan</v>
      </c>
    </row>
    <row r="871" spans="1:13" x14ac:dyDescent="0.25">
      <c r="A871" s="18"/>
      <c r="B871" s="19"/>
      <c r="C871" s="19"/>
      <c r="D871" s="19"/>
      <c r="E871" s="19"/>
      <c r="F871" s="19"/>
      <c r="G871" s="19"/>
      <c r="H871" s="19"/>
      <c r="I871" s="20"/>
      <c r="J871" s="75"/>
      <c r="K871" s="19"/>
      <c r="L871" s="100">
        <f>YEAR(ACTII[[#This Row],[Staff Start Date]])</f>
        <v>1900</v>
      </c>
      <c r="M871" s="100" t="str">
        <f>TEXT(ACTII[[#This Row],[Staff Start Date]], "mmm")</f>
        <v>Jan</v>
      </c>
    </row>
    <row r="872" spans="1:13" x14ac:dyDescent="0.25">
      <c r="A872" s="18"/>
      <c r="B872" s="19"/>
      <c r="C872" s="19"/>
      <c r="D872" s="19"/>
      <c r="E872" s="19"/>
      <c r="F872" s="19"/>
      <c r="G872" s="19"/>
      <c r="H872" s="19"/>
      <c r="I872" s="20"/>
      <c r="J872" s="75"/>
      <c r="K872" s="19"/>
      <c r="L872" s="100">
        <f>YEAR(ACTII[[#This Row],[Staff Start Date]])</f>
        <v>1900</v>
      </c>
      <c r="M872" s="100" t="str">
        <f>TEXT(ACTII[[#This Row],[Staff Start Date]], "mmm")</f>
        <v>Jan</v>
      </c>
    </row>
    <row r="873" spans="1:13" x14ac:dyDescent="0.25">
      <c r="A873" s="18"/>
      <c r="B873" s="19"/>
      <c r="C873" s="19"/>
      <c r="D873" s="19"/>
      <c r="E873" s="19"/>
      <c r="F873" s="19"/>
      <c r="G873" s="19"/>
      <c r="H873" s="19"/>
      <c r="I873" s="20"/>
      <c r="J873" s="75"/>
      <c r="K873" s="19"/>
      <c r="L873" s="100">
        <f>YEAR(ACTII[[#This Row],[Staff Start Date]])</f>
        <v>1900</v>
      </c>
      <c r="M873" s="100" t="str">
        <f>TEXT(ACTII[[#This Row],[Staff Start Date]], "mmm")</f>
        <v>Jan</v>
      </c>
    </row>
    <row r="874" spans="1:13" x14ac:dyDescent="0.25">
      <c r="A874" s="18"/>
      <c r="B874" s="19"/>
      <c r="C874" s="19"/>
      <c r="D874" s="19"/>
      <c r="E874" s="19"/>
      <c r="F874" s="19"/>
      <c r="G874" s="19"/>
      <c r="H874" s="19"/>
      <c r="I874" s="20"/>
      <c r="J874" s="75"/>
      <c r="K874" s="19"/>
      <c r="L874" s="100">
        <f>YEAR(ACTII[[#This Row],[Staff Start Date]])</f>
        <v>1900</v>
      </c>
      <c r="M874" s="100" t="str">
        <f>TEXT(ACTII[[#This Row],[Staff Start Date]], "mmm")</f>
        <v>Jan</v>
      </c>
    </row>
    <row r="875" spans="1:13" x14ac:dyDescent="0.25">
      <c r="A875" s="18"/>
      <c r="B875" s="19"/>
      <c r="C875" s="19"/>
      <c r="D875" s="19"/>
      <c r="E875" s="19"/>
      <c r="F875" s="19"/>
      <c r="G875" s="19"/>
      <c r="H875" s="19"/>
      <c r="I875" s="20"/>
      <c r="J875" s="75"/>
      <c r="K875" s="19"/>
      <c r="L875" s="100">
        <f>YEAR(ACTII[[#This Row],[Staff Start Date]])</f>
        <v>1900</v>
      </c>
      <c r="M875" s="100" t="str">
        <f>TEXT(ACTII[[#This Row],[Staff Start Date]], "mmm")</f>
        <v>Jan</v>
      </c>
    </row>
    <row r="876" spans="1:13" x14ac:dyDescent="0.25">
      <c r="A876" s="18"/>
      <c r="B876" s="19"/>
      <c r="C876" s="19"/>
      <c r="D876" s="19"/>
      <c r="E876" s="19"/>
      <c r="F876" s="19"/>
      <c r="G876" s="19"/>
      <c r="H876" s="19"/>
      <c r="I876" s="20"/>
      <c r="J876" s="75"/>
      <c r="K876" s="19"/>
      <c r="L876" s="100">
        <f>YEAR(ACTII[[#This Row],[Staff Start Date]])</f>
        <v>1900</v>
      </c>
      <c r="M876" s="100" t="str">
        <f>TEXT(ACTII[[#This Row],[Staff Start Date]], "mmm")</f>
        <v>Jan</v>
      </c>
    </row>
    <row r="877" spans="1:13" x14ac:dyDescent="0.25">
      <c r="A877" s="18"/>
      <c r="B877" s="19"/>
      <c r="C877" s="19"/>
      <c r="D877" s="19"/>
      <c r="E877" s="19"/>
      <c r="F877" s="19"/>
      <c r="G877" s="19"/>
      <c r="H877" s="19"/>
      <c r="I877" s="20"/>
      <c r="J877" s="75"/>
      <c r="K877" s="19"/>
      <c r="L877" s="100">
        <f>YEAR(ACTII[[#This Row],[Staff Start Date]])</f>
        <v>1900</v>
      </c>
      <c r="M877" s="100" t="str">
        <f>TEXT(ACTII[[#This Row],[Staff Start Date]], "mmm")</f>
        <v>Jan</v>
      </c>
    </row>
    <row r="878" spans="1:13" x14ac:dyDescent="0.25">
      <c r="A878" s="18"/>
      <c r="B878" s="19"/>
      <c r="C878" s="19"/>
      <c r="D878" s="19"/>
      <c r="E878" s="19"/>
      <c r="F878" s="19"/>
      <c r="G878" s="19"/>
      <c r="H878" s="19"/>
      <c r="I878" s="20"/>
      <c r="J878" s="75"/>
      <c r="K878" s="19"/>
      <c r="L878" s="100">
        <f>YEAR(ACTII[[#This Row],[Staff Start Date]])</f>
        <v>1900</v>
      </c>
      <c r="M878" s="100" t="str">
        <f>TEXT(ACTII[[#This Row],[Staff Start Date]], "mmm")</f>
        <v>Jan</v>
      </c>
    </row>
    <row r="879" spans="1:13" x14ac:dyDescent="0.25">
      <c r="A879" s="18"/>
      <c r="B879" s="19"/>
      <c r="C879" s="19"/>
      <c r="D879" s="19"/>
      <c r="E879" s="19"/>
      <c r="F879" s="19"/>
      <c r="G879" s="19"/>
      <c r="H879" s="19"/>
      <c r="I879" s="20"/>
      <c r="J879" s="75"/>
      <c r="K879" s="19"/>
      <c r="L879" s="100">
        <f>YEAR(ACTII[[#This Row],[Staff Start Date]])</f>
        <v>1900</v>
      </c>
      <c r="M879" s="100" t="str">
        <f>TEXT(ACTII[[#This Row],[Staff Start Date]], "mmm")</f>
        <v>Jan</v>
      </c>
    </row>
    <row r="880" spans="1:13" x14ac:dyDescent="0.25">
      <c r="A880" s="18"/>
      <c r="B880" s="19"/>
      <c r="C880" s="19"/>
      <c r="D880" s="19"/>
      <c r="E880" s="19"/>
      <c r="F880" s="19"/>
      <c r="G880" s="19"/>
      <c r="H880" s="19"/>
      <c r="I880" s="20"/>
      <c r="J880" s="75"/>
      <c r="K880" s="19"/>
      <c r="L880" s="100">
        <f>YEAR(ACTII[[#This Row],[Staff Start Date]])</f>
        <v>1900</v>
      </c>
      <c r="M880" s="100" t="str">
        <f>TEXT(ACTII[[#This Row],[Staff Start Date]], "mmm")</f>
        <v>Jan</v>
      </c>
    </row>
    <row r="881" spans="1:13" x14ac:dyDescent="0.25">
      <c r="A881" s="18"/>
      <c r="B881" s="19"/>
      <c r="C881" s="19"/>
      <c r="D881" s="19"/>
      <c r="E881" s="19"/>
      <c r="F881" s="19"/>
      <c r="G881" s="19"/>
      <c r="H881" s="19"/>
      <c r="I881" s="20"/>
      <c r="J881" s="75"/>
      <c r="K881" s="19"/>
      <c r="L881" s="100">
        <f>YEAR(ACTII[[#This Row],[Staff Start Date]])</f>
        <v>1900</v>
      </c>
      <c r="M881" s="100" t="str">
        <f>TEXT(ACTII[[#This Row],[Staff Start Date]], "mmm")</f>
        <v>Jan</v>
      </c>
    </row>
    <row r="882" spans="1:13" x14ac:dyDescent="0.25">
      <c r="A882" s="18"/>
      <c r="B882" s="19"/>
      <c r="C882" s="19"/>
      <c r="D882" s="19"/>
      <c r="E882" s="19"/>
      <c r="F882" s="19"/>
      <c r="G882" s="19"/>
      <c r="H882" s="19"/>
      <c r="I882" s="20"/>
      <c r="J882" s="75"/>
      <c r="K882" s="19"/>
      <c r="L882" s="100">
        <f>YEAR(ACTII[[#This Row],[Staff Start Date]])</f>
        <v>1900</v>
      </c>
      <c r="M882" s="100" t="str">
        <f>TEXT(ACTII[[#This Row],[Staff Start Date]], "mmm")</f>
        <v>Jan</v>
      </c>
    </row>
    <row r="883" spans="1:13" x14ac:dyDescent="0.25">
      <c r="A883" s="18"/>
      <c r="B883" s="19"/>
      <c r="C883" s="19"/>
      <c r="D883" s="19"/>
      <c r="E883" s="19"/>
      <c r="F883" s="19"/>
      <c r="G883" s="19"/>
      <c r="H883" s="19"/>
      <c r="I883" s="20"/>
      <c r="J883" s="75"/>
      <c r="K883" s="19"/>
      <c r="L883" s="100">
        <f>YEAR(ACTII[[#This Row],[Staff Start Date]])</f>
        <v>1900</v>
      </c>
      <c r="M883" s="100" t="str">
        <f>TEXT(ACTII[[#This Row],[Staff Start Date]], "mmm")</f>
        <v>Jan</v>
      </c>
    </row>
    <row r="884" spans="1:13" x14ac:dyDescent="0.25">
      <c r="A884" s="18"/>
      <c r="B884" s="19"/>
      <c r="C884" s="19"/>
      <c r="D884" s="19"/>
      <c r="E884" s="19"/>
      <c r="F884" s="19"/>
      <c r="G884" s="19"/>
      <c r="H884" s="19"/>
      <c r="I884" s="20"/>
      <c r="J884" s="75"/>
      <c r="K884" s="19"/>
      <c r="L884" s="100">
        <f>YEAR(ACTII[[#This Row],[Staff Start Date]])</f>
        <v>1900</v>
      </c>
      <c r="M884" s="100" t="str">
        <f>TEXT(ACTII[[#This Row],[Staff Start Date]], "mmm")</f>
        <v>Jan</v>
      </c>
    </row>
    <row r="885" spans="1:13" x14ac:dyDescent="0.25">
      <c r="A885" s="18"/>
      <c r="B885" s="19"/>
      <c r="C885" s="19"/>
      <c r="D885" s="19"/>
      <c r="E885" s="19"/>
      <c r="F885" s="19"/>
      <c r="G885" s="19"/>
      <c r="H885" s="19"/>
      <c r="I885" s="20"/>
      <c r="J885" s="75"/>
      <c r="K885" s="19"/>
      <c r="L885" s="100">
        <f>YEAR(ACTII[[#This Row],[Staff Start Date]])</f>
        <v>1900</v>
      </c>
      <c r="M885" s="100" t="str">
        <f>TEXT(ACTII[[#This Row],[Staff Start Date]], "mmm")</f>
        <v>Jan</v>
      </c>
    </row>
    <row r="886" spans="1:13" x14ac:dyDescent="0.25">
      <c r="A886" s="18"/>
      <c r="B886" s="19"/>
      <c r="C886" s="19"/>
      <c r="D886" s="19"/>
      <c r="E886" s="19"/>
      <c r="F886" s="19"/>
      <c r="G886" s="19"/>
      <c r="H886" s="19"/>
      <c r="I886" s="20"/>
      <c r="J886" s="75"/>
      <c r="K886" s="19"/>
      <c r="L886" s="100">
        <f>YEAR(ACTII[[#This Row],[Staff Start Date]])</f>
        <v>1900</v>
      </c>
      <c r="M886" s="100" t="str">
        <f>TEXT(ACTII[[#This Row],[Staff Start Date]], "mmm")</f>
        <v>Jan</v>
      </c>
    </row>
    <row r="887" spans="1:13" x14ac:dyDescent="0.25">
      <c r="A887" s="18"/>
      <c r="B887" s="19"/>
      <c r="C887" s="19"/>
      <c r="D887" s="19"/>
      <c r="E887" s="19"/>
      <c r="F887" s="19"/>
      <c r="G887" s="19"/>
      <c r="H887" s="19"/>
      <c r="I887" s="20"/>
      <c r="J887" s="75"/>
      <c r="K887" s="19"/>
      <c r="L887" s="100">
        <f>YEAR(ACTII[[#This Row],[Staff Start Date]])</f>
        <v>1900</v>
      </c>
      <c r="M887" s="100" t="str">
        <f>TEXT(ACTII[[#This Row],[Staff Start Date]], "mmm")</f>
        <v>Jan</v>
      </c>
    </row>
    <row r="888" spans="1:13" x14ac:dyDescent="0.25">
      <c r="A888" s="18"/>
      <c r="B888" s="19"/>
      <c r="C888" s="19"/>
      <c r="D888" s="19"/>
      <c r="E888" s="19"/>
      <c r="F888" s="19"/>
      <c r="G888" s="19"/>
      <c r="H888" s="19"/>
      <c r="I888" s="20"/>
      <c r="J888" s="75"/>
      <c r="K888" s="19"/>
      <c r="L888" s="100">
        <f>YEAR(ACTII[[#This Row],[Staff Start Date]])</f>
        <v>1900</v>
      </c>
      <c r="M888" s="100" t="str">
        <f>TEXT(ACTII[[#This Row],[Staff Start Date]], "mmm")</f>
        <v>Jan</v>
      </c>
    </row>
    <row r="889" spans="1:13" x14ac:dyDescent="0.25">
      <c r="A889" s="18"/>
      <c r="B889" s="19"/>
      <c r="C889" s="19"/>
      <c r="D889" s="19"/>
      <c r="E889" s="19"/>
      <c r="F889" s="19"/>
      <c r="G889" s="19"/>
      <c r="H889" s="19"/>
      <c r="I889" s="20"/>
      <c r="J889" s="75"/>
      <c r="K889" s="19"/>
      <c r="L889" s="100">
        <f>YEAR(ACTII[[#This Row],[Staff Start Date]])</f>
        <v>1900</v>
      </c>
      <c r="M889" s="100" t="str">
        <f>TEXT(ACTII[[#This Row],[Staff Start Date]], "mmm")</f>
        <v>Jan</v>
      </c>
    </row>
    <row r="890" spans="1:13" x14ac:dyDescent="0.25">
      <c r="A890" s="18"/>
      <c r="B890" s="19"/>
      <c r="C890" s="19"/>
      <c r="D890" s="19"/>
      <c r="E890" s="19"/>
      <c r="F890" s="19"/>
      <c r="G890" s="19"/>
      <c r="H890" s="19"/>
      <c r="I890" s="20"/>
      <c r="J890" s="75"/>
      <c r="K890" s="19"/>
      <c r="L890" s="100">
        <f>YEAR(ACTII[[#This Row],[Staff Start Date]])</f>
        <v>1900</v>
      </c>
      <c r="M890" s="100" t="str">
        <f>TEXT(ACTII[[#This Row],[Staff Start Date]], "mmm")</f>
        <v>Jan</v>
      </c>
    </row>
    <row r="891" spans="1:13" x14ac:dyDescent="0.25">
      <c r="A891" s="18"/>
      <c r="B891" s="19"/>
      <c r="C891" s="19"/>
      <c r="D891" s="19"/>
      <c r="E891" s="19"/>
      <c r="F891" s="19"/>
      <c r="G891" s="19"/>
      <c r="H891" s="19"/>
      <c r="I891" s="20"/>
      <c r="J891" s="75"/>
      <c r="K891" s="19"/>
      <c r="L891" s="100">
        <f>YEAR(ACTII[[#This Row],[Staff Start Date]])</f>
        <v>1900</v>
      </c>
      <c r="M891" s="100" t="str">
        <f>TEXT(ACTII[[#This Row],[Staff Start Date]], "mmm")</f>
        <v>Jan</v>
      </c>
    </row>
    <row r="892" spans="1:13" x14ac:dyDescent="0.25">
      <c r="A892" s="18"/>
      <c r="B892" s="19"/>
      <c r="C892" s="19"/>
      <c r="D892" s="19"/>
      <c r="E892" s="19"/>
      <c r="F892" s="19"/>
      <c r="G892" s="19"/>
      <c r="H892" s="19"/>
      <c r="I892" s="20"/>
      <c r="J892" s="75"/>
      <c r="K892" s="19"/>
      <c r="L892" s="100">
        <f>YEAR(ACTII[[#This Row],[Staff Start Date]])</f>
        <v>1900</v>
      </c>
      <c r="M892" s="100" t="str">
        <f>TEXT(ACTII[[#This Row],[Staff Start Date]], "mmm")</f>
        <v>Jan</v>
      </c>
    </row>
    <row r="893" spans="1:13" x14ac:dyDescent="0.25">
      <c r="A893" s="18"/>
      <c r="B893" s="19"/>
      <c r="C893" s="19"/>
      <c r="D893" s="19"/>
      <c r="E893" s="19"/>
      <c r="F893" s="19"/>
      <c r="G893" s="19"/>
      <c r="H893" s="19"/>
      <c r="I893" s="20"/>
      <c r="J893" s="75"/>
      <c r="K893" s="19"/>
      <c r="L893" s="100">
        <f>YEAR(ACTII[[#This Row],[Staff Start Date]])</f>
        <v>1900</v>
      </c>
      <c r="M893" s="100" t="str">
        <f>TEXT(ACTII[[#This Row],[Staff Start Date]], "mmm")</f>
        <v>Jan</v>
      </c>
    </row>
    <row r="894" spans="1:13" x14ac:dyDescent="0.25">
      <c r="A894" s="18"/>
      <c r="B894" s="19"/>
      <c r="C894" s="19"/>
      <c r="D894" s="19"/>
      <c r="E894" s="19"/>
      <c r="F894" s="19"/>
      <c r="G894" s="19"/>
      <c r="H894" s="19"/>
      <c r="I894" s="20"/>
      <c r="J894" s="75"/>
      <c r="K894" s="19"/>
      <c r="L894" s="100">
        <f>YEAR(ACTII[[#This Row],[Staff Start Date]])</f>
        <v>1900</v>
      </c>
      <c r="M894" s="100" t="str">
        <f>TEXT(ACTII[[#This Row],[Staff Start Date]], "mmm")</f>
        <v>Jan</v>
      </c>
    </row>
    <row r="895" spans="1:13" x14ac:dyDescent="0.25">
      <c r="A895" s="18"/>
      <c r="B895" s="19"/>
      <c r="C895" s="19"/>
      <c r="D895" s="19"/>
      <c r="E895" s="19"/>
      <c r="F895" s="19"/>
      <c r="G895" s="19"/>
      <c r="H895" s="19"/>
      <c r="I895" s="20"/>
      <c r="J895" s="75"/>
      <c r="K895" s="19"/>
      <c r="L895" s="100">
        <f>YEAR(ACTII[[#This Row],[Staff Start Date]])</f>
        <v>1900</v>
      </c>
      <c r="M895" s="100" t="str">
        <f>TEXT(ACTII[[#This Row],[Staff Start Date]], "mmm")</f>
        <v>Jan</v>
      </c>
    </row>
    <row r="896" spans="1:13" x14ac:dyDescent="0.25">
      <c r="A896" s="18"/>
      <c r="B896" s="19"/>
      <c r="C896" s="19"/>
      <c r="D896" s="19"/>
      <c r="E896" s="19"/>
      <c r="F896" s="19"/>
      <c r="G896" s="19"/>
      <c r="H896" s="19"/>
      <c r="I896" s="20"/>
      <c r="J896" s="75"/>
      <c r="K896" s="19"/>
      <c r="L896" s="100">
        <f>YEAR(ACTII[[#This Row],[Staff Start Date]])</f>
        <v>1900</v>
      </c>
      <c r="M896" s="100" t="str">
        <f>TEXT(ACTII[[#This Row],[Staff Start Date]], "mmm")</f>
        <v>Jan</v>
      </c>
    </row>
    <row r="897" spans="1:13" x14ac:dyDescent="0.25">
      <c r="A897" s="18"/>
      <c r="B897" s="19"/>
      <c r="C897" s="19"/>
      <c r="D897" s="19"/>
      <c r="E897" s="19"/>
      <c r="F897" s="19"/>
      <c r="G897" s="19"/>
      <c r="H897" s="19"/>
      <c r="I897" s="20"/>
      <c r="J897" s="75"/>
      <c r="K897" s="19"/>
      <c r="L897" s="100">
        <f>YEAR(ACTII[[#This Row],[Staff Start Date]])</f>
        <v>1900</v>
      </c>
      <c r="M897" s="100" t="str">
        <f>TEXT(ACTII[[#This Row],[Staff Start Date]], "mmm")</f>
        <v>Jan</v>
      </c>
    </row>
    <row r="898" spans="1:13" x14ac:dyDescent="0.25">
      <c r="A898" s="18"/>
      <c r="B898" s="19"/>
      <c r="C898" s="19"/>
      <c r="D898" s="19"/>
      <c r="E898" s="19"/>
      <c r="F898" s="19"/>
      <c r="G898" s="19"/>
      <c r="H898" s="19"/>
      <c r="I898" s="20"/>
      <c r="J898" s="75"/>
      <c r="K898" s="19"/>
      <c r="L898" s="100">
        <f>YEAR(ACTII[[#This Row],[Staff Start Date]])</f>
        <v>1900</v>
      </c>
      <c r="M898" s="100" t="str">
        <f>TEXT(ACTII[[#This Row],[Staff Start Date]], "mmm")</f>
        <v>Jan</v>
      </c>
    </row>
    <row r="899" spans="1:13" x14ac:dyDescent="0.25">
      <c r="A899" s="18"/>
      <c r="B899" s="19"/>
      <c r="C899" s="19"/>
      <c r="D899" s="19"/>
      <c r="E899" s="19"/>
      <c r="F899" s="19"/>
      <c r="G899" s="19"/>
      <c r="H899" s="19"/>
      <c r="I899" s="20"/>
      <c r="J899" s="75"/>
      <c r="K899" s="19"/>
      <c r="L899" s="100">
        <f>YEAR(ACTII[[#This Row],[Staff Start Date]])</f>
        <v>1900</v>
      </c>
      <c r="M899" s="100" t="str">
        <f>TEXT(ACTII[[#This Row],[Staff Start Date]], "mmm")</f>
        <v>Jan</v>
      </c>
    </row>
    <row r="900" spans="1:13" x14ac:dyDescent="0.25">
      <c r="A900" s="18"/>
      <c r="B900" s="19"/>
      <c r="C900" s="19"/>
      <c r="D900" s="19"/>
      <c r="E900" s="19"/>
      <c r="F900" s="19"/>
      <c r="G900" s="19"/>
      <c r="H900" s="19"/>
      <c r="I900" s="20"/>
      <c r="J900" s="75"/>
      <c r="K900" s="19"/>
      <c r="L900" s="100">
        <f>YEAR(ACTII[[#This Row],[Staff Start Date]])</f>
        <v>1900</v>
      </c>
      <c r="M900" s="100" t="str">
        <f>TEXT(ACTII[[#This Row],[Staff Start Date]], "mmm")</f>
        <v>Jan</v>
      </c>
    </row>
    <row r="901" spans="1:13" x14ac:dyDescent="0.25">
      <c r="A901" s="18"/>
      <c r="B901" s="19"/>
      <c r="C901" s="19"/>
      <c r="D901" s="19"/>
      <c r="E901" s="19"/>
      <c r="F901" s="19"/>
      <c r="G901" s="19"/>
      <c r="H901" s="19"/>
      <c r="I901" s="20"/>
      <c r="J901" s="75"/>
      <c r="K901" s="19"/>
      <c r="L901" s="100">
        <f>YEAR(ACTII[[#This Row],[Staff Start Date]])</f>
        <v>1900</v>
      </c>
      <c r="M901" s="100" t="str">
        <f>TEXT(ACTII[[#This Row],[Staff Start Date]], "mmm")</f>
        <v>Jan</v>
      </c>
    </row>
    <row r="902" spans="1:13" x14ac:dyDescent="0.25">
      <c r="A902" s="18"/>
      <c r="B902" s="19"/>
      <c r="C902" s="19"/>
      <c r="D902" s="19"/>
      <c r="E902" s="19"/>
      <c r="F902" s="19"/>
      <c r="G902" s="19"/>
      <c r="H902" s="19"/>
      <c r="I902" s="20"/>
      <c r="J902" s="75"/>
      <c r="K902" s="19"/>
      <c r="L902" s="100">
        <f>YEAR(ACTII[[#This Row],[Staff Start Date]])</f>
        <v>1900</v>
      </c>
      <c r="M902" s="100" t="str">
        <f>TEXT(ACTII[[#This Row],[Staff Start Date]], "mmm")</f>
        <v>Jan</v>
      </c>
    </row>
    <row r="903" spans="1:13" x14ac:dyDescent="0.25">
      <c r="A903" s="18"/>
      <c r="B903" s="19"/>
      <c r="C903" s="19"/>
      <c r="D903" s="19"/>
      <c r="E903" s="19"/>
      <c r="F903" s="19"/>
      <c r="G903" s="19"/>
      <c r="H903" s="19"/>
      <c r="I903" s="20"/>
      <c r="J903" s="75"/>
      <c r="K903" s="19"/>
      <c r="L903" s="100">
        <f>YEAR(ACTII[[#This Row],[Staff Start Date]])</f>
        <v>1900</v>
      </c>
      <c r="M903" s="100" t="str">
        <f>TEXT(ACTII[[#This Row],[Staff Start Date]], "mmm")</f>
        <v>Jan</v>
      </c>
    </row>
    <row r="904" spans="1:13" x14ac:dyDescent="0.25">
      <c r="A904" s="18"/>
      <c r="B904" s="19"/>
      <c r="C904" s="19"/>
      <c r="D904" s="19"/>
      <c r="E904" s="19"/>
      <c r="F904" s="19"/>
      <c r="G904" s="19"/>
      <c r="H904" s="19"/>
      <c r="I904" s="20"/>
      <c r="J904" s="75"/>
      <c r="K904" s="19"/>
      <c r="L904" s="100">
        <f>YEAR(ACTII[[#This Row],[Staff Start Date]])</f>
        <v>1900</v>
      </c>
      <c r="M904" s="100" t="str">
        <f>TEXT(ACTII[[#This Row],[Staff Start Date]], "mmm")</f>
        <v>Jan</v>
      </c>
    </row>
    <row r="905" spans="1:13" x14ac:dyDescent="0.25">
      <c r="A905" s="18"/>
      <c r="B905" s="19"/>
      <c r="C905" s="19"/>
      <c r="D905" s="19"/>
      <c r="E905" s="19"/>
      <c r="F905" s="19"/>
      <c r="G905" s="19"/>
      <c r="H905" s="19"/>
      <c r="I905" s="20"/>
      <c r="J905" s="75"/>
      <c r="K905" s="19"/>
      <c r="L905" s="100">
        <f>YEAR(ACTII[[#This Row],[Staff Start Date]])</f>
        <v>1900</v>
      </c>
      <c r="M905" s="100" t="str">
        <f>TEXT(ACTII[[#This Row],[Staff Start Date]], "mmm")</f>
        <v>Jan</v>
      </c>
    </row>
    <row r="906" spans="1:13" x14ac:dyDescent="0.25">
      <c r="A906" s="18"/>
      <c r="B906" s="19"/>
      <c r="C906" s="19"/>
      <c r="D906" s="19"/>
      <c r="E906" s="19"/>
      <c r="F906" s="19"/>
      <c r="G906" s="19"/>
      <c r="H906" s="19"/>
      <c r="I906" s="20"/>
      <c r="J906" s="75"/>
      <c r="K906" s="19"/>
      <c r="L906" s="100">
        <f>YEAR(ACTII[[#This Row],[Staff Start Date]])</f>
        <v>1900</v>
      </c>
      <c r="M906" s="100" t="str">
        <f>TEXT(ACTII[[#This Row],[Staff Start Date]], "mmm")</f>
        <v>Jan</v>
      </c>
    </row>
    <row r="907" spans="1:13" x14ac:dyDescent="0.25">
      <c r="A907" s="18"/>
      <c r="B907" s="19"/>
      <c r="C907" s="19"/>
      <c r="D907" s="19"/>
      <c r="E907" s="19"/>
      <c r="F907" s="19"/>
      <c r="G907" s="19"/>
      <c r="H907" s="19"/>
      <c r="I907" s="20"/>
      <c r="J907" s="75"/>
      <c r="K907" s="19"/>
      <c r="L907" s="100">
        <f>YEAR(ACTII[[#This Row],[Staff Start Date]])</f>
        <v>1900</v>
      </c>
      <c r="M907" s="100" t="str">
        <f>TEXT(ACTII[[#This Row],[Staff Start Date]], "mmm")</f>
        <v>Jan</v>
      </c>
    </row>
    <row r="908" spans="1:13" x14ac:dyDescent="0.25">
      <c r="A908" s="18"/>
      <c r="B908" s="19"/>
      <c r="C908" s="19"/>
      <c r="D908" s="19"/>
      <c r="E908" s="19"/>
      <c r="F908" s="19"/>
      <c r="G908" s="19"/>
      <c r="H908" s="19"/>
      <c r="I908" s="20"/>
      <c r="J908" s="75"/>
      <c r="K908" s="19"/>
      <c r="L908" s="100">
        <f>YEAR(ACTII[[#This Row],[Staff Start Date]])</f>
        <v>1900</v>
      </c>
      <c r="M908" s="100" t="str">
        <f>TEXT(ACTII[[#This Row],[Staff Start Date]], "mmm")</f>
        <v>Jan</v>
      </c>
    </row>
    <row r="909" spans="1:13" x14ac:dyDescent="0.25">
      <c r="A909" s="18"/>
      <c r="B909" s="19"/>
      <c r="C909" s="19"/>
      <c r="D909" s="19"/>
      <c r="E909" s="19"/>
      <c r="F909" s="19"/>
      <c r="G909" s="19"/>
      <c r="H909" s="19"/>
      <c r="I909" s="20"/>
      <c r="J909" s="75"/>
      <c r="K909" s="19"/>
      <c r="L909" s="100">
        <f>YEAR(ACTII[[#This Row],[Staff Start Date]])</f>
        <v>1900</v>
      </c>
      <c r="M909" s="100" t="str">
        <f>TEXT(ACTII[[#This Row],[Staff Start Date]], "mmm")</f>
        <v>Jan</v>
      </c>
    </row>
    <row r="910" spans="1:13" x14ac:dyDescent="0.25">
      <c r="A910" s="18"/>
      <c r="B910" s="19"/>
      <c r="C910" s="19"/>
      <c r="D910" s="19"/>
      <c r="E910" s="19"/>
      <c r="F910" s="19"/>
      <c r="G910" s="19"/>
      <c r="H910" s="19"/>
      <c r="I910" s="20"/>
      <c r="J910" s="75"/>
      <c r="K910" s="19"/>
      <c r="L910" s="100">
        <f>YEAR(ACTII[[#This Row],[Staff Start Date]])</f>
        <v>1900</v>
      </c>
      <c r="M910" s="100" t="str">
        <f>TEXT(ACTII[[#This Row],[Staff Start Date]], "mmm")</f>
        <v>Jan</v>
      </c>
    </row>
    <row r="911" spans="1:13" x14ac:dyDescent="0.25">
      <c r="A911" s="18"/>
      <c r="B911" s="19"/>
      <c r="C911" s="19"/>
      <c r="D911" s="19"/>
      <c r="E911" s="19"/>
      <c r="F911" s="19"/>
      <c r="G911" s="19"/>
      <c r="H911" s="19"/>
      <c r="I911" s="20"/>
      <c r="J911" s="75"/>
      <c r="K911" s="19"/>
      <c r="L911" s="100">
        <f>YEAR(ACTII[[#This Row],[Staff Start Date]])</f>
        <v>1900</v>
      </c>
      <c r="M911" s="100" t="str">
        <f>TEXT(ACTII[[#This Row],[Staff Start Date]], "mmm")</f>
        <v>Jan</v>
      </c>
    </row>
    <row r="912" spans="1:13" x14ac:dyDescent="0.25">
      <c r="A912" s="18"/>
      <c r="B912" s="19"/>
      <c r="C912" s="19"/>
      <c r="D912" s="19"/>
      <c r="E912" s="19"/>
      <c r="F912" s="19"/>
      <c r="G912" s="19"/>
      <c r="H912" s="19"/>
      <c r="I912" s="20"/>
      <c r="J912" s="75"/>
      <c r="K912" s="19"/>
      <c r="L912" s="100">
        <f>YEAR(ACTII[[#This Row],[Staff Start Date]])</f>
        <v>1900</v>
      </c>
      <c r="M912" s="100" t="str">
        <f>TEXT(ACTII[[#This Row],[Staff Start Date]], "mmm")</f>
        <v>Jan</v>
      </c>
    </row>
    <row r="913" spans="1:13" x14ac:dyDescent="0.25">
      <c r="A913" s="18"/>
      <c r="B913" s="19"/>
      <c r="C913" s="19"/>
      <c r="D913" s="19"/>
      <c r="E913" s="19"/>
      <c r="F913" s="19"/>
      <c r="G913" s="19"/>
      <c r="H913" s="19"/>
      <c r="I913" s="20"/>
      <c r="J913" s="75"/>
      <c r="K913" s="19"/>
      <c r="L913" s="100">
        <f>YEAR(ACTII[[#This Row],[Staff Start Date]])</f>
        <v>1900</v>
      </c>
      <c r="M913" s="100" t="str">
        <f>TEXT(ACTII[[#This Row],[Staff Start Date]], "mmm")</f>
        <v>Jan</v>
      </c>
    </row>
    <row r="914" spans="1:13" x14ac:dyDescent="0.25">
      <c r="A914" s="18"/>
      <c r="B914" s="19"/>
      <c r="C914" s="19"/>
      <c r="D914" s="19"/>
      <c r="E914" s="19"/>
      <c r="F914" s="19"/>
      <c r="G914" s="19"/>
      <c r="H914" s="19"/>
      <c r="I914" s="20"/>
      <c r="J914" s="75"/>
      <c r="K914" s="19"/>
      <c r="L914" s="100">
        <f>YEAR(ACTII[[#This Row],[Staff Start Date]])</f>
        <v>1900</v>
      </c>
      <c r="M914" s="100" t="str">
        <f>TEXT(ACTII[[#This Row],[Staff Start Date]], "mmm")</f>
        <v>Jan</v>
      </c>
    </row>
    <row r="915" spans="1:13" x14ac:dyDescent="0.25">
      <c r="A915" s="18"/>
      <c r="B915" s="19"/>
      <c r="C915" s="19"/>
      <c r="D915" s="19"/>
      <c r="E915" s="19"/>
      <c r="F915" s="19"/>
      <c r="G915" s="19"/>
      <c r="H915" s="19"/>
      <c r="I915" s="20"/>
      <c r="J915" s="75"/>
      <c r="K915" s="19"/>
      <c r="L915" s="100">
        <f>YEAR(ACTII[[#This Row],[Staff Start Date]])</f>
        <v>1900</v>
      </c>
      <c r="M915" s="100" t="str">
        <f>TEXT(ACTII[[#This Row],[Staff Start Date]], "mmm")</f>
        <v>Jan</v>
      </c>
    </row>
    <row r="916" spans="1:13" x14ac:dyDescent="0.25">
      <c r="A916" s="18"/>
      <c r="B916" s="19"/>
      <c r="C916" s="19"/>
      <c r="D916" s="19"/>
      <c r="E916" s="19"/>
      <c r="F916" s="19"/>
      <c r="G916" s="19"/>
      <c r="H916" s="19"/>
      <c r="I916" s="20"/>
      <c r="J916" s="75"/>
      <c r="K916" s="19"/>
      <c r="L916" s="100">
        <f>YEAR(ACTII[[#This Row],[Staff Start Date]])</f>
        <v>1900</v>
      </c>
      <c r="M916" s="100" t="str">
        <f>TEXT(ACTII[[#This Row],[Staff Start Date]], "mmm")</f>
        <v>Jan</v>
      </c>
    </row>
    <row r="917" spans="1:13" x14ac:dyDescent="0.25">
      <c r="A917" s="18"/>
      <c r="B917" s="19"/>
      <c r="C917" s="19"/>
      <c r="D917" s="19"/>
      <c r="E917" s="19"/>
      <c r="F917" s="19"/>
      <c r="G917" s="19"/>
      <c r="H917" s="19"/>
      <c r="I917" s="20"/>
      <c r="J917" s="75"/>
      <c r="K917" s="19"/>
      <c r="L917" s="100">
        <f>YEAR(ACTII[[#This Row],[Staff Start Date]])</f>
        <v>1900</v>
      </c>
      <c r="M917" s="100" t="str">
        <f>TEXT(ACTII[[#This Row],[Staff Start Date]], "mmm")</f>
        <v>Jan</v>
      </c>
    </row>
    <row r="918" spans="1:13" x14ac:dyDescent="0.25">
      <c r="A918" s="18"/>
      <c r="B918" s="19"/>
      <c r="C918" s="19"/>
      <c r="D918" s="19"/>
      <c r="E918" s="19"/>
      <c r="F918" s="19"/>
      <c r="G918" s="19"/>
      <c r="H918" s="19"/>
      <c r="I918" s="20"/>
      <c r="J918" s="75"/>
      <c r="K918" s="19"/>
      <c r="L918" s="100">
        <f>YEAR(ACTII[[#This Row],[Staff Start Date]])</f>
        <v>1900</v>
      </c>
      <c r="M918" s="100" t="str">
        <f>TEXT(ACTII[[#This Row],[Staff Start Date]], "mmm")</f>
        <v>Jan</v>
      </c>
    </row>
    <row r="919" spans="1:13" x14ac:dyDescent="0.25">
      <c r="A919" s="18"/>
      <c r="B919" s="19"/>
      <c r="C919" s="19"/>
      <c r="D919" s="19"/>
      <c r="E919" s="19"/>
      <c r="F919" s="19"/>
      <c r="G919" s="19"/>
      <c r="H919" s="19"/>
      <c r="I919" s="20"/>
      <c r="J919" s="75"/>
      <c r="K919" s="19"/>
      <c r="L919" s="100">
        <f>YEAR(ACTII[[#This Row],[Staff Start Date]])</f>
        <v>1900</v>
      </c>
      <c r="M919" s="100" t="str">
        <f>TEXT(ACTII[[#This Row],[Staff Start Date]], "mmm")</f>
        <v>Jan</v>
      </c>
    </row>
    <row r="920" spans="1:13" x14ac:dyDescent="0.25">
      <c r="A920" s="18"/>
      <c r="B920" s="19"/>
      <c r="C920" s="19"/>
      <c r="D920" s="19"/>
      <c r="E920" s="19"/>
      <c r="F920" s="19"/>
      <c r="G920" s="19"/>
      <c r="H920" s="19"/>
      <c r="I920" s="20"/>
      <c r="J920" s="75"/>
      <c r="K920" s="19"/>
      <c r="L920" s="100">
        <f>YEAR(ACTII[[#This Row],[Staff Start Date]])</f>
        <v>1900</v>
      </c>
      <c r="M920" s="100" t="str">
        <f>TEXT(ACTII[[#This Row],[Staff Start Date]], "mmm")</f>
        <v>Jan</v>
      </c>
    </row>
    <row r="921" spans="1:13" x14ac:dyDescent="0.25">
      <c r="A921" s="18"/>
      <c r="B921" s="19"/>
      <c r="C921" s="19"/>
      <c r="D921" s="19"/>
      <c r="E921" s="19"/>
      <c r="F921" s="19"/>
      <c r="G921" s="19"/>
      <c r="H921" s="19"/>
      <c r="I921" s="20"/>
      <c r="J921" s="75"/>
      <c r="K921" s="19"/>
      <c r="L921" s="100">
        <f>YEAR(ACTII[[#This Row],[Staff Start Date]])</f>
        <v>1900</v>
      </c>
      <c r="M921" s="100" t="str">
        <f>TEXT(ACTII[[#This Row],[Staff Start Date]], "mmm")</f>
        <v>Jan</v>
      </c>
    </row>
    <row r="922" spans="1:13" x14ac:dyDescent="0.25">
      <c r="A922" s="18"/>
      <c r="B922" s="19"/>
      <c r="C922" s="19"/>
      <c r="D922" s="19"/>
      <c r="E922" s="19"/>
      <c r="F922" s="19"/>
      <c r="G922" s="19"/>
      <c r="H922" s="19"/>
      <c r="I922" s="20"/>
      <c r="J922" s="75"/>
      <c r="K922" s="19"/>
      <c r="L922" s="100">
        <f>YEAR(ACTII[[#This Row],[Staff Start Date]])</f>
        <v>1900</v>
      </c>
      <c r="M922" s="100" t="str">
        <f>TEXT(ACTII[[#This Row],[Staff Start Date]], "mmm")</f>
        <v>Jan</v>
      </c>
    </row>
    <row r="923" spans="1:13" x14ac:dyDescent="0.25">
      <c r="A923" s="18"/>
      <c r="B923" s="19"/>
      <c r="C923" s="19"/>
      <c r="D923" s="19"/>
      <c r="E923" s="19"/>
      <c r="F923" s="19"/>
      <c r="G923" s="19"/>
      <c r="H923" s="19"/>
      <c r="I923" s="20"/>
      <c r="J923" s="75"/>
      <c r="K923" s="19"/>
      <c r="L923" s="100">
        <f>YEAR(ACTII[[#This Row],[Staff Start Date]])</f>
        <v>1900</v>
      </c>
      <c r="M923" s="100" t="str">
        <f>TEXT(ACTII[[#This Row],[Staff Start Date]], "mmm")</f>
        <v>Jan</v>
      </c>
    </row>
    <row r="924" spans="1:13" x14ac:dyDescent="0.25">
      <c r="A924" s="18"/>
      <c r="B924" s="19"/>
      <c r="C924" s="19"/>
      <c r="D924" s="19"/>
      <c r="E924" s="19"/>
      <c r="F924" s="19"/>
      <c r="G924" s="19"/>
      <c r="H924" s="19"/>
      <c r="I924" s="20"/>
      <c r="J924" s="75"/>
      <c r="K924" s="19"/>
      <c r="L924" s="100">
        <f>YEAR(ACTII[[#This Row],[Staff Start Date]])</f>
        <v>1900</v>
      </c>
      <c r="M924" s="100" t="str">
        <f>TEXT(ACTII[[#This Row],[Staff Start Date]], "mmm")</f>
        <v>Jan</v>
      </c>
    </row>
    <row r="925" spans="1:13" x14ac:dyDescent="0.25">
      <c r="A925" s="18"/>
      <c r="B925" s="19"/>
      <c r="C925" s="19"/>
      <c r="D925" s="19"/>
      <c r="E925" s="19"/>
      <c r="F925" s="19"/>
      <c r="G925" s="19"/>
      <c r="H925" s="19"/>
      <c r="I925" s="20"/>
      <c r="J925" s="75"/>
      <c r="K925" s="19"/>
      <c r="L925" s="100">
        <f>YEAR(ACTII[[#This Row],[Staff Start Date]])</f>
        <v>1900</v>
      </c>
      <c r="M925" s="100" t="str">
        <f>TEXT(ACTII[[#This Row],[Staff Start Date]], "mmm")</f>
        <v>Jan</v>
      </c>
    </row>
    <row r="926" spans="1:13" x14ac:dyDescent="0.25">
      <c r="A926" s="18"/>
      <c r="B926" s="19"/>
      <c r="C926" s="19"/>
      <c r="D926" s="19"/>
      <c r="E926" s="19"/>
      <c r="F926" s="19"/>
      <c r="G926" s="19"/>
      <c r="H926" s="19"/>
      <c r="I926" s="20"/>
      <c r="J926" s="75"/>
      <c r="K926" s="19"/>
      <c r="L926" s="100">
        <f>YEAR(ACTII[[#This Row],[Staff Start Date]])</f>
        <v>1900</v>
      </c>
      <c r="M926" s="100" t="str">
        <f>TEXT(ACTII[[#This Row],[Staff Start Date]], "mmm")</f>
        <v>Jan</v>
      </c>
    </row>
    <row r="927" spans="1:13" x14ac:dyDescent="0.25">
      <c r="A927" s="18"/>
      <c r="B927" s="19"/>
      <c r="C927" s="19"/>
      <c r="D927" s="19"/>
      <c r="E927" s="19"/>
      <c r="F927" s="19"/>
      <c r="G927" s="19"/>
      <c r="H927" s="19"/>
      <c r="I927" s="20"/>
      <c r="J927" s="75"/>
      <c r="K927" s="19"/>
      <c r="L927" s="100">
        <f>YEAR(ACTII[[#This Row],[Staff Start Date]])</f>
        <v>1900</v>
      </c>
      <c r="M927" s="100" t="str">
        <f>TEXT(ACTII[[#This Row],[Staff Start Date]], "mmm")</f>
        <v>Jan</v>
      </c>
    </row>
    <row r="928" spans="1:13" x14ac:dyDescent="0.25">
      <c r="A928" s="18"/>
      <c r="B928" s="19"/>
      <c r="C928" s="19"/>
      <c r="D928" s="19"/>
      <c r="E928" s="19"/>
      <c r="F928" s="19"/>
      <c r="G928" s="19"/>
      <c r="H928" s="19"/>
      <c r="I928" s="20"/>
      <c r="J928" s="75"/>
      <c r="K928" s="19"/>
      <c r="L928" s="100">
        <f>YEAR(ACTII[[#This Row],[Staff Start Date]])</f>
        <v>1900</v>
      </c>
      <c r="M928" s="100" t="str">
        <f>TEXT(ACTII[[#This Row],[Staff Start Date]], "mmm")</f>
        <v>Jan</v>
      </c>
    </row>
    <row r="929" spans="1:13" x14ac:dyDescent="0.25">
      <c r="A929" s="18"/>
      <c r="B929" s="19"/>
      <c r="C929" s="19"/>
      <c r="D929" s="19"/>
      <c r="E929" s="19"/>
      <c r="F929" s="19"/>
      <c r="G929" s="19"/>
      <c r="H929" s="19"/>
      <c r="I929" s="20"/>
      <c r="J929" s="75"/>
      <c r="K929" s="19"/>
      <c r="L929" s="100">
        <f>YEAR(ACTII[[#This Row],[Staff Start Date]])</f>
        <v>1900</v>
      </c>
      <c r="M929" s="100" t="str">
        <f>TEXT(ACTII[[#This Row],[Staff Start Date]], "mmm")</f>
        <v>Jan</v>
      </c>
    </row>
    <row r="930" spans="1:13" x14ac:dyDescent="0.25">
      <c r="A930" s="18"/>
      <c r="B930" s="19"/>
      <c r="C930" s="19"/>
      <c r="D930" s="19"/>
      <c r="E930" s="19"/>
      <c r="F930" s="19"/>
      <c r="G930" s="19"/>
      <c r="H930" s="19"/>
      <c r="I930" s="20"/>
      <c r="J930" s="75"/>
      <c r="K930" s="19"/>
      <c r="L930" s="100">
        <f>YEAR(ACTII[[#This Row],[Staff Start Date]])</f>
        <v>1900</v>
      </c>
      <c r="M930" s="100" t="str">
        <f>TEXT(ACTII[[#This Row],[Staff Start Date]], "mmm")</f>
        <v>Jan</v>
      </c>
    </row>
    <row r="931" spans="1:13" x14ac:dyDescent="0.25">
      <c r="A931" s="18"/>
      <c r="B931" s="19"/>
      <c r="C931" s="19"/>
      <c r="D931" s="19"/>
      <c r="E931" s="19"/>
      <c r="F931" s="19"/>
      <c r="G931" s="19"/>
      <c r="H931" s="19"/>
      <c r="I931" s="20"/>
      <c r="J931" s="75"/>
      <c r="K931" s="19"/>
      <c r="L931" s="100">
        <f>YEAR(ACTII[[#This Row],[Staff Start Date]])</f>
        <v>1900</v>
      </c>
      <c r="M931" s="100" t="str">
        <f>TEXT(ACTII[[#This Row],[Staff Start Date]], "mmm")</f>
        <v>Jan</v>
      </c>
    </row>
    <row r="932" spans="1:13" x14ac:dyDescent="0.25">
      <c r="A932" s="18"/>
      <c r="B932" s="19"/>
      <c r="C932" s="19"/>
      <c r="D932" s="19"/>
      <c r="E932" s="19"/>
      <c r="F932" s="19"/>
      <c r="G932" s="19"/>
      <c r="H932" s="19"/>
      <c r="I932" s="20"/>
      <c r="J932" s="75"/>
      <c r="K932" s="19"/>
      <c r="L932" s="100">
        <f>YEAR(ACTII[[#This Row],[Staff Start Date]])</f>
        <v>1900</v>
      </c>
      <c r="M932" s="100" t="str">
        <f>TEXT(ACTII[[#This Row],[Staff Start Date]], "mmm")</f>
        <v>Jan</v>
      </c>
    </row>
    <row r="933" spans="1:13" x14ac:dyDescent="0.25">
      <c r="A933" s="18"/>
      <c r="B933" s="19"/>
      <c r="C933" s="19"/>
      <c r="D933" s="19"/>
      <c r="E933" s="19"/>
      <c r="F933" s="19"/>
      <c r="G933" s="19"/>
      <c r="H933" s="19"/>
      <c r="I933" s="20"/>
      <c r="J933" s="75"/>
      <c r="K933" s="19"/>
      <c r="L933" s="100">
        <f>YEAR(ACTII[[#This Row],[Staff Start Date]])</f>
        <v>1900</v>
      </c>
      <c r="M933" s="100" t="str">
        <f>TEXT(ACTII[[#This Row],[Staff Start Date]], "mmm")</f>
        <v>Jan</v>
      </c>
    </row>
    <row r="934" spans="1:13" x14ac:dyDescent="0.25">
      <c r="A934" s="18"/>
      <c r="B934" s="19"/>
      <c r="C934" s="19"/>
      <c r="D934" s="19"/>
      <c r="E934" s="19"/>
      <c r="F934" s="19"/>
      <c r="G934" s="19"/>
      <c r="H934" s="19"/>
      <c r="I934" s="20"/>
      <c r="J934" s="75"/>
      <c r="K934" s="19"/>
      <c r="L934" s="100">
        <f>YEAR(ACTII[[#This Row],[Staff Start Date]])</f>
        <v>1900</v>
      </c>
      <c r="M934" s="100" t="str">
        <f>TEXT(ACTII[[#This Row],[Staff Start Date]], "mmm")</f>
        <v>Jan</v>
      </c>
    </row>
    <row r="935" spans="1:13" x14ac:dyDescent="0.25">
      <c r="A935" s="18"/>
      <c r="B935" s="19"/>
      <c r="C935" s="19"/>
      <c r="D935" s="19"/>
      <c r="E935" s="19"/>
      <c r="F935" s="19"/>
      <c r="G935" s="19"/>
      <c r="H935" s="19"/>
      <c r="I935" s="20"/>
      <c r="J935" s="75"/>
      <c r="K935" s="19"/>
      <c r="L935" s="100">
        <f>YEAR(ACTII[[#This Row],[Staff Start Date]])</f>
        <v>1900</v>
      </c>
      <c r="M935" s="100" t="str">
        <f>TEXT(ACTII[[#This Row],[Staff Start Date]], "mmm")</f>
        <v>Jan</v>
      </c>
    </row>
    <row r="936" spans="1:13" x14ac:dyDescent="0.25">
      <c r="A936" s="18"/>
      <c r="B936" s="19"/>
      <c r="C936" s="19"/>
      <c r="D936" s="19"/>
      <c r="E936" s="19"/>
      <c r="F936" s="19"/>
      <c r="G936" s="19"/>
      <c r="H936" s="19"/>
      <c r="I936" s="20"/>
      <c r="J936" s="75"/>
      <c r="K936" s="19"/>
      <c r="L936" s="100">
        <f>YEAR(ACTII[[#This Row],[Staff Start Date]])</f>
        <v>1900</v>
      </c>
      <c r="M936" s="100" t="str">
        <f>TEXT(ACTII[[#This Row],[Staff Start Date]], "mmm")</f>
        <v>Jan</v>
      </c>
    </row>
    <row r="937" spans="1:13" x14ac:dyDescent="0.25">
      <c r="A937" s="18"/>
      <c r="B937" s="19"/>
      <c r="C937" s="19"/>
      <c r="D937" s="19"/>
      <c r="E937" s="19"/>
      <c r="F937" s="19"/>
      <c r="G937" s="19"/>
      <c r="H937" s="19"/>
      <c r="I937" s="20"/>
      <c r="J937" s="75"/>
      <c r="K937" s="19"/>
      <c r="L937" s="100">
        <f>YEAR(ACTII[[#This Row],[Staff Start Date]])</f>
        <v>1900</v>
      </c>
      <c r="M937" s="100" t="str">
        <f>TEXT(ACTII[[#This Row],[Staff Start Date]], "mmm")</f>
        <v>Jan</v>
      </c>
    </row>
    <row r="938" spans="1:13" x14ac:dyDescent="0.25">
      <c r="A938" s="18"/>
      <c r="B938" s="19"/>
      <c r="C938" s="19"/>
      <c r="D938" s="19"/>
      <c r="E938" s="19"/>
      <c r="F938" s="19"/>
      <c r="G938" s="19"/>
      <c r="H938" s="19"/>
      <c r="I938" s="20"/>
      <c r="J938" s="75"/>
      <c r="K938" s="19"/>
      <c r="L938" s="100">
        <f>YEAR(ACTII[[#This Row],[Staff Start Date]])</f>
        <v>1900</v>
      </c>
      <c r="M938" s="100" t="str">
        <f>TEXT(ACTII[[#This Row],[Staff Start Date]], "mmm")</f>
        <v>Jan</v>
      </c>
    </row>
    <row r="939" spans="1:13" x14ac:dyDescent="0.25">
      <c r="A939" s="18"/>
      <c r="B939" s="19"/>
      <c r="C939" s="19"/>
      <c r="D939" s="19"/>
      <c r="E939" s="19"/>
      <c r="F939" s="19"/>
      <c r="G939" s="19"/>
      <c r="H939" s="19"/>
      <c r="I939" s="20"/>
      <c r="J939" s="75"/>
      <c r="K939" s="19"/>
      <c r="L939" s="100">
        <f>YEAR(ACTII[[#This Row],[Staff Start Date]])</f>
        <v>1900</v>
      </c>
      <c r="M939" s="100" t="str">
        <f>TEXT(ACTII[[#This Row],[Staff Start Date]], "mmm")</f>
        <v>Jan</v>
      </c>
    </row>
    <row r="940" spans="1:13" x14ac:dyDescent="0.25">
      <c r="A940" s="18"/>
      <c r="B940" s="19"/>
      <c r="C940" s="19"/>
      <c r="D940" s="19"/>
      <c r="E940" s="19"/>
      <c r="F940" s="19"/>
      <c r="G940" s="19"/>
      <c r="H940" s="19"/>
      <c r="I940" s="20"/>
      <c r="J940" s="75"/>
      <c r="K940" s="19"/>
      <c r="L940" s="100">
        <f>YEAR(ACTII[[#This Row],[Staff Start Date]])</f>
        <v>1900</v>
      </c>
      <c r="M940" s="100" t="str">
        <f>TEXT(ACTII[[#This Row],[Staff Start Date]], "mmm")</f>
        <v>Jan</v>
      </c>
    </row>
    <row r="941" spans="1:13" x14ac:dyDescent="0.25">
      <c r="A941" s="18"/>
      <c r="B941" s="19"/>
      <c r="C941" s="19"/>
      <c r="D941" s="19"/>
      <c r="E941" s="19"/>
      <c r="F941" s="19"/>
      <c r="G941" s="19"/>
      <c r="H941" s="19"/>
      <c r="I941" s="20"/>
      <c r="J941" s="75"/>
      <c r="K941" s="19"/>
      <c r="L941" s="100">
        <f>YEAR(ACTII[[#This Row],[Staff Start Date]])</f>
        <v>1900</v>
      </c>
      <c r="M941" s="100" t="str">
        <f>TEXT(ACTII[[#This Row],[Staff Start Date]], "mmm")</f>
        <v>Jan</v>
      </c>
    </row>
    <row r="942" spans="1:13" x14ac:dyDescent="0.25">
      <c r="A942" s="18"/>
      <c r="B942" s="19"/>
      <c r="C942" s="19"/>
      <c r="D942" s="19"/>
      <c r="E942" s="19"/>
      <c r="F942" s="19"/>
      <c r="G942" s="19"/>
      <c r="H942" s="19"/>
      <c r="I942" s="20"/>
      <c r="J942" s="75"/>
      <c r="K942" s="19"/>
      <c r="L942" s="100">
        <f>YEAR(ACTII[[#This Row],[Staff Start Date]])</f>
        <v>1900</v>
      </c>
      <c r="M942" s="100" t="str">
        <f>TEXT(ACTII[[#This Row],[Staff Start Date]], "mmm")</f>
        <v>Jan</v>
      </c>
    </row>
    <row r="943" spans="1:13" x14ac:dyDescent="0.25">
      <c r="A943" s="18"/>
      <c r="B943" s="19"/>
      <c r="C943" s="19"/>
      <c r="D943" s="19"/>
      <c r="E943" s="19"/>
      <c r="F943" s="19"/>
      <c r="G943" s="19"/>
      <c r="H943" s="19"/>
      <c r="I943" s="20"/>
      <c r="J943" s="75"/>
      <c r="K943" s="19"/>
      <c r="L943" s="100">
        <f>YEAR(ACTII[[#This Row],[Staff Start Date]])</f>
        <v>1900</v>
      </c>
      <c r="M943" s="100" t="str">
        <f>TEXT(ACTII[[#This Row],[Staff Start Date]], "mmm")</f>
        <v>Jan</v>
      </c>
    </row>
    <row r="944" spans="1:13" x14ac:dyDescent="0.25">
      <c r="A944" s="18"/>
      <c r="B944" s="19"/>
      <c r="C944" s="19"/>
      <c r="D944" s="19"/>
      <c r="E944" s="19"/>
      <c r="F944" s="19"/>
      <c r="G944" s="19"/>
      <c r="H944" s="19"/>
      <c r="I944" s="20"/>
      <c r="J944" s="75"/>
      <c r="K944" s="19"/>
      <c r="L944" s="100">
        <f>YEAR(ACTII[[#This Row],[Staff Start Date]])</f>
        <v>1900</v>
      </c>
      <c r="M944" s="100" t="str">
        <f>TEXT(ACTII[[#This Row],[Staff Start Date]], "mmm")</f>
        <v>Jan</v>
      </c>
    </row>
    <row r="945" spans="1:13" x14ac:dyDescent="0.25">
      <c r="A945" s="18"/>
      <c r="B945" s="19"/>
      <c r="C945" s="19"/>
      <c r="D945" s="19"/>
      <c r="E945" s="19"/>
      <c r="F945" s="19"/>
      <c r="G945" s="19"/>
      <c r="H945" s="19"/>
      <c r="I945" s="20"/>
      <c r="J945" s="75"/>
      <c r="K945" s="19"/>
      <c r="L945" s="100">
        <f>YEAR(ACTII[[#This Row],[Staff Start Date]])</f>
        <v>1900</v>
      </c>
      <c r="M945" s="100" t="str">
        <f>TEXT(ACTII[[#This Row],[Staff Start Date]], "mmm")</f>
        <v>Jan</v>
      </c>
    </row>
    <row r="946" spans="1:13" x14ac:dyDescent="0.25">
      <c r="A946" s="18"/>
      <c r="B946" s="19"/>
      <c r="C946" s="19"/>
      <c r="D946" s="19"/>
      <c r="E946" s="19"/>
      <c r="F946" s="19"/>
      <c r="G946" s="19"/>
      <c r="H946" s="19"/>
      <c r="I946" s="20"/>
      <c r="J946" s="75"/>
      <c r="K946" s="19"/>
      <c r="L946" s="100">
        <f>YEAR(ACTII[[#This Row],[Staff Start Date]])</f>
        <v>1900</v>
      </c>
      <c r="M946" s="100" t="str">
        <f>TEXT(ACTII[[#This Row],[Staff Start Date]], "mmm")</f>
        <v>Jan</v>
      </c>
    </row>
    <row r="947" spans="1:13" x14ac:dyDescent="0.25">
      <c r="A947" s="18"/>
      <c r="B947" s="19"/>
      <c r="C947" s="19"/>
      <c r="D947" s="19"/>
      <c r="E947" s="19"/>
      <c r="F947" s="19"/>
      <c r="G947" s="19"/>
      <c r="H947" s="19"/>
      <c r="I947" s="20"/>
      <c r="J947" s="75"/>
      <c r="K947" s="19"/>
      <c r="L947" s="100">
        <f>YEAR(ACTII[[#This Row],[Staff Start Date]])</f>
        <v>1900</v>
      </c>
      <c r="M947" s="100" t="str">
        <f>TEXT(ACTII[[#This Row],[Staff Start Date]], "mmm")</f>
        <v>Jan</v>
      </c>
    </row>
    <row r="948" spans="1:13" x14ac:dyDescent="0.25">
      <c r="A948" s="18"/>
      <c r="B948" s="19"/>
      <c r="C948" s="19"/>
      <c r="D948" s="19"/>
      <c r="E948" s="19"/>
      <c r="F948" s="19"/>
      <c r="G948" s="19"/>
      <c r="H948" s="19"/>
      <c r="I948" s="20"/>
      <c r="J948" s="75"/>
      <c r="K948" s="19"/>
      <c r="L948" s="100">
        <f>YEAR(ACTII[[#This Row],[Staff Start Date]])</f>
        <v>1900</v>
      </c>
      <c r="M948" s="100" t="str">
        <f>TEXT(ACTII[[#This Row],[Staff Start Date]], "mmm")</f>
        <v>Jan</v>
      </c>
    </row>
    <row r="949" spans="1:13" x14ac:dyDescent="0.25">
      <c r="A949" s="18"/>
      <c r="B949" s="19"/>
      <c r="C949" s="19"/>
      <c r="D949" s="19"/>
      <c r="E949" s="19"/>
      <c r="F949" s="19"/>
      <c r="G949" s="19"/>
      <c r="H949" s="19"/>
      <c r="I949" s="20"/>
      <c r="J949" s="75"/>
      <c r="K949" s="19"/>
      <c r="L949" s="100">
        <f>YEAR(ACTII[[#This Row],[Staff Start Date]])</f>
        <v>1900</v>
      </c>
      <c r="M949" s="100" t="str">
        <f>TEXT(ACTII[[#This Row],[Staff Start Date]], "mmm")</f>
        <v>Jan</v>
      </c>
    </row>
    <row r="950" spans="1:13" x14ac:dyDescent="0.25">
      <c r="A950" s="18"/>
      <c r="B950" s="19"/>
      <c r="C950" s="19"/>
      <c r="D950" s="19"/>
      <c r="E950" s="19"/>
      <c r="F950" s="19"/>
      <c r="G950" s="19"/>
      <c r="H950" s="19"/>
      <c r="I950" s="20"/>
      <c r="J950" s="75"/>
      <c r="K950" s="19"/>
      <c r="L950" s="100">
        <f>YEAR(ACTII[[#This Row],[Staff Start Date]])</f>
        <v>1900</v>
      </c>
      <c r="M950" s="100" t="str">
        <f>TEXT(ACTII[[#This Row],[Staff Start Date]], "mmm")</f>
        <v>Jan</v>
      </c>
    </row>
    <row r="951" spans="1:13" x14ac:dyDescent="0.25">
      <c r="A951" s="18"/>
      <c r="B951" s="19"/>
      <c r="C951" s="19"/>
      <c r="D951" s="19"/>
      <c r="E951" s="19"/>
      <c r="F951" s="19"/>
      <c r="G951" s="19"/>
      <c r="H951" s="19"/>
      <c r="I951" s="20"/>
      <c r="J951" s="75"/>
      <c r="K951" s="19"/>
      <c r="L951" s="100">
        <f>YEAR(ACTII[[#This Row],[Staff Start Date]])</f>
        <v>1900</v>
      </c>
      <c r="M951" s="100" t="str">
        <f>TEXT(ACTII[[#This Row],[Staff Start Date]], "mmm")</f>
        <v>Jan</v>
      </c>
    </row>
    <row r="952" spans="1:13" x14ac:dyDescent="0.25">
      <c r="A952" s="18"/>
      <c r="B952" s="19"/>
      <c r="C952" s="19"/>
      <c r="D952" s="19"/>
      <c r="E952" s="19"/>
      <c r="F952" s="19"/>
      <c r="G952" s="19"/>
      <c r="H952" s="19"/>
      <c r="I952" s="20"/>
      <c r="J952" s="75"/>
      <c r="K952" s="19"/>
      <c r="L952" s="100">
        <f>YEAR(ACTII[[#This Row],[Staff Start Date]])</f>
        <v>1900</v>
      </c>
      <c r="M952" s="100" t="str">
        <f>TEXT(ACTII[[#This Row],[Staff Start Date]], "mmm")</f>
        <v>Jan</v>
      </c>
    </row>
    <row r="953" spans="1:13" x14ac:dyDescent="0.25">
      <c r="A953" s="18"/>
      <c r="B953" s="19"/>
      <c r="C953" s="19"/>
      <c r="D953" s="19"/>
      <c r="E953" s="19"/>
      <c r="F953" s="19"/>
      <c r="G953" s="19"/>
      <c r="H953" s="19"/>
      <c r="I953" s="20"/>
      <c r="J953" s="75"/>
      <c r="K953" s="19"/>
      <c r="L953" s="100">
        <f>YEAR(ACTII[[#This Row],[Staff Start Date]])</f>
        <v>1900</v>
      </c>
      <c r="M953" s="100" t="str">
        <f>TEXT(ACTII[[#This Row],[Staff Start Date]], "mmm")</f>
        <v>Jan</v>
      </c>
    </row>
    <row r="954" spans="1:13" x14ac:dyDescent="0.25">
      <c r="A954" s="18"/>
      <c r="B954" s="19"/>
      <c r="C954" s="19"/>
      <c r="D954" s="19"/>
      <c r="E954" s="19"/>
      <c r="F954" s="19"/>
      <c r="G954" s="19"/>
      <c r="H954" s="19"/>
      <c r="I954" s="20"/>
      <c r="J954" s="75"/>
      <c r="K954" s="19"/>
      <c r="L954" s="100">
        <f>YEAR(ACTII[[#This Row],[Staff Start Date]])</f>
        <v>1900</v>
      </c>
      <c r="M954" s="100" t="str">
        <f>TEXT(ACTII[[#This Row],[Staff Start Date]], "mmm")</f>
        <v>Jan</v>
      </c>
    </row>
    <row r="955" spans="1:13" x14ac:dyDescent="0.25">
      <c r="A955" s="18"/>
      <c r="B955" s="19"/>
      <c r="C955" s="19"/>
      <c r="D955" s="19"/>
      <c r="E955" s="19"/>
      <c r="F955" s="19"/>
      <c r="G955" s="19"/>
      <c r="H955" s="19"/>
      <c r="I955" s="20"/>
      <c r="J955" s="75"/>
      <c r="K955" s="19"/>
      <c r="L955" s="100">
        <f>YEAR(ACTII[[#This Row],[Staff Start Date]])</f>
        <v>1900</v>
      </c>
      <c r="M955" s="100" t="str">
        <f>TEXT(ACTII[[#This Row],[Staff Start Date]], "mmm")</f>
        <v>Jan</v>
      </c>
    </row>
    <row r="956" spans="1:13" x14ac:dyDescent="0.25">
      <c r="A956" s="18"/>
      <c r="B956" s="19"/>
      <c r="C956" s="19"/>
      <c r="D956" s="19"/>
      <c r="E956" s="19"/>
      <c r="F956" s="19"/>
      <c r="G956" s="19"/>
      <c r="H956" s="19"/>
      <c r="I956" s="20"/>
      <c r="J956" s="75"/>
      <c r="K956" s="19"/>
      <c r="L956" s="100">
        <f>YEAR(ACTII[[#This Row],[Staff Start Date]])</f>
        <v>1900</v>
      </c>
      <c r="M956" s="100" t="str">
        <f>TEXT(ACTII[[#This Row],[Staff Start Date]], "mmm")</f>
        <v>Jan</v>
      </c>
    </row>
    <row r="957" spans="1:13" x14ac:dyDescent="0.25">
      <c r="A957" s="18"/>
      <c r="B957" s="19"/>
      <c r="C957" s="19"/>
      <c r="D957" s="19"/>
      <c r="E957" s="19"/>
      <c r="F957" s="19"/>
      <c r="G957" s="19"/>
      <c r="H957" s="19"/>
      <c r="I957" s="20"/>
      <c r="J957" s="75"/>
      <c r="K957" s="19"/>
      <c r="L957" s="100">
        <f>YEAR(ACTII[[#This Row],[Staff Start Date]])</f>
        <v>1900</v>
      </c>
      <c r="M957" s="100" t="str">
        <f>TEXT(ACTII[[#This Row],[Staff Start Date]], "mmm")</f>
        <v>Jan</v>
      </c>
    </row>
    <row r="958" spans="1:13" x14ac:dyDescent="0.25">
      <c r="A958" s="18"/>
      <c r="B958" s="19"/>
      <c r="C958" s="19"/>
      <c r="D958" s="19"/>
      <c r="E958" s="19"/>
      <c r="F958" s="19"/>
      <c r="G958" s="19"/>
      <c r="H958" s="19"/>
      <c r="I958" s="20"/>
      <c r="J958" s="75"/>
      <c r="K958" s="19"/>
      <c r="L958" s="100">
        <f>YEAR(ACTII[[#This Row],[Staff Start Date]])</f>
        <v>1900</v>
      </c>
      <c r="M958" s="100" t="str">
        <f>TEXT(ACTII[[#This Row],[Staff Start Date]], "mmm")</f>
        <v>Jan</v>
      </c>
    </row>
    <row r="959" spans="1:13" x14ac:dyDescent="0.25">
      <c r="A959" s="18"/>
      <c r="B959" s="19"/>
      <c r="C959" s="19"/>
      <c r="D959" s="19"/>
      <c r="E959" s="19"/>
      <c r="F959" s="19"/>
      <c r="G959" s="19"/>
      <c r="H959" s="19"/>
      <c r="I959" s="20"/>
      <c r="J959" s="75"/>
      <c r="K959" s="19"/>
      <c r="L959" s="100">
        <f>YEAR(ACTII[[#This Row],[Staff Start Date]])</f>
        <v>1900</v>
      </c>
      <c r="M959" s="100" t="str">
        <f>TEXT(ACTII[[#This Row],[Staff Start Date]], "mmm")</f>
        <v>Jan</v>
      </c>
    </row>
    <row r="960" spans="1:13" x14ac:dyDescent="0.25">
      <c r="A960" s="18"/>
      <c r="B960" s="19"/>
      <c r="C960" s="19"/>
      <c r="D960" s="19"/>
      <c r="E960" s="19"/>
      <c r="F960" s="19"/>
      <c r="G960" s="19"/>
      <c r="H960" s="19"/>
      <c r="I960" s="20"/>
      <c r="J960" s="75"/>
      <c r="K960" s="19"/>
      <c r="L960" s="100">
        <f>YEAR(ACTII[[#This Row],[Staff Start Date]])</f>
        <v>1900</v>
      </c>
      <c r="M960" s="100" t="str">
        <f>TEXT(ACTII[[#This Row],[Staff Start Date]], "mmm")</f>
        <v>Jan</v>
      </c>
    </row>
    <row r="961" spans="1:13" x14ac:dyDescent="0.25">
      <c r="A961" s="18"/>
      <c r="B961" s="19"/>
      <c r="C961" s="19"/>
      <c r="D961" s="19"/>
      <c r="E961" s="19"/>
      <c r="F961" s="19"/>
      <c r="G961" s="19"/>
      <c r="H961" s="19"/>
      <c r="I961" s="20"/>
      <c r="J961" s="75"/>
      <c r="K961" s="19"/>
      <c r="L961" s="100">
        <f>YEAR(ACTII[[#This Row],[Staff Start Date]])</f>
        <v>1900</v>
      </c>
      <c r="M961" s="100" t="str">
        <f>TEXT(ACTII[[#This Row],[Staff Start Date]], "mmm")</f>
        <v>Jan</v>
      </c>
    </row>
    <row r="962" spans="1:13" x14ac:dyDescent="0.25">
      <c r="A962" s="18"/>
      <c r="B962" s="19"/>
      <c r="C962" s="19"/>
      <c r="D962" s="19"/>
      <c r="E962" s="19"/>
      <c r="F962" s="19"/>
      <c r="G962" s="19"/>
      <c r="H962" s="19"/>
      <c r="I962" s="20"/>
      <c r="J962" s="75"/>
      <c r="K962" s="19"/>
      <c r="L962" s="100">
        <f>YEAR(ACTII[[#This Row],[Staff Start Date]])</f>
        <v>1900</v>
      </c>
      <c r="M962" s="100" t="str">
        <f>TEXT(ACTII[[#This Row],[Staff Start Date]], "mmm")</f>
        <v>Jan</v>
      </c>
    </row>
    <row r="963" spans="1:13" x14ac:dyDescent="0.25">
      <c r="A963" s="18"/>
      <c r="B963" s="19"/>
      <c r="C963" s="19"/>
      <c r="D963" s="19"/>
      <c r="E963" s="19"/>
      <c r="F963" s="19"/>
      <c r="G963" s="19"/>
      <c r="H963" s="19"/>
      <c r="I963" s="20"/>
      <c r="J963" s="75"/>
      <c r="K963" s="19"/>
      <c r="L963" s="100">
        <f>YEAR(ACTII[[#This Row],[Staff Start Date]])</f>
        <v>1900</v>
      </c>
      <c r="M963" s="100" t="str">
        <f>TEXT(ACTII[[#This Row],[Staff Start Date]], "mmm")</f>
        <v>Jan</v>
      </c>
    </row>
    <row r="964" spans="1:13" x14ac:dyDescent="0.25">
      <c r="A964" s="18"/>
      <c r="B964" s="19"/>
      <c r="C964" s="19"/>
      <c r="D964" s="19"/>
      <c r="E964" s="19"/>
      <c r="F964" s="19"/>
      <c r="G964" s="19"/>
      <c r="H964" s="19"/>
      <c r="I964" s="20"/>
      <c r="J964" s="75"/>
      <c r="K964" s="19"/>
      <c r="L964" s="100">
        <f>YEAR(ACTII[[#This Row],[Staff Start Date]])</f>
        <v>1900</v>
      </c>
      <c r="M964" s="100" t="str">
        <f>TEXT(ACTII[[#This Row],[Staff Start Date]], "mmm")</f>
        <v>Jan</v>
      </c>
    </row>
    <row r="965" spans="1:13" x14ac:dyDescent="0.25">
      <c r="A965" s="18"/>
      <c r="B965" s="19"/>
      <c r="C965" s="19"/>
      <c r="D965" s="19"/>
      <c r="E965" s="19"/>
      <c r="F965" s="19"/>
      <c r="G965" s="19"/>
      <c r="H965" s="19"/>
      <c r="I965" s="20"/>
      <c r="J965" s="75"/>
      <c r="K965" s="19"/>
      <c r="L965" s="100">
        <f>YEAR(ACTII[[#This Row],[Staff Start Date]])</f>
        <v>1900</v>
      </c>
      <c r="M965" s="100" t="str">
        <f>TEXT(ACTII[[#This Row],[Staff Start Date]], "mmm")</f>
        <v>Jan</v>
      </c>
    </row>
    <row r="966" spans="1:13" x14ac:dyDescent="0.25">
      <c r="A966" s="18"/>
      <c r="B966" s="19"/>
      <c r="C966" s="19"/>
      <c r="D966" s="19"/>
      <c r="E966" s="19"/>
      <c r="F966" s="19"/>
      <c r="G966" s="19"/>
      <c r="H966" s="19"/>
      <c r="I966" s="20"/>
      <c r="J966" s="75"/>
      <c r="K966" s="19"/>
      <c r="L966" s="100">
        <f>YEAR(ACTII[[#This Row],[Staff Start Date]])</f>
        <v>1900</v>
      </c>
      <c r="M966" s="100" t="str">
        <f>TEXT(ACTII[[#This Row],[Staff Start Date]], "mmm")</f>
        <v>Jan</v>
      </c>
    </row>
    <row r="967" spans="1:13" x14ac:dyDescent="0.25">
      <c r="A967" s="18"/>
      <c r="B967" s="19"/>
      <c r="C967" s="19"/>
      <c r="D967" s="19"/>
      <c r="E967" s="19"/>
      <c r="F967" s="19"/>
      <c r="G967" s="19"/>
      <c r="H967" s="19"/>
      <c r="I967" s="20"/>
      <c r="J967" s="75"/>
      <c r="K967" s="19"/>
      <c r="L967" s="100">
        <f>YEAR(ACTII[[#This Row],[Staff Start Date]])</f>
        <v>1900</v>
      </c>
      <c r="M967" s="100" t="str">
        <f>TEXT(ACTII[[#This Row],[Staff Start Date]], "mmm")</f>
        <v>Jan</v>
      </c>
    </row>
    <row r="968" spans="1:13" x14ac:dyDescent="0.25">
      <c r="A968" s="18"/>
      <c r="B968" s="19"/>
      <c r="C968" s="19"/>
      <c r="D968" s="19"/>
      <c r="E968" s="19"/>
      <c r="F968" s="19"/>
      <c r="G968" s="19"/>
      <c r="H968" s="19"/>
      <c r="I968" s="20"/>
      <c r="J968" s="75"/>
      <c r="K968" s="19"/>
      <c r="L968" s="100">
        <f>YEAR(ACTII[[#This Row],[Staff Start Date]])</f>
        <v>1900</v>
      </c>
      <c r="M968" s="100" t="str">
        <f>TEXT(ACTII[[#This Row],[Staff Start Date]], "mmm")</f>
        <v>Jan</v>
      </c>
    </row>
    <row r="969" spans="1:13" x14ac:dyDescent="0.25">
      <c r="A969" s="18"/>
      <c r="B969" s="19"/>
      <c r="C969" s="19"/>
      <c r="D969" s="19"/>
      <c r="E969" s="19"/>
      <c r="F969" s="19"/>
      <c r="G969" s="19"/>
      <c r="H969" s="19"/>
      <c r="I969" s="20"/>
      <c r="J969" s="75"/>
      <c r="K969" s="19"/>
      <c r="L969" s="100">
        <f>YEAR(ACTII[[#This Row],[Staff Start Date]])</f>
        <v>1900</v>
      </c>
      <c r="M969" s="100" t="str">
        <f>TEXT(ACTII[[#This Row],[Staff Start Date]], "mmm")</f>
        <v>Jan</v>
      </c>
    </row>
    <row r="970" spans="1:13" x14ac:dyDescent="0.25">
      <c r="A970" s="18"/>
      <c r="B970" s="19"/>
      <c r="C970" s="19"/>
      <c r="D970" s="19"/>
      <c r="E970" s="19"/>
      <c r="F970" s="19"/>
      <c r="G970" s="19"/>
      <c r="H970" s="19"/>
      <c r="I970" s="20"/>
      <c r="J970" s="75"/>
      <c r="K970" s="19"/>
      <c r="L970" s="100">
        <f>YEAR(ACTII[[#This Row],[Staff Start Date]])</f>
        <v>1900</v>
      </c>
      <c r="M970" s="100" t="str">
        <f>TEXT(ACTII[[#This Row],[Staff Start Date]], "mmm")</f>
        <v>Jan</v>
      </c>
    </row>
    <row r="971" spans="1:13" x14ac:dyDescent="0.25">
      <c r="A971" s="18"/>
      <c r="B971" s="19"/>
      <c r="C971" s="19"/>
      <c r="D971" s="19"/>
      <c r="E971" s="19"/>
      <c r="F971" s="19"/>
      <c r="G971" s="19"/>
      <c r="H971" s="19"/>
      <c r="I971" s="20"/>
      <c r="J971" s="75"/>
      <c r="K971" s="19"/>
      <c r="L971" s="100">
        <f>YEAR(ACTII[[#This Row],[Staff Start Date]])</f>
        <v>1900</v>
      </c>
      <c r="M971" s="100" t="str">
        <f>TEXT(ACTII[[#This Row],[Staff Start Date]], "mmm")</f>
        <v>Jan</v>
      </c>
    </row>
    <row r="972" spans="1:13" x14ac:dyDescent="0.25">
      <c r="A972" s="18"/>
      <c r="B972" s="19"/>
      <c r="C972" s="19"/>
      <c r="D972" s="19"/>
      <c r="E972" s="19"/>
      <c r="F972" s="19"/>
      <c r="G972" s="19"/>
      <c r="H972" s="19"/>
      <c r="I972" s="20"/>
      <c r="J972" s="75"/>
      <c r="K972" s="19"/>
      <c r="L972" s="100">
        <f>YEAR(ACTII[[#This Row],[Staff Start Date]])</f>
        <v>1900</v>
      </c>
      <c r="M972" s="100" t="str">
        <f>TEXT(ACTII[[#This Row],[Staff Start Date]], "mmm")</f>
        <v>Jan</v>
      </c>
    </row>
    <row r="973" spans="1:13" x14ac:dyDescent="0.25">
      <c r="A973" s="18"/>
      <c r="B973" s="19"/>
      <c r="C973" s="19"/>
      <c r="D973" s="19"/>
      <c r="E973" s="19"/>
      <c r="F973" s="19"/>
      <c r="G973" s="19"/>
      <c r="H973" s="19"/>
      <c r="I973" s="20"/>
      <c r="J973" s="75"/>
      <c r="K973" s="19"/>
      <c r="L973" s="100">
        <f>YEAR(ACTII[[#This Row],[Staff Start Date]])</f>
        <v>1900</v>
      </c>
      <c r="M973" s="100" t="str">
        <f>TEXT(ACTII[[#This Row],[Staff Start Date]], "mmm")</f>
        <v>Jan</v>
      </c>
    </row>
    <row r="974" spans="1:13" x14ac:dyDescent="0.25">
      <c r="A974" s="18"/>
      <c r="B974" s="19"/>
      <c r="C974" s="19"/>
      <c r="D974" s="19"/>
      <c r="E974" s="19"/>
      <c r="F974" s="19"/>
      <c r="G974" s="19"/>
      <c r="H974" s="19"/>
      <c r="I974" s="20"/>
      <c r="J974" s="75"/>
      <c r="K974" s="19"/>
      <c r="L974" s="100">
        <f>YEAR(ACTII[[#This Row],[Staff Start Date]])</f>
        <v>1900</v>
      </c>
      <c r="M974" s="100" t="str">
        <f>TEXT(ACTII[[#This Row],[Staff Start Date]], "mmm")</f>
        <v>Jan</v>
      </c>
    </row>
    <row r="975" spans="1:13" x14ac:dyDescent="0.25">
      <c r="A975" s="18"/>
      <c r="B975" s="19"/>
      <c r="C975" s="19"/>
      <c r="D975" s="19"/>
      <c r="E975" s="19"/>
      <c r="F975" s="19"/>
      <c r="G975" s="19"/>
      <c r="H975" s="19"/>
      <c r="I975" s="20"/>
      <c r="J975" s="75"/>
      <c r="K975" s="19"/>
      <c r="L975" s="100">
        <f>YEAR(ACTII[[#This Row],[Staff Start Date]])</f>
        <v>1900</v>
      </c>
      <c r="M975" s="100" t="str">
        <f>TEXT(ACTII[[#This Row],[Staff Start Date]], "mmm")</f>
        <v>Jan</v>
      </c>
    </row>
    <row r="976" spans="1:13" x14ac:dyDescent="0.25">
      <c r="A976" s="18"/>
      <c r="B976" s="19"/>
      <c r="C976" s="19"/>
      <c r="D976" s="19"/>
      <c r="E976" s="19"/>
      <c r="F976" s="19"/>
      <c r="G976" s="19"/>
      <c r="H976" s="19"/>
      <c r="I976" s="20"/>
      <c r="J976" s="75"/>
      <c r="K976" s="19"/>
      <c r="L976" s="100">
        <f>YEAR(ACTII[[#This Row],[Staff Start Date]])</f>
        <v>1900</v>
      </c>
      <c r="M976" s="100" t="str">
        <f>TEXT(ACTII[[#This Row],[Staff Start Date]], "mmm")</f>
        <v>Jan</v>
      </c>
    </row>
    <row r="977" spans="1:13" x14ac:dyDescent="0.25">
      <c r="A977" s="18"/>
      <c r="B977" s="19"/>
      <c r="C977" s="19"/>
      <c r="D977" s="19"/>
      <c r="E977" s="19"/>
      <c r="F977" s="19"/>
      <c r="G977" s="19"/>
      <c r="H977" s="19"/>
      <c r="I977" s="20"/>
      <c r="J977" s="75"/>
      <c r="K977" s="19"/>
      <c r="L977" s="100">
        <f>YEAR(ACTII[[#This Row],[Staff Start Date]])</f>
        <v>1900</v>
      </c>
      <c r="M977" s="100" t="str">
        <f>TEXT(ACTII[[#This Row],[Staff Start Date]], "mmm")</f>
        <v>Jan</v>
      </c>
    </row>
    <row r="978" spans="1:13" x14ac:dyDescent="0.25">
      <c r="A978" s="18"/>
      <c r="B978" s="19"/>
      <c r="C978" s="19"/>
      <c r="D978" s="19"/>
      <c r="E978" s="19"/>
      <c r="F978" s="19"/>
      <c r="G978" s="19"/>
      <c r="H978" s="19"/>
      <c r="I978" s="20"/>
      <c r="J978" s="75"/>
      <c r="K978" s="19"/>
      <c r="L978" s="100">
        <f>YEAR(ACTII[[#This Row],[Staff Start Date]])</f>
        <v>1900</v>
      </c>
      <c r="M978" s="100" t="str">
        <f>TEXT(ACTII[[#This Row],[Staff Start Date]], "mmm")</f>
        <v>Jan</v>
      </c>
    </row>
    <row r="979" spans="1:13" x14ac:dyDescent="0.25">
      <c r="A979" s="18"/>
      <c r="B979" s="19"/>
      <c r="C979" s="19"/>
      <c r="D979" s="19"/>
      <c r="E979" s="19"/>
      <c r="F979" s="19"/>
      <c r="G979" s="19"/>
      <c r="H979" s="19"/>
      <c r="I979" s="20"/>
      <c r="J979" s="75"/>
      <c r="K979" s="19"/>
      <c r="L979" s="100">
        <f>YEAR(ACTII[[#This Row],[Staff Start Date]])</f>
        <v>1900</v>
      </c>
      <c r="M979" s="100" t="str">
        <f>TEXT(ACTII[[#This Row],[Staff Start Date]], "mmm")</f>
        <v>Jan</v>
      </c>
    </row>
    <row r="980" spans="1:13" x14ac:dyDescent="0.25">
      <c r="A980" s="18"/>
      <c r="B980" s="19"/>
      <c r="C980" s="19"/>
      <c r="D980" s="19"/>
      <c r="E980" s="19"/>
      <c r="F980" s="19"/>
      <c r="G980" s="19"/>
      <c r="H980" s="19"/>
      <c r="I980" s="20"/>
      <c r="J980" s="75"/>
      <c r="K980" s="19"/>
      <c r="L980" s="100">
        <f>YEAR(ACTII[[#This Row],[Staff Start Date]])</f>
        <v>1900</v>
      </c>
      <c r="M980" s="100" t="str">
        <f>TEXT(ACTII[[#This Row],[Staff Start Date]], "mmm")</f>
        <v>Jan</v>
      </c>
    </row>
    <row r="981" spans="1:13" x14ac:dyDescent="0.25">
      <c r="A981" s="18"/>
      <c r="B981" s="19"/>
      <c r="C981" s="19"/>
      <c r="D981" s="19"/>
      <c r="E981" s="19"/>
      <c r="F981" s="19"/>
      <c r="G981" s="19"/>
      <c r="H981" s="19"/>
      <c r="I981" s="20"/>
      <c r="J981" s="75"/>
      <c r="K981" s="19"/>
      <c r="L981" s="100">
        <f>YEAR(ACTII[[#This Row],[Staff Start Date]])</f>
        <v>1900</v>
      </c>
      <c r="M981" s="100" t="str">
        <f>TEXT(ACTII[[#This Row],[Staff Start Date]], "mmm")</f>
        <v>Jan</v>
      </c>
    </row>
    <row r="982" spans="1:13" x14ac:dyDescent="0.25">
      <c r="A982" s="18"/>
      <c r="B982" s="19"/>
      <c r="C982" s="19"/>
      <c r="D982" s="19"/>
      <c r="E982" s="19"/>
      <c r="F982" s="19"/>
      <c r="G982" s="19"/>
      <c r="H982" s="19"/>
      <c r="I982" s="20"/>
      <c r="J982" s="75"/>
      <c r="K982" s="19"/>
      <c r="L982" s="100">
        <f>YEAR(ACTII[[#This Row],[Staff Start Date]])</f>
        <v>1900</v>
      </c>
      <c r="M982" s="100" t="str">
        <f>TEXT(ACTII[[#This Row],[Staff Start Date]], "mmm")</f>
        <v>Jan</v>
      </c>
    </row>
    <row r="983" spans="1:13" x14ac:dyDescent="0.25">
      <c r="A983" s="18"/>
      <c r="B983" s="19"/>
      <c r="C983" s="19"/>
      <c r="D983" s="19"/>
      <c r="E983" s="19"/>
      <c r="F983" s="19"/>
      <c r="G983" s="19"/>
      <c r="H983" s="19"/>
      <c r="I983" s="20"/>
      <c r="J983" s="75"/>
      <c r="K983" s="19"/>
      <c r="L983" s="100">
        <f>YEAR(ACTII[[#This Row],[Staff Start Date]])</f>
        <v>1900</v>
      </c>
      <c r="M983" s="100" t="str">
        <f>TEXT(ACTII[[#This Row],[Staff Start Date]], "mmm")</f>
        <v>Jan</v>
      </c>
    </row>
    <row r="984" spans="1:13" x14ac:dyDescent="0.25">
      <c r="A984" s="18"/>
      <c r="B984" s="19"/>
      <c r="C984" s="19"/>
      <c r="D984" s="19"/>
      <c r="E984" s="19"/>
      <c r="F984" s="19"/>
      <c r="G984" s="19"/>
      <c r="H984" s="19"/>
      <c r="I984" s="20"/>
      <c r="J984" s="75"/>
      <c r="K984" s="19"/>
      <c r="L984" s="100">
        <f>YEAR(ACTII[[#This Row],[Staff Start Date]])</f>
        <v>1900</v>
      </c>
      <c r="M984" s="100" t="str">
        <f>TEXT(ACTII[[#This Row],[Staff Start Date]], "mmm")</f>
        <v>Jan</v>
      </c>
    </row>
    <row r="985" spans="1:13" x14ac:dyDescent="0.25">
      <c r="A985" s="18"/>
      <c r="B985" s="19"/>
      <c r="C985" s="19"/>
      <c r="D985" s="19"/>
      <c r="E985" s="19"/>
      <c r="F985" s="19"/>
      <c r="G985" s="19"/>
      <c r="H985" s="19"/>
      <c r="I985" s="20"/>
      <c r="J985" s="75"/>
      <c r="K985" s="19"/>
      <c r="L985" s="100">
        <f>YEAR(ACTII[[#This Row],[Staff Start Date]])</f>
        <v>1900</v>
      </c>
      <c r="M985" s="100" t="str">
        <f>TEXT(ACTII[[#This Row],[Staff Start Date]], "mmm")</f>
        <v>Jan</v>
      </c>
    </row>
    <row r="986" spans="1:13" x14ac:dyDescent="0.25">
      <c r="A986" s="18"/>
      <c r="B986" s="19"/>
      <c r="C986" s="19"/>
      <c r="D986" s="19"/>
      <c r="E986" s="19"/>
      <c r="F986" s="19"/>
      <c r="G986" s="19"/>
      <c r="H986" s="19"/>
      <c r="I986" s="20"/>
      <c r="J986" s="75"/>
      <c r="K986" s="19"/>
      <c r="L986" s="100">
        <f>YEAR(ACTII[[#This Row],[Staff Start Date]])</f>
        <v>1900</v>
      </c>
      <c r="M986" s="100" t="str">
        <f>TEXT(ACTII[[#This Row],[Staff Start Date]], "mmm")</f>
        <v>Jan</v>
      </c>
    </row>
    <row r="987" spans="1:13" x14ac:dyDescent="0.25">
      <c r="A987" s="18"/>
      <c r="B987" s="19"/>
      <c r="C987" s="19"/>
      <c r="D987" s="19"/>
      <c r="E987" s="19"/>
      <c r="F987" s="19"/>
      <c r="G987" s="19"/>
      <c r="H987" s="19"/>
      <c r="I987" s="20"/>
      <c r="J987" s="75"/>
      <c r="K987" s="19"/>
      <c r="L987" s="100">
        <f>YEAR(ACTII[[#This Row],[Staff Start Date]])</f>
        <v>1900</v>
      </c>
      <c r="M987" s="100" t="str">
        <f>TEXT(ACTII[[#This Row],[Staff Start Date]], "mmm")</f>
        <v>Jan</v>
      </c>
    </row>
    <row r="988" spans="1:13" x14ac:dyDescent="0.25">
      <c r="A988" s="18"/>
      <c r="B988" s="19"/>
      <c r="C988" s="19"/>
      <c r="D988" s="19"/>
      <c r="E988" s="19"/>
      <c r="F988" s="19"/>
      <c r="G988" s="19"/>
      <c r="H988" s="19"/>
      <c r="I988" s="20"/>
      <c r="J988" s="75"/>
      <c r="K988" s="19"/>
      <c r="L988" s="100">
        <f>YEAR(ACTII[[#This Row],[Staff Start Date]])</f>
        <v>1900</v>
      </c>
      <c r="M988" s="100" t="str">
        <f>TEXT(ACTII[[#This Row],[Staff Start Date]], "mmm")</f>
        <v>Jan</v>
      </c>
    </row>
    <row r="989" spans="1:13" x14ac:dyDescent="0.25">
      <c r="A989" s="18"/>
      <c r="B989" s="19"/>
      <c r="C989" s="19"/>
      <c r="D989" s="19"/>
      <c r="E989" s="19"/>
      <c r="F989" s="19"/>
      <c r="G989" s="19"/>
      <c r="H989" s="19"/>
      <c r="I989" s="20"/>
      <c r="J989" s="75"/>
      <c r="K989" s="19"/>
      <c r="L989" s="100">
        <f>YEAR(ACTII[[#This Row],[Staff Start Date]])</f>
        <v>1900</v>
      </c>
      <c r="M989" s="100" t="str">
        <f>TEXT(ACTII[[#This Row],[Staff Start Date]], "mmm")</f>
        <v>Jan</v>
      </c>
    </row>
    <row r="990" spans="1:13" x14ac:dyDescent="0.25">
      <c r="A990" s="18"/>
      <c r="B990" s="19"/>
      <c r="C990" s="19"/>
      <c r="D990" s="19"/>
      <c r="E990" s="19"/>
      <c r="F990" s="19"/>
      <c r="G990" s="19"/>
      <c r="H990" s="19"/>
      <c r="I990" s="20"/>
      <c r="J990" s="75"/>
      <c r="K990" s="19"/>
      <c r="L990" s="100">
        <f>YEAR(ACTII[[#This Row],[Staff Start Date]])</f>
        <v>1900</v>
      </c>
      <c r="M990" s="100" t="str">
        <f>TEXT(ACTII[[#This Row],[Staff Start Date]], "mmm")</f>
        <v>Jan</v>
      </c>
    </row>
    <row r="991" spans="1:13" x14ac:dyDescent="0.25">
      <c r="A991" s="18"/>
      <c r="B991" s="19"/>
      <c r="C991" s="19"/>
      <c r="D991" s="19"/>
      <c r="E991" s="19"/>
      <c r="F991" s="19"/>
      <c r="G991" s="19"/>
      <c r="H991" s="19"/>
      <c r="I991" s="20"/>
      <c r="J991" s="75"/>
      <c r="K991" s="19"/>
      <c r="L991" s="100">
        <f>YEAR(ACTII[[#This Row],[Staff Start Date]])</f>
        <v>1900</v>
      </c>
      <c r="M991" s="100" t="str">
        <f>TEXT(ACTII[[#This Row],[Staff Start Date]], "mmm")</f>
        <v>Jan</v>
      </c>
    </row>
    <row r="992" spans="1:13" x14ac:dyDescent="0.25">
      <c r="A992" s="18"/>
      <c r="B992" s="19"/>
      <c r="C992" s="19"/>
      <c r="D992" s="19"/>
      <c r="E992" s="19"/>
      <c r="F992" s="19"/>
      <c r="G992" s="19"/>
      <c r="H992" s="19"/>
      <c r="I992" s="20"/>
      <c r="J992" s="75"/>
      <c r="K992" s="19"/>
      <c r="L992" s="100">
        <f>YEAR(ACTII[[#This Row],[Staff Start Date]])</f>
        <v>1900</v>
      </c>
      <c r="M992" s="100" t="str">
        <f>TEXT(ACTII[[#This Row],[Staff Start Date]], "mmm")</f>
        <v>Jan</v>
      </c>
    </row>
    <row r="993" spans="1:13" x14ac:dyDescent="0.25">
      <c r="A993" s="18"/>
      <c r="B993" s="19"/>
      <c r="C993" s="19"/>
      <c r="D993" s="19"/>
      <c r="E993" s="19"/>
      <c r="F993" s="19"/>
      <c r="G993" s="19"/>
      <c r="H993" s="19"/>
      <c r="I993" s="20"/>
      <c r="J993" s="75"/>
      <c r="K993" s="19"/>
      <c r="L993" s="100">
        <f>YEAR(ACTII[[#This Row],[Staff Start Date]])</f>
        <v>1900</v>
      </c>
      <c r="M993" s="100" t="str">
        <f>TEXT(ACTII[[#This Row],[Staff Start Date]], "mmm")</f>
        <v>Jan</v>
      </c>
    </row>
    <row r="994" spans="1:13" x14ac:dyDescent="0.25">
      <c r="A994" s="18"/>
      <c r="B994" s="19"/>
      <c r="C994" s="19"/>
      <c r="D994" s="19"/>
      <c r="E994" s="19"/>
      <c r="F994" s="19"/>
      <c r="G994" s="19"/>
      <c r="H994" s="19"/>
      <c r="I994" s="20"/>
      <c r="J994" s="75"/>
      <c r="K994" s="19"/>
      <c r="L994" s="100">
        <f>YEAR(ACTII[[#This Row],[Staff Start Date]])</f>
        <v>1900</v>
      </c>
      <c r="M994" s="100" t="str">
        <f>TEXT(ACTII[[#This Row],[Staff Start Date]], "mmm")</f>
        <v>Jan</v>
      </c>
    </row>
    <row r="995" spans="1:13" x14ac:dyDescent="0.25">
      <c r="A995" s="18"/>
      <c r="B995" s="19"/>
      <c r="C995" s="19"/>
      <c r="D995" s="19"/>
      <c r="E995" s="19"/>
      <c r="F995" s="19"/>
      <c r="G995" s="19"/>
      <c r="H995" s="19"/>
      <c r="I995" s="20"/>
      <c r="J995" s="75"/>
      <c r="K995" s="19"/>
      <c r="L995" s="100">
        <f>YEAR(ACTII[[#This Row],[Staff Start Date]])</f>
        <v>1900</v>
      </c>
      <c r="M995" s="100" t="str">
        <f>TEXT(ACTII[[#This Row],[Staff Start Date]], "mmm")</f>
        <v>Jan</v>
      </c>
    </row>
    <row r="996" spans="1:13" x14ac:dyDescent="0.25">
      <c r="A996" s="18"/>
      <c r="B996" s="19"/>
      <c r="C996" s="19"/>
      <c r="D996" s="19"/>
      <c r="E996" s="19"/>
      <c r="F996" s="19"/>
      <c r="G996" s="19"/>
      <c r="H996" s="19"/>
      <c r="I996" s="20"/>
      <c r="J996" s="75"/>
      <c r="K996" s="19"/>
      <c r="L996" s="100">
        <f>YEAR(ACTII[[#This Row],[Staff Start Date]])</f>
        <v>1900</v>
      </c>
      <c r="M996" s="100" t="str">
        <f>TEXT(ACTII[[#This Row],[Staff Start Date]], "mmm")</f>
        <v>Jan</v>
      </c>
    </row>
    <row r="997" spans="1:13" x14ac:dyDescent="0.25">
      <c r="A997" s="18"/>
      <c r="B997" s="19"/>
      <c r="C997" s="19"/>
      <c r="D997" s="19"/>
      <c r="E997" s="19"/>
      <c r="F997" s="19"/>
      <c r="G997" s="19"/>
      <c r="H997" s="19"/>
      <c r="I997" s="20"/>
      <c r="J997" s="75"/>
      <c r="K997" s="19"/>
      <c r="L997" s="100">
        <f>YEAR(ACTII[[#This Row],[Staff Start Date]])</f>
        <v>1900</v>
      </c>
      <c r="M997" s="100" t="str">
        <f>TEXT(ACTII[[#This Row],[Staff Start Date]], "mmm")</f>
        <v>Jan</v>
      </c>
    </row>
    <row r="998" spans="1:13" x14ac:dyDescent="0.25">
      <c r="A998" s="18"/>
      <c r="B998" s="19"/>
      <c r="C998" s="19"/>
      <c r="D998" s="19"/>
      <c r="E998" s="19"/>
      <c r="F998" s="19"/>
      <c r="G998" s="19"/>
      <c r="H998" s="19"/>
      <c r="I998" s="20"/>
      <c r="J998" s="75"/>
      <c r="K998" s="19"/>
      <c r="L998" s="100">
        <f>YEAR(ACTII[[#This Row],[Staff Start Date]])</f>
        <v>1900</v>
      </c>
      <c r="M998" s="100" t="str">
        <f>TEXT(ACTII[[#This Row],[Staff Start Date]], "mmm")</f>
        <v>Jan</v>
      </c>
    </row>
    <row r="999" spans="1:13" x14ac:dyDescent="0.25">
      <c r="A999" s="18"/>
      <c r="B999" s="19"/>
      <c r="C999" s="19"/>
      <c r="D999" s="19"/>
      <c r="E999" s="19"/>
      <c r="F999" s="19"/>
      <c r="G999" s="19"/>
      <c r="H999" s="19"/>
      <c r="I999" s="20"/>
      <c r="J999" s="75"/>
      <c r="K999" s="19"/>
      <c r="L999" s="100">
        <f>YEAR(ACTII[[#This Row],[Staff Start Date]])</f>
        <v>1900</v>
      </c>
      <c r="M999" s="100" t="str">
        <f>TEXT(ACTII[[#This Row],[Staff Start Date]], "mmm")</f>
        <v>Jan</v>
      </c>
    </row>
    <row r="1000" spans="1:13" x14ac:dyDescent="0.25">
      <c r="A1000" s="21"/>
      <c r="B1000" s="22"/>
      <c r="C1000" s="22"/>
      <c r="D1000" s="22"/>
      <c r="E1000" s="22"/>
      <c r="F1000" s="22"/>
      <c r="G1000" s="22"/>
      <c r="H1000" s="22"/>
      <c r="I1000" s="23"/>
      <c r="J1000" s="76"/>
      <c r="K1000" s="19"/>
      <c r="L1000" s="100">
        <f>YEAR(ACTII[[#This Row],[Staff Start Date]])</f>
        <v>1900</v>
      </c>
      <c r="M1000" s="100" t="str">
        <f>TEXT(ACTII[[#This Row],[Staff Start Date]], "mmm")</f>
        <v>Jan</v>
      </c>
    </row>
  </sheetData>
  <sheetProtection algorithmName="SHA-512" hashValue="P/Kh1C997Lip1iP63tQckduoVFk7Vw90NEwY5Vz+s7mG0hX5CFujMp/MOJdDqSECBC0vTdShAHSLJuV6bqeMOQ==" saltValue="gKJNZYMZC5FgtlMvZyxkRA==" spinCount="100000" sheet="1" sort="0" autoFilter="0"/>
  <dataValidations count="1">
    <dataValidation type="date" operator="greaterThan" allowBlank="1" showInputMessage="1" showErrorMessage="1" sqref="J2:J1000" xr:uid="{71A121EE-59A8-46CC-9F80-F777140E3300}">
      <formula1>18264</formula1>
    </dataValidation>
  </dataValidations>
  <pageMargins left="0.7" right="0.7" top="0.75" bottom="0.75" header="0.3" footer="0.3"/>
  <pageSetup paperSize="0" orientation="portrait" horizontalDpi="0" verticalDpi="0" copies="0"/>
  <tableParts count="1">
    <tablePart r:id="rId1"/>
  </tableParts>
  <extLst>
    <ext xmlns:x14="http://schemas.microsoft.com/office/spreadsheetml/2009/9/main" uri="{CCE6A557-97BC-4b89-ADB6-D9C93CAAB3DF}">
      <x14:dataValidations xmlns:xm="http://schemas.microsoft.com/office/excel/2006/main" count="4">
        <x14:dataValidation type="list" allowBlank="1" showInputMessage="1" showErrorMessage="1" xr:uid="{40717516-A801-48C3-B105-32751BC9795B}">
          <x14:formula1>
            <xm:f>'Drop Downs'!$E$2:$E$3</xm:f>
          </x14:formula1>
          <xm:sqref>K2:K1000 D2:D1048576</xm:sqref>
        </x14:dataValidation>
        <x14:dataValidation type="list" allowBlank="1" showInputMessage="1" showErrorMessage="1" xr:uid="{AC961E07-D908-4234-B201-5EDC6DB96C08}">
          <x14:formula1>
            <xm:f>'Drop Downs'!$M$2:$M$6</xm:f>
          </x14:formula1>
          <xm:sqref>F2:F1048576</xm:sqref>
        </x14:dataValidation>
        <x14:dataValidation type="list" allowBlank="1" showInputMessage="1" showErrorMessage="1" xr:uid="{5652CB11-398E-4F7D-BEED-F9E3418BC0A9}">
          <x14:formula1>
            <xm:f>'Drop Downs'!$O$2:$O$9</xm:f>
          </x14:formula1>
          <xm:sqref>H2:H1048576</xm:sqref>
        </x14:dataValidation>
        <x14:dataValidation type="list" allowBlank="1" showInputMessage="1" showErrorMessage="1" xr:uid="{C53B8A27-34AC-4716-B766-1F310724B4B0}">
          <x14:formula1>
            <xm:f>'Drop Downs'!$A$2:$A$20</xm:f>
          </x14:formula1>
          <xm:sqref>E2:E1048576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D79F8-13CC-46D9-A620-2BD58B603D1C}">
  <sheetPr codeName="Sheet6"/>
  <dimension ref="A1:M1000"/>
  <sheetViews>
    <sheetView zoomScale="90" zoomScaleNormal="90" workbookViewId="0">
      <selection activeCell="F2" sqref="F2:F1048576"/>
    </sheetView>
  </sheetViews>
  <sheetFormatPr defaultColWidth="8.7109375" defaultRowHeight="15" x14ac:dyDescent="0.25"/>
  <cols>
    <col min="1" max="1" width="15.85546875" style="39" customWidth="1"/>
    <col min="2" max="2" width="19" style="39" customWidth="1"/>
    <col min="3" max="3" width="17.28515625" style="39" customWidth="1"/>
    <col min="4" max="4" width="9" style="39" customWidth="1"/>
    <col min="5" max="5" width="33.28515625" style="39" customWidth="1"/>
    <col min="6" max="7" width="29.5703125" style="39" customWidth="1"/>
    <col min="8" max="8" width="30.85546875" style="39" bestFit="1" customWidth="1"/>
    <col min="9" max="9" width="30.85546875" style="39" customWidth="1"/>
    <col min="10" max="10" width="16.85546875" style="77" bestFit="1" customWidth="1"/>
    <col min="11" max="11" width="13.28515625" style="39" customWidth="1"/>
    <col min="12" max="13" width="0" style="101" hidden="1" customWidth="1"/>
    <col min="14" max="16384" width="8.7109375" style="39"/>
  </cols>
  <sheetData>
    <row r="1" spans="1:13" s="128" customFormat="1" ht="15" customHeight="1" x14ac:dyDescent="0.25">
      <c r="A1" s="125" t="s">
        <v>83</v>
      </c>
      <c r="B1" s="83" t="s">
        <v>84</v>
      </c>
      <c r="C1" s="83" t="s">
        <v>85</v>
      </c>
      <c r="D1" s="83" t="s">
        <v>86</v>
      </c>
      <c r="E1" s="82" t="s">
        <v>190</v>
      </c>
      <c r="F1" s="82" t="s">
        <v>189</v>
      </c>
      <c r="G1" s="82" t="s">
        <v>5</v>
      </c>
      <c r="H1" s="83" t="s">
        <v>87</v>
      </c>
      <c r="I1" s="122" t="s">
        <v>174</v>
      </c>
      <c r="J1" s="123" t="s">
        <v>89</v>
      </c>
      <c r="K1" s="124" t="s">
        <v>90</v>
      </c>
      <c r="L1" s="124" t="s">
        <v>91</v>
      </c>
      <c r="M1" s="124" t="s">
        <v>92</v>
      </c>
    </row>
    <row r="2" spans="1:13" x14ac:dyDescent="0.25">
      <c r="A2" s="24"/>
      <c r="B2" s="25"/>
      <c r="C2" s="25"/>
      <c r="D2" s="19"/>
      <c r="E2" s="19"/>
      <c r="F2" s="19"/>
      <c r="G2" s="19"/>
      <c r="H2" s="19"/>
      <c r="I2" s="20"/>
      <c r="J2" s="68"/>
      <c r="K2" s="19"/>
      <c r="L2" s="100">
        <f>YEAR(ACTYA[[#This Row],[Staff Start Date]])</f>
        <v>1900</v>
      </c>
      <c r="M2" s="100" t="str">
        <f>TEXT(ACTYA[[#This Row],[Staff Start Date]], "mmm")</f>
        <v>Jan</v>
      </c>
    </row>
    <row r="3" spans="1:13" x14ac:dyDescent="0.25">
      <c r="A3" s="18"/>
      <c r="B3" s="19"/>
      <c r="C3" s="19"/>
      <c r="D3" s="19"/>
      <c r="E3" s="19"/>
      <c r="F3" s="19"/>
      <c r="G3" s="19"/>
      <c r="H3" s="19"/>
      <c r="I3" s="20"/>
      <c r="J3" s="67"/>
      <c r="K3" s="19"/>
      <c r="L3" s="100">
        <f>YEAR(ACTYA[[#This Row],[Staff Start Date]])</f>
        <v>1900</v>
      </c>
      <c r="M3" s="100" t="str">
        <f>TEXT(ACTYA[[#This Row],[Staff Start Date]], "mmm")</f>
        <v>Jan</v>
      </c>
    </row>
    <row r="4" spans="1:13" x14ac:dyDescent="0.25">
      <c r="A4" s="18"/>
      <c r="B4" s="19"/>
      <c r="C4" s="19"/>
      <c r="D4" s="19"/>
      <c r="E4" s="19"/>
      <c r="F4" s="19"/>
      <c r="G4" s="19"/>
      <c r="H4" s="19"/>
      <c r="I4" s="20"/>
      <c r="J4" s="67"/>
      <c r="K4" s="19"/>
      <c r="L4" s="100"/>
      <c r="M4" s="100"/>
    </row>
    <row r="5" spans="1:13" x14ac:dyDescent="0.25">
      <c r="A5" s="18"/>
      <c r="B5" s="19"/>
      <c r="C5" s="19"/>
      <c r="D5" s="19"/>
      <c r="E5" s="19"/>
      <c r="F5" s="19"/>
      <c r="G5" s="19"/>
      <c r="H5" s="19"/>
      <c r="I5" s="20"/>
      <c r="J5" s="67"/>
      <c r="K5" s="19"/>
      <c r="L5" s="100">
        <f>YEAR(ACTYA[[#This Row],[Staff Start Date]])</f>
        <v>1900</v>
      </c>
      <c r="M5" s="100" t="str">
        <f>TEXT(ACTYA[[#This Row],[Staff Start Date]], "mmm")</f>
        <v>Jan</v>
      </c>
    </row>
    <row r="6" spans="1:13" x14ac:dyDescent="0.25">
      <c r="A6" s="18"/>
      <c r="B6" s="19"/>
      <c r="C6" s="19"/>
      <c r="D6" s="19"/>
      <c r="E6" s="19"/>
      <c r="F6" s="19"/>
      <c r="G6" s="19"/>
      <c r="H6" s="19"/>
      <c r="I6" s="20"/>
      <c r="J6" s="67"/>
      <c r="K6" s="19"/>
      <c r="L6" s="100">
        <f>YEAR(ACTYA[[#This Row],[Staff Start Date]])</f>
        <v>1900</v>
      </c>
      <c r="M6" s="100" t="str">
        <f>TEXT(ACTYA[[#This Row],[Staff Start Date]], "mmm")</f>
        <v>Jan</v>
      </c>
    </row>
    <row r="7" spans="1:13" x14ac:dyDescent="0.25">
      <c r="A7" s="18"/>
      <c r="B7" s="19"/>
      <c r="C7" s="19"/>
      <c r="D7" s="19"/>
      <c r="E7" s="19"/>
      <c r="F7" s="19"/>
      <c r="G7" s="19"/>
      <c r="H7" s="19"/>
      <c r="I7" s="20"/>
      <c r="J7" s="67"/>
      <c r="K7" s="19"/>
      <c r="L7" s="100"/>
      <c r="M7" s="100"/>
    </row>
    <row r="8" spans="1:13" x14ac:dyDescent="0.25">
      <c r="A8" s="18"/>
      <c r="B8" s="19"/>
      <c r="C8" s="19"/>
      <c r="D8" s="19"/>
      <c r="E8" s="19"/>
      <c r="F8" s="19"/>
      <c r="G8" s="19"/>
      <c r="H8" s="19"/>
      <c r="I8" s="20"/>
      <c r="J8" s="67"/>
      <c r="K8" s="19"/>
      <c r="L8" s="100">
        <f>YEAR(ACTYA[[#This Row],[Staff Start Date]])</f>
        <v>1900</v>
      </c>
      <c r="M8" s="100" t="str">
        <f>TEXT(ACTYA[[#This Row],[Staff Start Date]], "mmm")</f>
        <v>Jan</v>
      </c>
    </row>
    <row r="9" spans="1:13" x14ac:dyDescent="0.25">
      <c r="A9" s="18"/>
      <c r="B9" s="19"/>
      <c r="C9" s="19"/>
      <c r="D9" s="19"/>
      <c r="E9" s="19"/>
      <c r="F9" s="19"/>
      <c r="G9" s="19"/>
      <c r="H9" s="19"/>
      <c r="I9" s="20"/>
      <c r="J9" s="67"/>
      <c r="K9" s="19"/>
      <c r="L9" s="100">
        <f>YEAR(ACTYA[[#This Row],[Staff Start Date]])</f>
        <v>1900</v>
      </c>
      <c r="M9" s="100" t="str">
        <f>TEXT(ACTYA[[#This Row],[Staff Start Date]], "mmm")</f>
        <v>Jan</v>
      </c>
    </row>
    <row r="10" spans="1:13" x14ac:dyDescent="0.25">
      <c r="A10" s="18"/>
      <c r="B10" s="19"/>
      <c r="C10" s="19"/>
      <c r="D10" s="19"/>
      <c r="E10" s="19"/>
      <c r="F10" s="19"/>
      <c r="G10" s="19"/>
      <c r="H10" s="19"/>
      <c r="I10" s="20"/>
      <c r="J10" s="67"/>
      <c r="K10" s="19"/>
      <c r="L10" s="100">
        <f>YEAR(ACTYA[[#This Row],[Staff Start Date]])</f>
        <v>1900</v>
      </c>
      <c r="M10" s="100" t="str">
        <f>TEXT(ACTYA[[#This Row],[Staff Start Date]], "mmm")</f>
        <v>Jan</v>
      </c>
    </row>
    <row r="11" spans="1:13" x14ac:dyDescent="0.25">
      <c r="A11" s="18"/>
      <c r="B11" s="19"/>
      <c r="C11" s="19"/>
      <c r="D11" s="19"/>
      <c r="E11" s="19"/>
      <c r="F11" s="19"/>
      <c r="G11" s="19"/>
      <c r="H11" s="19"/>
      <c r="I11" s="20"/>
      <c r="J11" s="67"/>
      <c r="K11" s="19"/>
      <c r="L11" s="100">
        <f>YEAR(ACTYA[[#This Row],[Staff Start Date]])</f>
        <v>1900</v>
      </c>
      <c r="M11" s="100" t="str">
        <f>TEXT(ACTYA[[#This Row],[Staff Start Date]], "mmm")</f>
        <v>Jan</v>
      </c>
    </row>
    <row r="12" spans="1:13" x14ac:dyDescent="0.25">
      <c r="A12" s="18"/>
      <c r="B12" s="19"/>
      <c r="C12" s="19"/>
      <c r="D12" s="19"/>
      <c r="E12" s="19"/>
      <c r="F12" s="19"/>
      <c r="G12" s="19"/>
      <c r="H12" s="19"/>
      <c r="I12" s="20"/>
      <c r="J12" s="67"/>
      <c r="K12" s="19"/>
      <c r="L12" s="100"/>
      <c r="M12" s="100"/>
    </row>
    <row r="13" spans="1:13" x14ac:dyDescent="0.25">
      <c r="A13" s="18"/>
      <c r="B13" s="19"/>
      <c r="C13" s="19"/>
      <c r="D13" s="19"/>
      <c r="E13" s="19"/>
      <c r="F13" s="19"/>
      <c r="G13" s="19"/>
      <c r="H13" s="19"/>
      <c r="I13" s="20"/>
      <c r="J13" s="67"/>
      <c r="K13" s="19"/>
      <c r="L13" s="100">
        <f>YEAR(ACTYA[[#This Row],[Staff Start Date]])</f>
        <v>1900</v>
      </c>
      <c r="M13" s="100" t="str">
        <f>TEXT(ACTYA[[#This Row],[Staff Start Date]], "mmm")</f>
        <v>Jan</v>
      </c>
    </row>
    <row r="14" spans="1:13" x14ac:dyDescent="0.25">
      <c r="A14" s="18"/>
      <c r="B14" s="19"/>
      <c r="C14" s="19"/>
      <c r="D14" s="19"/>
      <c r="E14" s="19"/>
      <c r="F14" s="19"/>
      <c r="G14" s="19"/>
      <c r="H14" s="19"/>
      <c r="I14" s="20"/>
      <c r="J14" s="67"/>
      <c r="K14" s="19"/>
      <c r="L14" s="100">
        <f>YEAR(ACTYA[[#This Row],[Staff Start Date]])</f>
        <v>1900</v>
      </c>
      <c r="M14" s="100" t="str">
        <f>TEXT(ACTYA[[#This Row],[Staff Start Date]], "mmm")</f>
        <v>Jan</v>
      </c>
    </row>
    <row r="15" spans="1:13" x14ac:dyDescent="0.25">
      <c r="A15" s="18"/>
      <c r="B15" s="19"/>
      <c r="C15" s="19"/>
      <c r="D15" s="19"/>
      <c r="E15" s="19"/>
      <c r="F15" s="19"/>
      <c r="G15" s="19"/>
      <c r="H15" s="19"/>
      <c r="I15" s="20"/>
      <c r="J15" s="67"/>
      <c r="K15" s="19"/>
      <c r="L15" s="100"/>
      <c r="M15" s="100"/>
    </row>
    <row r="16" spans="1:13" x14ac:dyDescent="0.25">
      <c r="A16" s="18"/>
      <c r="B16" s="19"/>
      <c r="C16" s="19"/>
      <c r="D16" s="19"/>
      <c r="E16" s="19"/>
      <c r="F16" s="19"/>
      <c r="G16" s="19"/>
      <c r="H16" s="19"/>
      <c r="I16" s="20"/>
      <c r="J16" s="67"/>
      <c r="K16" s="19"/>
      <c r="L16" s="100">
        <f>YEAR(ACTYA[[#This Row],[Staff Start Date]])</f>
        <v>1900</v>
      </c>
      <c r="M16" s="100" t="str">
        <f>TEXT(ACTYA[[#This Row],[Staff Start Date]], "mmm")</f>
        <v>Jan</v>
      </c>
    </row>
    <row r="17" spans="1:13" x14ac:dyDescent="0.25">
      <c r="A17" s="18"/>
      <c r="B17" s="19"/>
      <c r="C17" s="19"/>
      <c r="D17" s="19"/>
      <c r="E17" s="19"/>
      <c r="F17" s="19"/>
      <c r="G17" s="19"/>
      <c r="H17" s="19"/>
      <c r="I17" s="20"/>
      <c r="J17" s="67"/>
      <c r="K17" s="19"/>
      <c r="L17" s="100">
        <f>YEAR(ACTYA[[#This Row],[Staff Start Date]])</f>
        <v>1900</v>
      </c>
      <c r="M17" s="100" t="str">
        <f>TEXT(ACTYA[[#This Row],[Staff Start Date]], "mmm")</f>
        <v>Jan</v>
      </c>
    </row>
    <row r="18" spans="1:13" x14ac:dyDescent="0.25">
      <c r="A18" s="18"/>
      <c r="B18" s="19"/>
      <c r="C18" s="19"/>
      <c r="D18" s="19"/>
      <c r="E18" s="19"/>
      <c r="F18" s="19"/>
      <c r="G18" s="19"/>
      <c r="H18" s="19"/>
      <c r="I18" s="20"/>
      <c r="J18" s="67"/>
      <c r="K18" s="19"/>
      <c r="L18" s="100">
        <f>YEAR(ACTYA[[#This Row],[Staff Start Date]])</f>
        <v>1900</v>
      </c>
      <c r="M18" s="100" t="str">
        <f>TEXT(ACTYA[[#This Row],[Staff Start Date]], "mmm")</f>
        <v>Jan</v>
      </c>
    </row>
    <row r="19" spans="1:13" x14ac:dyDescent="0.25">
      <c r="A19" s="18"/>
      <c r="B19" s="19"/>
      <c r="C19" s="19"/>
      <c r="D19" s="19"/>
      <c r="E19" s="19"/>
      <c r="F19" s="19"/>
      <c r="G19" s="19"/>
      <c r="H19" s="19"/>
      <c r="I19" s="20"/>
      <c r="J19" s="67"/>
      <c r="K19" s="19"/>
      <c r="L19" s="100">
        <f>YEAR(ACTYA[[#This Row],[Staff Start Date]])</f>
        <v>1900</v>
      </c>
      <c r="M19" s="100" t="str">
        <f>TEXT(ACTYA[[#This Row],[Staff Start Date]], "mmm")</f>
        <v>Jan</v>
      </c>
    </row>
    <row r="20" spans="1:13" x14ac:dyDescent="0.25">
      <c r="A20" s="18"/>
      <c r="B20" s="19"/>
      <c r="C20" s="19"/>
      <c r="D20" s="19"/>
      <c r="E20" s="19"/>
      <c r="F20" s="19"/>
      <c r="G20" s="19"/>
      <c r="H20" s="19"/>
      <c r="I20" s="20"/>
      <c r="J20" s="67"/>
      <c r="K20" s="19"/>
      <c r="L20" s="100">
        <f>YEAR(ACTYA[[#This Row],[Staff Start Date]])</f>
        <v>1900</v>
      </c>
      <c r="M20" s="100" t="str">
        <f>TEXT(ACTYA[[#This Row],[Staff Start Date]], "mmm")</f>
        <v>Jan</v>
      </c>
    </row>
    <row r="21" spans="1:13" x14ac:dyDescent="0.25">
      <c r="A21" s="18"/>
      <c r="B21" s="19"/>
      <c r="C21" s="19"/>
      <c r="D21" s="19"/>
      <c r="E21" s="19"/>
      <c r="F21" s="19"/>
      <c r="G21" s="19"/>
      <c r="H21" s="19"/>
      <c r="I21" s="20"/>
      <c r="J21" s="67"/>
      <c r="K21" s="19"/>
      <c r="L21" s="100">
        <f>YEAR(ACTYA[[#This Row],[Staff Start Date]])</f>
        <v>1900</v>
      </c>
      <c r="M21" s="100" t="str">
        <f>TEXT(ACTYA[[#This Row],[Staff Start Date]], "mmm")</f>
        <v>Jan</v>
      </c>
    </row>
    <row r="22" spans="1:13" x14ac:dyDescent="0.25">
      <c r="A22" s="18"/>
      <c r="B22" s="19"/>
      <c r="C22" s="19"/>
      <c r="D22" s="19"/>
      <c r="E22" s="19"/>
      <c r="F22" s="19"/>
      <c r="G22" s="19"/>
      <c r="H22" s="19"/>
      <c r="I22" s="20"/>
      <c r="J22" s="67"/>
      <c r="K22" s="19"/>
      <c r="L22" s="100">
        <f>YEAR(ACTYA[[#This Row],[Staff Start Date]])</f>
        <v>1900</v>
      </c>
      <c r="M22" s="100" t="str">
        <f>TEXT(ACTYA[[#This Row],[Staff Start Date]], "mmm")</f>
        <v>Jan</v>
      </c>
    </row>
    <row r="23" spans="1:13" x14ac:dyDescent="0.25">
      <c r="A23" s="18"/>
      <c r="B23" s="19"/>
      <c r="C23" s="19"/>
      <c r="D23" s="19"/>
      <c r="E23" s="19"/>
      <c r="F23" s="19"/>
      <c r="G23" s="19"/>
      <c r="H23" s="19"/>
      <c r="I23" s="20"/>
      <c r="J23" s="67"/>
      <c r="K23" s="19"/>
      <c r="L23" s="100">
        <f>YEAR(ACTYA[[#This Row],[Staff Start Date]])</f>
        <v>1900</v>
      </c>
      <c r="M23" s="100" t="str">
        <f>TEXT(ACTYA[[#This Row],[Staff Start Date]], "mmm")</f>
        <v>Jan</v>
      </c>
    </row>
    <row r="24" spans="1:13" x14ac:dyDescent="0.25">
      <c r="A24" s="18"/>
      <c r="B24" s="19"/>
      <c r="C24" s="19"/>
      <c r="D24" s="19"/>
      <c r="E24" s="19"/>
      <c r="F24" s="19"/>
      <c r="G24" s="19"/>
      <c r="H24" s="19"/>
      <c r="I24" s="20"/>
      <c r="J24" s="67"/>
      <c r="K24" s="19"/>
      <c r="L24" s="100">
        <f>YEAR(ACTYA[[#This Row],[Staff Start Date]])</f>
        <v>1900</v>
      </c>
      <c r="M24" s="100" t="str">
        <f>TEXT(ACTYA[[#This Row],[Staff Start Date]], "mmm")</f>
        <v>Jan</v>
      </c>
    </row>
    <row r="25" spans="1:13" x14ac:dyDescent="0.25">
      <c r="A25" s="18"/>
      <c r="B25" s="19"/>
      <c r="C25" s="19"/>
      <c r="D25" s="19"/>
      <c r="E25" s="19"/>
      <c r="F25" s="19"/>
      <c r="G25" s="19"/>
      <c r="H25" s="19"/>
      <c r="I25" s="20"/>
      <c r="J25" s="67"/>
      <c r="K25" s="19"/>
      <c r="L25" s="100">
        <f>YEAR(ACTYA[[#This Row],[Staff Start Date]])</f>
        <v>1900</v>
      </c>
      <c r="M25" s="100" t="str">
        <f>TEXT(ACTYA[[#This Row],[Staff Start Date]], "mmm")</f>
        <v>Jan</v>
      </c>
    </row>
    <row r="26" spans="1:13" x14ac:dyDescent="0.25">
      <c r="A26" s="18"/>
      <c r="B26" s="19"/>
      <c r="C26" s="19"/>
      <c r="D26" s="19"/>
      <c r="E26" s="19"/>
      <c r="F26" s="19"/>
      <c r="G26" s="19"/>
      <c r="H26" s="19"/>
      <c r="I26" s="20"/>
      <c r="J26" s="67"/>
      <c r="K26" s="19"/>
      <c r="L26" s="100">
        <f>YEAR(ACTYA[[#This Row],[Staff Start Date]])</f>
        <v>1900</v>
      </c>
      <c r="M26" s="100" t="str">
        <f>TEXT(ACTYA[[#This Row],[Staff Start Date]], "mmm")</f>
        <v>Jan</v>
      </c>
    </row>
    <row r="27" spans="1:13" x14ac:dyDescent="0.25">
      <c r="A27" s="18"/>
      <c r="B27" s="19"/>
      <c r="C27" s="19"/>
      <c r="D27" s="19"/>
      <c r="E27" s="19"/>
      <c r="F27" s="19"/>
      <c r="G27" s="19"/>
      <c r="H27" s="19"/>
      <c r="I27" s="20"/>
      <c r="J27" s="67"/>
      <c r="K27" s="19"/>
      <c r="L27" s="100">
        <f>YEAR(ACTYA[[#This Row],[Staff Start Date]])</f>
        <v>1900</v>
      </c>
      <c r="M27" s="100" t="str">
        <f>TEXT(ACTYA[[#This Row],[Staff Start Date]], "mmm")</f>
        <v>Jan</v>
      </c>
    </row>
    <row r="28" spans="1:13" x14ac:dyDescent="0.25">
      <c r="A28" s="18"/>
      <c r="B28" s="19"/>
      <c r="C28" s="19"/>
      <c r="D28" s="19"/>
      <c r="E28" s="19"/>
      <c r="F28" s="19"/>
      <c r="G28" s="19"/>
      <c r="H28" s="19"/>
      <c r="I28" s="20"/>
      <c r="J28" s="67"/>
      <c r="K28" s="19"/>
      <c r="L28" s="100">
        <f>YEAR(ACTYA[[#This Row],[Staff Start Date]])</f>
        <v>1900</v>
      </c>
      <c r="M28" s="100" t="str">
        <f>TEXT(ACTYA[[#This Row],[Staff Start Date]], "mmm")</f>
        <v>Jan</v>
      </c>
    </row>
    <row r="29" spans="1:13" x14ac:dyDescent="0.25">
      <c r="A29" s="18"/>
      <c r="B29" s="19"/>
      <c r="C29" s="19"/>
      <c r="D29" s="19"/>
      <c r="E29" s="19"/>
      <c r="F29" s="19"/>
      <c r="G29" s="19"/>
      <c r="H29" s="19"/>
      <c r="I29" s="20"/>
      <c r="J29" s="67"/>
      <c r="K29" s="19"/>
      <c r="L29" s="100">
        <f>YEAR(ACTYA[[#This Row],[Staff Start Date]])</f>
        <v>1900</v>
      </c>
      <c r="M29" s="100" t="str">
        <f>TEXT(ACTYA[[#This Row],[Staff Start Date]], "mmm")</f>
        <v>Jan</v>
      </c>
    </row>
    <row r="30" spans="1:13" x14ac:dyDescent="0.25">
      <c r="A30" s="18"/>
      <c r="B30" s="19"/>
      <c r="C30" s="19"/>
      <c r="D30" s="19"/>
      <c r="E30" s="19"/>
      <c r="F30" s="19"/>
      <c r="G30" s="19"/>
      <c r="H30" s="19"/>
      <c r="I30" s="20"/>
      <c r="J30" s="67"/>
      <c r="K30" s="19"/>
      <c r="L30" s="100">
        <f>YEAR(ACTYA[[#This Row],[Staff Start Date]])</f>
        <v>1900</v>
      </c>
      <c r="M30" s="100" t="str">
        <f>TEXT(ACTYA[[#This Row],[Staff Start Date]], "mmm")</f>
        <v>Jan</v>
      </c>
    </row>
    <row r="31" spans="1:13" x14ac:dyDescent="0.25">
      <c r="A31" s="18"/>
      <c r="B31" s="19"/>
      <c r="C31" s="19"/>
      <c r="D31" s="19"/>
      <c r="E31" s="19"/>
      <c r="F31" s="19"/>
      <c r="G31" s="19"/>
      <c r="H31" s="19"/>
      <c r="I31" s="20"/>
      <c r="J31" s="67"/>
      <c r="K31" s="19"/>
      <c r="L31" s="100">
        <f>YEAR(ACTYA[[#This Row],[Staff Start Date]])</f>
        <v>1900</v>
      </c>
      <c r="M31" s="100" t="str">
        <f>TEXT(ACTYA[[#This Row],[Staff Start Date]], "mmm")</f>
        <v>Jan</v>
      </c>
    </row>
    <row r="32" spans="1:13" x14ac:dyDescent="0.25">
      <c r="A32" s="18"/>
      <c r="B32" s="19"/>
      <c r="C32" s="19"/>
      <c r="D32" s="19"/>
      <c r="E32" s="19"/>
      <c r="F32" s="19"/>
      <c r="G32" s="19"/>
      <c r="H32" s="19"/>
      <c r="I32" s="20"/>
      <c r="J32" s="67"/>
      <c r="K32" s="19"/>
      <c r="L32" s="100">
        <f>YEAR(ACTYA[[#This Row],[Staff Start Date]])</f>
        <v>1900</v>
      </c>
      <c r="M32" s="100" t="str">
        <f>TEXT(ACTYA[[#This Row],[Staff Start Date]], "mmm")</f>
        <v>Jan</v>
      </c>
    </row>
    <row r="33" spans="1:13" x14ac:dyDescent="0.25">
      <c r="A33" s="18"/>
      <c r="B33" s="19"/>
      <c r="C33" s="19"/>
      <c r="D33" s="19"/>
      <c r="E33" s="19"/>
      <c r="F33" s="19"/>
      <c r="G33" s="19"/>
      <c r="H33" s="19"/>
      <c r="I33" s="20"/>
      <c r="J33" s="67"/>
      <c r="K33" s="19"/>
      <c r="L33" s="100">
        <f>YEAR(ACTYA[[#This Row],[Staff Start Date]])</f>
        <v>1900</v>
      </c>
      <c r="M33" s="100" t="str">
        <f>TEXT(ACTYA[[#This Row],[Staff Start Date]], "mmm")</f>
        <v>Jan</v>
      </c>
    </row>
    <row r="34" spans="1:13" x14ac:dyDescent="0.25">
      <c r="A34" s="18"/>
      <c r="B34" s="19"/>
      <c r="C34" s="19"/>
      <c r="D34" s="19"/>
      <c r="E34" s="19"/>
      <c r="F34" s="19"/>
      <c r="G34" s="19"/>
      <c r="H34" s="19"/>
      <c r="I34" s="20"/>
      <c r="J34" s="67"/>
      <c r="K34" s="19"/>
      <c r="L34" s="100">
        <f>YEAR(ACTYA[[#This Row],[Staff Start Date]])</f>
        <v>1900</v>
      </c>
      <c r="M34" s="100" t="str">
        <f>TEXT(ACTYA[[#This Row],[Staff Start Date]], "mmm")</f>
        <v>Jan</v>
      </c>
    </row>
    <row r="35" spans="1:13" x14ac:dyDescent="0.25">
      <c r="A35" s="18"/>
      <c r="B35" s="19"/>
      <c r="C35" s="19"/>
      <c r="D35" s="19"/>
      <c r="E35" s="19"/>
      <c r="F35" s="19"/>
      <c r="G35" s="19"/>
      <c r="H35" s="19"/>
      <c r="I35" s="20"/>
      <c r="J35" s="67"/>
      <c r="K35" s="19"/>
      <c r="L35" s="100">
        <f>YEAR(ACTYA[[#This Row],[Staff Start Date]])</f>
        <v>1900</v>
      </c>
      <c r="M35" s="100" t="str">
        <f>TEXT(ACTYA[[#This Row],[Staff Start Date]], "mmm")</f>
        <v>Jan</v>
      </c>
    </row>
    <row r="36" spans="1:13" x14ac:dyDescent="0.25">
      <c r="A36" s="18"/>
      <c r="B36" s="19"/>
      <c r="C36" s="19"/>
      <c r="D36" s="19"/>
      <c r="E36" s="19"/>
      <c r="F36" s="19"/>
      <c r="G36" s="19"/>
      <c r="H36" s="19"/>
      <c r="I36" s="20"/>
      <c r="J36" s="67"/>
      <c r="K36" s="19"/>
      <c r="L36" s="100">
        <f>YEAR(ACTYA[[#This Row],[Staff Start Date]])</f>
        <v>1900</v>
      </c>
      <c r="M36" s="100" t="str">
        <f>TEXT(ACTYA[[#This Row],[Staff Start Date]], "mmm")</f>
        <v>Jan</v>
      </c>
    </row>
    <row r="37" spans="1:13" x14ac:dyDescent="0.25">
      <c r="A37" s="18"/>
      <c r="B37" s="19"/>
      <c r="C37" s="19"/>
      <c r="D37" s="19"/>
      <c r="E37" s="19"/>
      <c r="F37" s="19"/>
      <c r="G37" s="19"/>
      <c r="H37" s="19"/>
      <c r="I37" s="20"/>
      <c r="J37" s="67"/>
      <c r="K37" s="19"/>
      <c r="L37" s="100">
        <f>YEAR(ACTYA[[#This Row],[Staff Start Date]])</f>
        <v>1900</v>
      </c>
      <c r="M37" s="100" t="str">
        <f>TEXT(ACTYA[[#This Row],[Staff Start Date]], "mmm")</f>
        <v>Jan</v>
      </c>
    </row>
    <row r="38" spans="1:13" x14ac:dyDescent="0.25">
      <c r="A38" s="18"/>
      <c r="B38" s="19"/>
      <c r="C38" s="19"/>
      <c r="D38" s="19"/>
      <c r="E38" s="19"/>
      <c r="F38" s="19"/>
      <c r="G38" s="19"/>
      <c r="H38" s="19"/>
      <c r="I38" s="20"/>
      <c r="J38" s="67"/>
      <c r="K38" s="19"/>
      <c r="L38" s="100">
        <f>YEAR(ACTYA[[#This Row],[Staff Start Date]])</f>
        <v>1900</v>
      </c>
      <c r="M38" s="100" t="str">
        <f>TEXT(ACTYA[[#This Row],[Staff Start Date]], "mmm")</f>
        <v>Jan</v>
      </c>
    </row>
    <row r="39" spans="1:13" x14ac:dyDescent="0.25">
      <c r="A39" s="18"/>
      <c r="B39" s="19"/>
      <c r="C39" s="19"/>
      <c r="D39" s="19"/>
      <c r="E39" s="19"/>
      <c r="F39" s="19"/>
      <c r="G39" s="19"/>
      <c r="H39" s="19"/>
      <c r="I39" s="20"/>
      <c r="J39" s="67"/>
      <c r="K39" s="19"/>
      <c r="L39" s="100">
        <f>YEAR(ACTYA[[#This Row],[Staff Start Date]])</f>
        <v>1900</v>
      </c>
      <c r="M39" s="100" t="str">
        <f>TEXT(ACTYA[[#This Row],[Staff Start Date]], "mmm")</f>
        <v>Jan</v>
      </c>
    </row>
    <row r="40" spans="1:13" x14ac:dyDescent="0.25">
      <c r="A40" s="18"/>
      <c r="B40" s="19"/>
      <c r="C40" s="19"/>
      <c r="D40" s="19"/>
      <c r="E40" s="19"/>
      <c r="F40" s="19"/>
      <c r="G40" s="19"/>
      <c r="H40" s="19"/>
      <c r="I40" s="20"/>
      <c r="J40" s="67"/>
      <c r="K40" s="19"/>
      <c r="L40" s="100">
        <f>YEAR(ACTYA[[#This Row],[Staff Start Date]])</f>
        <v>1900</v>
      </c>
      <c r="M40" s="100" t="str">
        <f>TEXT(ACTYA[[#This Row],[Staff Start Date]], "mmm")</f>
        <v>Jan</v>
      </c>
    </row>
    <row r="41" spans="1:13" x14ac:dyDescent="0.25">
      <c r="A41" s="18"/>
      <c r="B41" s="19"/>
      <c r="C41" s="19"/>
      <c r="D41" s="19"/>
      <c r="E41" s="19"/>
      <c r="F41" s="19"/>
      <c r="G41" s="19"/>
      <c r="H41" s="19"/>
      <c r="I41" s="20"/>
      <c r="J41" s="67"/>
      <c r="K41" s="19"/>
      <c r="L41" s="100">
        <f>YEAR(ACTYA[[#This Row],[Staff Start Date]])</f>
        <v>1900</v>
      </c>
      <c r="M41" s="100" t="str">
        <f>TEXT(ACTYA[[#This Row],[Staff Start Date]], "mmm")</f>
        <v>Jan</v>
      </c>
    </row>
    <row r="42" spans="1:13" x14ac:dyDescent="0.25">
      <c r="A42" s="18"/>
      <c r="B42" s="19"/>
      <c r="C42" s="19"/>
      <c r="D42" s="19"/>
      <c r="E42" s="19"/>
      <c r="F42" s="19"/>
      <c r="G42" s="19"/>
      <c r="H42" s="19"/>
      <c r="I42" s="20"/>
      <c r="J42" s="67"/>
      <c r="K42" s="19"/>
      <c r="L42" s="100">
        <f>YEAR(ACTYA[[#This Row],[Staff Start Date]])</f>
        <v>1900</v>
      </c>
      <c r="M42" s="100" t="str">
        <f>TEXT(ACTYA[[#This Row],[Staff Start Date]], "mmm")</f>
        <v>Jan</v>
      </c>
    </row>
    <row r="43" spans="1:13" x14ac:dyDescent="0.25">
      <c r="A43" s="18"/>
      <c r="B43" s="19"/>
      <c r="C43" s="19"/>
      <c r="D43" s="19"/>
      <c r="E43" s="19"/>
      <c r="F43" s="19"/>
      <c r="G43" s="19"/>
      <c r="H43" s="19"/>
      <c r="I43" s="20"/>
      <c r="J43" s="67"/>
      <c r="K43" s="19"/>
      <c r="L43" s="100">
        <f>YEAR(ACTYA[[#This Row],[Staff Start Date]])</f>
        <v>1900</v>
      </c>
      <c r="M43" s="100" t="str">
        <f>TEXT(ACTYA[[#This Row],[Staff Start Date]], "mmm")</f>
        <v>Jan</v>
      </c>
    </row>
    <row r="44" spans="1:13" x14ac:dyDescent="0.25">
      <c r="A44" s="18"/>
      <c r="B44" s="19"/>
      <c r="C44" s="19"/>
      <c r="D44" s="19"/>
      <c r="E44" s="19"/>
      <c r="F44" s="19"/>
      <c r="G44" s="19"/>
      <c r="H44" s="19"/>
      <c r="I44" s="20"/>
      <c r="J44" s="67"/>
      <c r="K44" s="19"/>
      <c r="L44" s="100">
        <f>YEAR(ACTYA[[#This Row],[Staff Start Date]])</f>
        <v>1900</v>
      </c>
      <c r="M44" s="100" t="str">
        <f>TEXT(ACTYA[[#This Row],[Staff Start Date]], "mmm")</f>
        <v>Jan</v>
      </c>
    </row>
    <row r="45" spans="1:13" x14ac:dyDescent="0.25">
      <c r="A45" s="18"/>
      <c r="B45" s="19"/>
      <c r="C45" s="19"/>
      <c r="D45" s="19"/>
      <c r="E45" s="19"/>
      <c r="F45" s="19"/>
      <c r="G45" s="19"/>
      <c r="H45" s="19"/>
      <c r="I45" s="20"/>
      <c r="J45" s="67"/>
      <c r="K45" s="19"/>
      <c r="L45" s="100">
        <f>YEAR(ACTYA[[#This Row],[Staff Start Date]])</f>
        <v>1900</v>
      </c>
      <c r="M45" s="100" t="str">
        <f>TEXT(ACTYA[[#This Row],[Staff Start Date]], "mmm")</f>
        <v>Jan</v>
      </c>
    </row>
    <row r="46" spans="1:13" x14ac:dyDescent="0.25">
      <c r="A46" s="18"/>
      <c r="B46" s="19"/>
      <c r="C46" s="19"/>
      <c r="D46" s="19"/>
      <c r="E46" s="19"/>
      <c r="F46" s="19"/>
      <c r="G46" s="19"/>
      <c r="H46" s="19"/>
      <c r="I46" s="20"/>
      <c r="J46" s="67"/>
      <c r="K46" s="19"/>
      <c r="L46" s="100">
        <f>YEAR(ACTYA[[#This Row],[Staff Start Date]])</f>
        <v>1900</v>
      </c>
      <c r="M46" s="100" t="str">
        <f>TEXT(ACTYA[[#This Row],[Staff Start Date]], "mmm")</f>
        <v>Jan</v>
      </c>
    </row>
    <row r="47" spans="1:13" x14ac:dyDescent="0.25">
      <c r="A47" s="18"/>
      <c r="B47" s="19"/>
      <c r="C47" s="19"/>
      <c r="D47" s="19"/>
      <c r="E47" s="19"/>
      <c r="F47" s="19"/>
      <c r="G47" s="19"/>
      <c r="H47" s="19"/>
      <c r="I47" s="20"/>
      <c r="J47" s="67"/>
      <c r="K47" s="19"/>
      <c r="L47" s="100">
        <f>YEAR(ACTYA[[#This Row],[Staff Start Date]])</f>
        <v>1900</v>
      </c>
      <c r="M47" s="100" t="str">
        <f>TEXT(ACTYA[[#This Row],[Staff Start Date]], "mmm")</f>
        <v>Jan</v>
      </c>
    </row>
    <row r="48" spans="1:13" x14ac:dyDescent="0.25">
      <c r="A48" s="18"/>
      <c r="B48" s="19"/>
      <c r="C48" s="19"/>
      <c r="D48" s="19"/>
      <c r="E48" s="19"/>
      <c r="F48" s="19"/>
      <c r="G48" s="19"/>
      <c r="H48" s="19"/>
      <c r="I48" s="20"/>
      <c r="J48" s="67"/>
      <c r="K48" s="19"/>
      <c r="L48" s="100">
        <f>YEAR(ACTYA[[#This Row],[Staff Start Date]])</f>
        <v>1900</v>
      </c>
      <c r="M48" s="100" t="str">
        <f>TEXT(ACTYA[[#This Row],[Staff Start Date]], "mmm")</f>
        <v>Jan</v>
      </c>
    </row>
    <row r="49" spans="1:13" x14ac:dyDescent="0.25">
      <c r="A49" s="18"/>
      <c r="B49" s="19"/>
      <c r="C49" s="19"/>
      <c r="D49" s="19"/>
      <c r="E49" s="19"/>
      <c r="F49" s="19"/>
      <c r="G49" s="19"/>
      <c r="H49" s="19"/>
      <c r="I49" s="20"/>
      <c r="J49" s="67"/>
      <c r="K49" s="19"/>
      <c r="L49" s="100">
        <f>YEAR(ACTYA[[#This Row],[Staff Start Date]])</f>
        <v>1900</v>
      </c>
      <c r="M49" s="100" t="str">
        <f>TEXT(ACTYA[[#This Row],[Staff Start Date]], "mmm")</f>
        <v>Jan</v>
      </c>
    </row>
    <row r="50" spans="1:13" x14ac:dyDescent="0.25">
      <c r="A50" s="18"/>
      <c r="B50" s="19"/>
      <c r="C50" s="19"/>
      <c r="D50" s="19"/>
      <c r="E50" s="19"/>
      <c r="F50" s="19"/>
      <c r="G50" s="19"/>
      <c r="H50" s="19"/>
      <c r="I50" s="20"/>
      <c r="J50" s="67"/>
      <c r="K50" s="19"/>
      <c r="L50" s="100">
        <f>YEAR(ACTYA[[#This Row],[Staff Start Date]])</f>
        <v>1900</v>
      </c>
      <c r="M50" s="100" t="str">
        <f>TEXT(ACTYA[[#This Row],[Staff Start Date]], "mmm")</f>
        <v>Jan</v>
      </c>
    </row>
    <row r="51" spans="1:13" x14ac:dyDescent="0.25">
      <c r="A51" s="18"/>
      <c r="B51" s="19"/>
      <c r="C51" s="19"/>
      <c r="D51" s="19"/>
      <c r="E51" s="19"/>
      <c r="F51" s="19"/>
      <c r="G51" s="19"/>
      <c r="H51" s="19"/>
      <c r="I51" s="20"/>
      <c r="J51" s="67"/>
      <c r="K51" s="19"/>
      <c r="L51" s="100">
        <f>YEAR(ACTYA[[#This Row],[Staff Start Date]])</f>
        <v>1900</v>
      </c>
      <c r="M51" s="100" t="str">
        <f>TEXT(ACTYA[[#This Row],[Staff Start Date]], "mmm")</f>
        <v>Jan</v>
      </c>
    </row>
    <row r="52" spans="1:13" x14ac:dyDescent="0.25">
      <c r="A52" s="18"/>
      <c r="B52" s="19"/>
      <c r="C52" s="19"/>
      <c r="D52" s="19"/>
      <c r="E52" s="19"/>
      <c r="F52" s="19"/>
      <c r="G52" s="19"/>
      <c r="H52" s="19"/>
      <c r="I52" s="20"/>
      <c r="J52" s="67"/>
      <c r="K52" s="19"/>
      <c r="L52" s="100">
        <f>YEAR(ACTYA[[#This Row],[Staff Start Date]])</f>
        <v>1900</v>
      </c>
      <c r="M52" s="100" t="str">
        <f>TEXT(ACTYA[[#This Row],[Staff Start Date]], "mmm")</f>
        <v>Jan</v>
      </c>
    </row>
    <row r="53" spans="1:13" x14ac:dyDescent="0.25">
      <c r="A53" s="18"/>
      <c r="B53" s="19"/>
      <c r="C53" s="19"/>
      <c r="D53" s="19"/>
      <c r="E53" s="19"/>
      <c r="F53" s="19"/>
      <c r="G53" s="19"/>
      <c r="H53" s="19"/>
      <c r="I53" s="20"/>
      <c r="J53" s="67"/>
      <c r="K53" s="19"/>
      <c r="L53" s="100">
        <f>YEAR(ACTYA[[#This Row],[Staff Start Date]])</f>
        <v>1900</v>
      </c>
      <c r="M53" s="100" t="str">
        <f>TEXT(ACTYA[[#This Row],[Staff Start Date]], "mmm")</f>
        <v>Jan</v>
      </c>
    </row>
    <row r="54" spans="1:13" x14ac:dyDescent="0.25">
      <c r="A54" s="18"/>
      <c r="B54" s="19"/>
      <c r="C54" s="19"/>
      <c r="D54" s="19"/>
      <c r="E54" s="19"/>
      <c r="F54" s="19"/>
      <c r="G54" s="19"/>
      <c r="H54" s="19"/>
      <c r="I54" s="20"/>
      <c r="J54" s="67"/>
      <c r="K54" s="19"/>
      <c r="L54" s="100">
        <f>YEAR(ACTYA[[#This Row],[Staff Start Date]])</f>
        <v>1900</v>
      </c>
      <c r="M54" s="100" t="str">
        <f>TEXT(ACTYA[[#This Row],[Staff Start Date]], "mmm")</f>
        <v>Jan</v>
      </c>
    </row>
    <row r="55" spans="1:13" x14ac:dyDescent="0.25">
      <c r="A55" s="18"/>
      <c r="B55" s="19"/>
      <c r="C55" s="19"/>
      <c r="D55" s="19"/>
      <c r="E55" s="19"/>
      <c r="F55" s="19"/>
      <c r="G55" s="19"/>
      <c r="H55" s="19"/>
      <c r="I55" s="20"/>
      <c r="J55" s="67"/>
      <c r="K55" s="19"/>
      <c r="L55" s="100">
        <f>YEAR(ACTYA[[#This Row],[Staff Start Date]])</f>
        <v>1900</v>
      </c>
      <c r="M55" s="100" t="str">
        <f>TEXT(ACTYA[[#This Row],[Staff Start Date]], "mmm")</f>
        <v>Jan</v>
      </c>
    </row>
    <row r="56" spans="1:13" x14ac:dyDescent="0.25">
      <c r="A56" s="18"/>
      <c r="B56" s="19"/>
      <c r="C56" s="19"/>
      <c r="D56" s="19"/>
      <c r="E56" s="19"/>
      <c r="F56" s="19"/>
      <c r="G56" s="19"/>
      <c r="H56" s="19"/>
      <c r="I56" s="20"/>
      <c r="J56" s="67"/>
      <c r="K56" s="19"/>
      <c r="L56" s="100">
        <f>YEAR(ACTYA[[#This Row],[Staff Start Date]])</f>
        <v>1900</v>
      </c>
      <c r="M56" s="100" t="str">
        <f>TEXT(ACTYA[[#This Row],[Staff Start Date]], "mmm")</f>
        <v>Jan</v>
      </c>
    </row>
    <row r="57" spans="1:13" x14ac:dyDescent="0.25">
      <c r="A57" s="18"/>
      <c r="B57" s="19"/>
      <c r="C57" s="19"/>
      <c r="D57" s="19"/>
      <c r="E57" s="19"/>
      <c r="F57" s="19"/>
      <c r="G57" s="19"/>
      <c r="H57" s="19"/>
      <c r="I57" s="20"/>
      <c r="J57" s="67"/>
      <c r="K57" s="19"/>
      <c r="L57" s="100">
        <f>YEAR(ACTYA[[#This Row],[Staff Start Date]])</f>
        <v>1900</v>
      </c>
      <c r="M57" s="100" t="str">
        <f>TEXT(ACTYA[[#This Row],[Staff Start Date]], "mmm")</f>
        <v>Jan</v>
      </c>
    </row>
    <row r="58" spans="1:13" x14ac:dyDescent="0.25">
      <c r="A58" s="18"/>
      <c r="B58" s="19"/>
      <c r="C58" s="19"/>
      <c r="D58" s="19"/>
      <c r="E58" s="19"/>
      <c r="F58" s="19"/>
      <c r="G58" s="19"/>
      <c r="H58" s="19"/>
      <c r="I58" s="20"/>
      <c r="J58" s="67"/>
      <c r="K58" s="19"/>
      <c r="L58" s="100">
        <f>YEAR(ACTYA[[#This Row],[Staff Start Date]])</f>
        <v>1900</v>
      </c>
      <c r="M58" s="100" t="str">
        <f>TEXT(ACTYA[[#This Row],[Staff Start Date]], "mmm")</f>
        <v>Jan</v>
      </c>
    </row>
    <row r="59" spans="1:13" x14ac:dyDescent="0.25">
      <c r="A59" s="18"/>
      <c r="B59" s="19"/>
      <c r="C59" s="19"/>
      <c r="D59" s="19"/>
      <c r="E59" s="19"/>
      <c r="F59" s="19"/>
      <c r="G59" s="19"/>
      <c r="H59" s="19"/>
      <c r="I59" s="20"/>
      <c r="J59" s="67"/>
      <c r="K59" s="19"/>
      <c r="L59" s="100">
        <f>YEAR(ACTYA[[#This Row],[Staff Start Date]])</f>
        <v>1900</v>
      </c>
      <c r="M59" s="100" t="str">
        <f>TEXT(ACTYA[[#This Row],[Staff Start Date]], "mmm")</f>
        <v>Jan</v>
      </c>
    </row>
    <row r="60" spans="1:13" x14ac:dyDescent="0.25">
      <c r="A60" s="18"/>
      <c r="B60" s="19"/>
      <c r="C60" s="19"/>
      <c r="D60" s="19"/>
      <c r="E60" s="19"/>
      <c r="F60" s="19"/>
      <c r="G60" s="19"/>
      <c r="H60" s="19"/>
      <c r="I60" s="20"/>
      <c r="J60" s="67"/>
      <c r="K60" s="19"/>
      <c r="L60" s="100">
        <f>YEAR(ACTYA[[#This Row],[Staff Start Date]])</f>
        <v>1900</v>
      </c>
      <c r="M60" s="100" t="str">
        <f>TEXT(ACTYA[[#This Row],[Staff Start Date]], "mmm")</f>
        <v>Jan</v>
      </c>
    </row>
    <row r="61" spans="1:13" x14ac:dyDescent="0.25">
      <c r="A61" s="18"/>
      <c r="B61" s="19"/>
      <c r="C61" s="19"/>
      <c r="D61" s="19"/>
      <c r="E61" s="19"/>
      <c r="F61" s="19"/>
      <c r="G61" s="19"/>
      <c r="H61" s="19"/>
      <c r="I61" s="20"/>
      <c r="J61" s="67"/>
      <c r="K61" s="19"/>
      <c r="L61" s="100">
        <f>YEAR(ACTYA[[#This Row],[Staff Start Date]])</f>
        <v>1900</v>
      </c>
      <c r="M61" s="100" t="str">
        <f>TEXT(ACTYA[[#This Row],[Staff Start Date]], "mmm")</f>
        <v>Jan</v>
      </c>
    </row>
    <row r="62" spans="1:13" x14ac:dyDescent="0.25">
      <c r="A62" s="18"/>
      <c r="B62" s="19"/>
      <c r="C62" s="19"/>
      <c r="D62" s="19"/>
      <c r="E62" s="19"/>
      <c r="F62" s="19"/>
      <c r="G62" s="19"/>
      <c r="H62" s="19"/>
      <c r="I62" s="20"/>
      <c r="J62" s="67"/>
      <c r="K62" s="19"/>
      <c r="L62" s="100">
        <f>YEAR(ACTYA[[#This Row],[Staff Start Date]])</f>
        <v>1900</v>
      </c>
      <c r="M62" s="100" t="str">
        <f>TEXT(ACTYA[[#This Row],[Staff Start Date]], "mmm")</f>
        <v>Jan</v>
      </c>
    </row>
    <row r="63" spans="1:13" x14ac:dyDescent="0.25">
      <c r="A63" s="18"/>
      <c r="B63" s="19"/>
      <c r="C63" s="19"/>
      <c r="D63" s="19"/>
      <c r="E63" s="19"/>
      <c r="F63" s="19"/>
      <c r="G63" s="19"/>
      <c r="H63" s="19"/>
      <c r="I63" s="20"/>
      <c r="J63" s="67"/>
      <c r="K63" s="19"/>
      <c r="L63" s="100">
        <f>YEAR(ACTYA[[#This Row],[Staff Start Date]])</f>
        <v>1900</v>
      </c>
      <c r="M63" s="100" t="str">
        <f>TEXT(ACTYA[[#This Row],[Staff Start Date]], "mmm")</f>
        <v>Jan</v>
      </c>
    </row>
    <row r="64" spans="1:13" x14ac:dyDescent="0.25">
      <c r="A64" s="18"/>
      <c r="B64" s="19"/>
      <c r="C64" s="19"/>
      <c r="D64" s="19"/>
      <c r="E64" s="19"/>
      <c r="F64" s="19"/>
      <c r="G64" s="19"/>
      <c r="H64" s="19"/>
      <c r="I64" s="20"/>
      <c r="J64" s="67"/>
      <c r="K64" s="19"/>
      <c r="L64" s="100">
        <f>YEAR(ACTYA[[#This Row],[Staff Start Date]])</f>
        <v>1900</v>
      </c>
      <c r="M64" s="100" t="str">
        <f>TEXT(ACTYA[[#This Row],[Staff Start Date]], "mmm")</f>
        <v>Jan</v>
      </c>
    </row>
    <row r="65" spans="1:13" x14ac:dyDescent="0.25">
      <c r="A65" s="18"/>
      <c r="B65" s="19"/>
      <c r="C65" s="19"/>
      <c r="D65" s="19"/>
      <c r="E65" s="19"/>
      <c r="F65" s="19"/>
      <c r="G65" s="19"/>
      <c r="H65" s="19"/>
      <c r="I65" s="20"/>
      <c r="J65" s="67"/>
      <c r="K65" s="19"/>
      <c r="L65" s="100">
        <f>YEAR(ACTYA[[#This Row],[Staff Start Date]])</f>
        <v>1900</v>
      </c>
      <c r="M65" s="100" t="str">
        <f>TEXT(ACTYA[[#This Row],[Staff Start Date]], "mmm")</f>
        <v>Jan</v>
      </c>
    </row>
    <row r="66" spans="1:13" x14ac:dyDescent="0.25">
      <c r="A66" s="18"/>
      <c r="B66" s="19"/>
      <c r="C66" s="19"/>
      <c r="D66" s="19"/>
      <c r="E66" s="19"/>
      <c r="F66" s="19"/>
      <c r="G66" s="19"/>
      <c r="H66" s="19"/>
      <c r="I66" s="20"/>
      <c r="J66" s="67"/>
      <c r="K66" s="19"/>
      <c r="L66" s="100">
        <f>YEAR(ACTYA[[#This Row],[Staff Start Date]])</f>
        <v>1900</v>
      </c>
      <c r="M66" s="100" t="str">
        <f>TEXT(ACTYA[[#This Row],[Staff Start Date]], "mmm")</f>
        <v>Jan</v>
      </c>
    </row>
    <row r="67" spans="1:13" x14ac:dyDescent="0.25">
      <c r="A67" s="18"/>
      <c r="B67" s="19"/>
      <c r="C67" s="19"/>
      <c r="D67" s="19"/>
      <c r="E67" s="19"/>
      <c r="F67" s="19"/>
      <c r="G67" s="19"/>
      <c r="H67" s="19"/>
      <c r="I67" s="20"/>
      <c r="J67" s="67"/>
      <c r="K67" s="19"/>
      <c r="L67" s="100">
        <f>YEAR(ACTYA[[#This Row],[Staff Start Date]])</f>
        <v>1900</v>
      </c>
      <c r="M67" s="100" t="str">
        <f>TEXT(ACTYA[[#This Row],[Staff Start Date]], "mmm")</f>
        <v>Jan</v>
      </c>
    </row>
    <row r="68" spans="1:13" x14ac:dyDescent="0.25">
      <c r="A68" s="18"/>
      <c r="B68" s="19"/>
      <c r="C68" s="19"/>
      <c r="D68" s="19"/>
      <c r="E68" s="19"/>
      <c r="F68" s="19"/>
      <c r="G68" s="19"/>
      <c r="H68" s="19"/>
      <c r="I68" s="20"/>
      <c r="J68" s="67"/>
      <c r="K68" s="19"/>
      <c r="L68" s="100">
        <f>YEAR(ACTYA[[#This Row],[Staff Start Date]])</f>
        <v>1900</v>
      </c>
      <c r="M68" s="100" t="str">
        <f>TEXT(ACTYA[[#This Row],[Staff Start Date]], "mmm")</f>
        <v>Jan</v>
      </c>
    </row>
    <row r="69" spans="1:13" x14ac:dyDescent="0.25">
      <c r="A69" s="18"/>
      <c r="B69" s="19"/>
      <c r="C69" s="19"/>
      <c r="D69" s="19"/>
      <c r="E69" s="19"/>
      <c r="F69" s="19"/>
      <c r="G69" s="19"/>
      <c r="H69" s="19"/>
      <c r="I69" s="20"/>
      <c r="J69" s="67"/>
      <c r="K69" s="19"/>
      <c r="L69" s="100">
        <f>YEAR(ACTYA[[#This Row],[Staff Start Date]])</f>
        <v>1900</v>
      </c>
      <c r="M69" s="100" t="str">
        <f>TEXT(ACTYA[[#This Row],[Staff Start Date]], "mmm")</f>
        <v>Jan</v>
      </c>
    </row>
    <row r="70" spans="1:13" x14ac:dyDescent="0.25">
      <c r="A70" s="18"/>
      <c r="B70" s="19"/>
      <c r="C70" s="19"/>
      <c r="D70" s="19"/>
      <c r="E70" s="19"/>
      <c r="F70" s="19"/>
      <c r="G70" s="19"/>
      <c r="H70" s="19"/>
      <c r="I70" s="20"/>
      <c r="J70" s="67"/>
      <c r="K70" s="19"/>
      <c r="L70" s="100">
        <f>YEAR(ACTYA[[#This Row],[Staff Start Date]])</f>
        <v>1900</v>
      </c>
      <c r="M70" s="100" t="str">
        <f>TEXT(ACTYA[[#This Row],[Staff Start Date]], "mmm")</f>
        <v>Jan</v>
      </c>
    </row>
    <row r="71" spans="1:13" x14ac:dyDescent="0.25">
      <c r="A71" s="18"/>
      <c r="B71" s="19"/>
      <c r="C71" s="19"/>
      <c r="D71" s="19"/>
      <c r="E71" s="19"/>
      <c r="F71" s="19"/>
      <c r="G71" s="19"/>
      <c r="H71" s="19"/>
      <c r="I71" s="20"/>
      <c r="J71" s="67"/>
      <c r="K71" s="19"/>
      <c r="L71" s="100">
        <f>YEAR(ACTYA[[#This Row],[Staff Start Date]])</f>
        <v>1900</v>
      </c>
      <c r="M71" s="100" t="str">
        <f>TEXT(ACTYA[[#This Row],[Staff Start Date]], "mmm")</f>
        <v>Jan</v>
      </c>
    </row>
    <row r="72" spans="1:13" x14ac:dyDescent="0.25">
      <c r="A72" s="18"/>
      <c r="B72" s="19"/>
      <c r="C72" s="19"/>
      <c r="D72" s="19"/>
      <c r="E72" s="19"/>
      <c r="F72" s="19"/>
      <c r="G72" s="19"/>
      <c r="H72" s="19"/>
      <c r="I72" s="20"/>
      <c r="J72" s="67"/>
      <c r="K72" s="19"/>
      <c r="L72" s="100">
        <f>YEAR(ACTYA[[#This Row],[Staff Start Date]])</f>
        <v>1900</v>
      </c>
      <c r="M72" s="100" t="str">
        <f>TEXT(ACTYA[[#This Row],[Staff Start Date]], "mmm")</f>
        <v>Jan</v>
      </c>
    </row>
    <row r="73" spans="1:13" x14ac:dyDescent="0.25">
      <c r="A73" s="18"/>
      <c r="B73" s="19"/>
      <c r="C73" s="19"/>
      <c r="D73" s="19"/>
      <c r="E73" s="19"/>
      <c r="F73" s="19"/>
      <c r="G73" s="19"/>
      <c r="H73" s="19"/>
      <c r="I73" s="20"/>
      <c r="J73" s="67"/>
      <c r="K73" s="19"/>
      <c r="L73" s="100">
        <f>YEAR(ACTYA[[#This Row],[Staff Start Date]])</f>
        <v>1900</v>
      </c>
      <c r="M73" s="100" t="str">
        <f>TEXT(ACTYA[[#This Row],[Staff Start Date]], "mmm")</f>
        <v>Jan</v>
      </c>
    </row>
    <row r="74" spans="1:13" x14ac:dyDescent="0.25">
      <c r="A74" s="18"/>
      <c r="B74" s="19"/>
      <c r="C74" s="19"/>
      <c r="D74" s="19"/>
      <c r="E74" s="19"/>
      <c r="F74" s="19"/>
      <c r="G74" s="19"/>
      <c r="H74" s="19"/>
      <c r="I74" s="20"/>
      <c r="J74" s="67"/>
      <c r="K74" s="19"/>
      <c r="L74" s="100">
        <f>YEAR(ACTYA[[#This Row],[Staff Start Date]])</f>
        <v>1900</v>
      </c>
      <c r="M74" s="100" t="str">
        <f>TEXT(ACTYA[[#This Row],[Staff Start Date]], "mmm")</f>
        <v>Jan</v>
      </c>
    </row>
    <row r="75" spans="1:13" x14ac:dyDescent="0.25">
      <c r="A75" s="18"/>
      <c r="B75" s="19"/>
      <c r="C75" s="19"/>
      <c r="D75" s="19"/>
      <c r="E75" s="19"/>
      <c r="F75" s="19"/>
      <c r="G75" s="19"/>
      <c r="H75" s="19"/>
      <c r="I75" s="20"/>
      <c r="J75" s="67"/>
      <c r="K75" s="19"/>
      <c r="L75" s="100">
        <f>YEAR(ACTYA[[#This Row],[Staff Start Date]])</f>
        <v>1900</v>
      </c>
      <c r="M75" s="100" t="str">
        <f>TEXT(ACTYA[[#This Row],[Staff Start Date]], "mmm")</f>
        <v>Jan</v>
      </c>
    </row>
    <row r="76" spans="1:13" x14ac:dyDescent="0.25">
      <c r="A76" s="18"/>
      <c r="B76" s="19"/>
      <c r="C76" s="19"/>
      <c r="D76" s="19"/>
      <c r="E76" s="19"/>
      <c r="F76" s="19"/>
      <c r="G76" s="19"/>
      <c r="H76" s="19"/>
      <c r="I76" s="20"/>
      <c r="J76" s="67"/>
      <c r="K76" s="19"/>
      <c r="L76" s="100">
        <f>YEAR(ACTYA[[#This Row],[Staff Start Date]])</f>
        <v>1900</v>
      </c>
      <c r="M76" s="100" t="str">
        <f>TEXT(ACTYA[[#This Row],[Staff Start Date]], "mmm")</f>
        <v>Jan</v>
      </c>
    </row>
    <row r="77" spans="1:13" x14ac:dyDescent="0.25">
      <c r="A77" s="18"/>
      <c r="B77" s="19"/>
      <c r="C77" s="19"/>
      <c r="D77" s="19"/>
      <c r="E77" s="19"/>
      <c r="F77" s="19"/>
      <c r="G77" s="19"/>
      <c r="H77" s="19"/>
      <c r="I77" s="20"/>
      <c r="J77" s="67"/>
      <c r="K77" s="19"/>
      <c r="L77" s="100">
        <f>YEAR(ACTYA[[#This Row],[Staff Start Date]])</f>
        <v>1900</v>
      </c>
      <c r="M77" s="100" t="str">
        <f>TEXT(ACTYA[[#This Row],[Staff Start Date]], "mmm")</f>
        <v>Jan</v>
      </c>
    </row>
    <row r="78" spans="1:13" x14ac:dyDescent="0.25">
      <c r="A78" s="18"/>
      <c r="B78" s="19"/>
      <c r="C78" s="19"/>
      <c r="D78" s="19"/>
      <c r="E78" s="19"/>
      <c r="F78" s="19"/>
      <c r="G78" s="19"/>
      <c r="H78" s="19"/>
      <c r="I78" s="20"/>
      <c r="J78" s="67"/>
      <c r="K78" s="19"/>
      <c r="L78" s="100">
        <f>YEAR(ACTYA[[#This Row],[Staff Start Date]])</f>
        <v>1900</v>
      </c>
      <c r="M78" s="100" t="str">
        <f>TEXT(ACTYA[[#This Row],[Staff Start Date]], "mmm")</f>
        <v>Jan</v>
      </c>
    </row>
    <row r="79" spans="1:13" x14ac:dyDescent="0.25">
      <c r="A79" s="18"/>
      <c r="B79" s="19"/>
      <c r="C79" s="19"/>
      <c r="D79" s="19"/>
      <c r="E79" s="19"/>
      <c r="F79" s="19"/>
      <c r="G79" s="19"/>
      <c r="H79" s="19"/>
      <c r="I79" s="20"/>
      <c r="J79" s="67"/>
      <c r="K79" s="19"/>
      <c r="L79" s="100">
        <f>YEAR(ACTYA[[#This Row],[Staff Start Date]])</f>
        <v>1900</v>
      </c>
      <c r="M79" s="100" t="str">
        <f>TEXT(ACTYA[[#This Row],[Staff Start Date]], "mmm")</f>
        <v>Jan</v>
      </c>
    </row>
    <row r="80" spans="1:13" x14ac:dyDescent="0.25">
      <c r="A80" s="18"/>
      <c r="B80" s="19"/>
      <c r="C80" s="19"/>
      <c r="D80" s="19"/>
      <c r="E80" s="19"/>
      <c r="F80" s="19"/>
      <c r="G80" s="19"/>
      <c r="H80" s="19"/>
      <c r="I80" s="20"/>
      <c r="J80" s="67"/>
      <c r="K80" s="19"/>
      <c r="L80" s="100">
        <f>YEAR(ACTYA[[#This Row],[Staff Start Date]])</f>
        <v>1900</v>
      </c>
      <c r="M80" s="100" t="str">
        <f>TEXT(ACTYA[[#This Row],[Staff Start Date]], "mmm")</f>
        <v>Jan</v>
      </c>
    </row>
    <row r="81" spans="1:13" x14ac:dyDescent="0.25">
      <c r="A81" s="18"/>
      <c r="B81" s="19"/>
      <c r="C81" s="19"/>
      <c r="D81" s="19"/>
      <c r="E81" s="19"/>
      <c r="F81" s="19"/>
      <c r="G81" s="19"/>
      <c r="H81" s="19"/>
      <c r="I81" s="20"/>
      <c r="J81" s="67"/>
      <c r="K81" s="19"/>
      <c r="L81" s="100">
        <f>YEAR(ACTYA[[#This Row],[Staff Start Date]])</f>
        <v>1900</v>
      </c>
      <c r="M81" s="100" t="str">
        <f>TEXT(ACTYA[[#This Row],[Staff Start Date]], "mmm")</f>
        <v>Jan</v>
      </c>
    </row>
    <row r="82" spans="1:13" x14ac:dyDescent="0.25">
      <c r="A82" s="18"/>
      <c r="B82" s="19"/>
      <c r="C82" s="19"/>
      <c r="D82" s="19"/>
      <c r="E82" s="19"/>
      <c r="F82" s="19"/>
      <c r="G82" s="19"/>
      <c r="H82" s="19"/>
      <c r="I82" s="20"/>
      <c r="J82" s="67"/>
      <c r="K82" s="19"/>
      <c r="L82" s="100">
        <f>YEAR(ACTYA[[#This Row],[Staff Start Date]])</f>
        <v>1900</v>
      </c>
      <c r="M82" s="100" t="str">
        <f>TEXT(ACTYA[[#This Row],[Staff Start Date]], "mmm")</f>
        <v>Jan</v>
      </c>
    </row>
    <row r="83" spans="1:13" x14ac:dyDescent="0.25">
      <c r="A83" s="18"/>
      <c r="B83" s="19"/>
      <c r="C83" s="19"/>
      <c r="D83" s="19"/>
      <c r="E83" s="19"/>
      <c r="F83" s="19"/>
      <c r="G83" s="19"/>
      <c r="H83" s="19"/>
      <c r="I83" s="20"/>
      <c r="J83" s="67"/>
      <c r="K83" s="19"/>
      <c r="L83" s="100">
        <f>YEAR(ACTYA[[#This Row],[Staff Start Date]])</f>
        <v>1900</v>
      </c>
      <c r="M83" s="100" t="str">
        <f>TEXT(ACTYA[[#This Row],[Staff Start Date]], "mmm")</f>
        <v>Jan</v>
      </c>
    </row>
    <row r="84" spans="1:13" x14ac:dyDescent="0.25">
      <c r="A84" s="18"/>
      <c r="B84" s="19"/>
      <c r="C84" s="19"/>
      <c r="D84" s="19"/>
      <c r="E84" s="19"/>
      <c r="F84" s="19"/>
      <c r="G84" s="19"/>
      <c r="H84" s="19"/>
      <c r="I84" s="20"/>
      <c r="J84" s="67"/>
      <c r="K84" s="19"/>
      <c r="L84" s="100">
        <f>YEAR(ACTYA[[#This Row],[Staff Start Date]])</f>
        <v>1900</v>
      </c>
      <c r="M84" s="100" t="str">
        <f>TEXT(ACTYA[[#This Row],[Staff Start Date]], "mmm")</f>
        <v>Jan</v>
      </c>
    </row>
    <row r="85" spans="1:13" x14ac:dyDescent="0.25">
      <c r="A85" s="18"/>
      <c r="B85" s="19"/>
      <c r="C85" s="19"/>
      <c r="D85" s="19"/>
      <c r="E85" s="19"/>
      <c r="F85" s="19"/>
      <c r="G85" s="19"/>
      <c r="H85" s="19"/>
      <c r="I85" s="20"/>
      <c r="J85" s="67"/>
      <c r="K85" s="19"/>
      <c r="L85" s="100">
        <f>YEAR(ACTYA[[#This Row],[Staff Start Date]])</f>
        <v>1900</v>
      </c>
      <c r="M85" s="100" t="str">
        <f>TEXT(ACTYA[[#This Row],[Staff Start Date]], "mmm")</f>
        <v>Jan</v>
      </c>
    </row>
    <row r="86" spans="1:13" x14ac:dyDescent="0.25">
      <c r="A86" s="18"/>
      <c r="B86" s="19"/>
      <c r="C86" s="19"/>
      <c r="D86" s="19"/>
      <c r="E86" s="19"/>
      <c r="F86" s="19"/>
      <c r="G86" s="19"/>
      <c r="H86" s="19"/>
      <c r="I86" s="20"/>
      <c r="J86" s="67"/>
      <c r="K86" s="19"/>
      <c r="L86" s="100">
        <f>YEAR(ACTYA[[#This Row],[Staff Start Date]])</f>
        <v>1900</v>
      </c>
      <c r="M86" s="100" t="str">
        <f>TEXT(ACTYA[[#This Row],[Staff Start Date]], "mmm")</f>
        <v>Jan</v>
      </c>
    </row>
    <row r="87" spans="1:13" x14ac:dyDescent="0.25">
      <c r="A87" s="18"/>
      <c r="B87" s="19"/>
      <c r="C87" s="19"/>
      <c r="D87" s="19"/>
      <c r="E87" s="19"/>
      <c r="F87" s="19"/>
      <c r="G87" s="19"/>
      <c r="H87" s="19"/>
      <c r="I87" s="20"/>
      <c r="J87" s="67"/>
      <c r="K87" s="19"/>
      <c r="L87" s="100">
        <f>YEAR(ACTYA[[#This Row],[Staff Start Date]])</f>
        <v>1900</v>
      </c>
      <c r="M87" s="100" t="str">
        <f>TEXT(ACTYA[[#This Row],[Staff Start Date]], "mmm")</f>
        <v>Jan</v>
      </c>
    </row>
    <row r="88" spans="1:13" x14ac:dyDescent="0.25">
      <c r="A88" s="18"/>
      <c r="B88" s="19"/>
      <c r="C88" s="19"/>
      <c r="D88" s="19"/>
      <c r="E88" s="19"/>
      <c r="F88" s="19"/>
      <c r="G88" s="19"/>
      <c r="H88" s="19"/>
      <c r="I88" s="20"/>
      <c r="J88" s="67"/>
      <c r="K88" s="19"/>
      <c r="L88" s="100">
        <f>YEAR(ACTYA[[#This Row],[Staff Start Date]])</f>
        <v>1900</v>
      </c>
      <c r="M88" s="100" t="str">
        <f>TEXT(ACTYA[[#This Row],[Staff Start Date]], "mmm")</f>
        <v>Jan</v>
      </c>
    </row>
    <row r="89" spans="1:13" x14ac:dyDescent="0.25">
      <c r="A89" s="18"/>
      <c r="B89" s="19"/>
      <c r="C89" s="19"/>
      <c r="D89" s="19"/>
      <c r="E89" s="19"/>
      <c r="F89" s="19"/>
      <c r="G89" s="19"/>
      <c r="H89" s="19"/>
      <c r="I89" s="20"/>
      <c r="J89" s="67"/>
      <c r="K89" s="19"/>
      <c r="L89" s="100">
        <f>YEAR(ACTYA[[#This Row],[Staff Start Date]])</f>
        <v>1900</v>
      </c>
      <c r="M89" s="100" t="str">
        <f>TEXT(ACTYA[[#This Row],[Staff Start Date]], "mmm")</f>
        <v>Jan</v>
      </c>
    </row>
    <row r="90" spans="1:13" x14ac:dyDescent="0.25">
      <c r="A90" s="18"/>
      <c r="B90" s="19"/>
      <c r="C90" s="19"/>
      <c r="D90" s="19"/>
      <c r="E90" s="19"/>
      <c r="F90" s="19"/>
      <c r="G90" s="19"/>
      <c r="H90" s="19"/>
      <c r="I90" s="20"/>
      <c r="J90" s="67"/>
      <c r="K90" s="19"/>
      <c r="L90" s="100">
        <f>YEAR(ACTYA[[#This Row],[Staff Start Date]])</f>
        <v>1900</v>
      </c>
      <c r="M90" s="100" t="str">
        <f>TEXT(ACTYA[[#This Row],[Staff Start Date]], "mmm")</f>
        <v>Jan</v>
      </c>
    </row>
    <row r="91" spans="1:13" x14ac:dyDescent="0.25">
      <c r="A91" s="18"/>
      <c r="B91" s="19"/>
      <c r="C91" s="19"/>
      <c r="D91" s="19"/>
      <c r="E91" s="19"/>
      <c r="F91" s="19"/>
      <c r="G91" s="19"/>
      <c r="H91" s="19"/>
      <c r="I91" s="20"/>
      <c r="J91" s="67"/>
      <c r="K91" s="19"/>
      <c r="L91" s="100">
        <f>YEAR(ACTYA[[#This Row],[Staff Start Date]])</f>
        <v>1900</v>
      </c>
      <c r="M91" s="100" t="str">
        <f>TEXT(ACTYA[[#This Row],[Staff Start Date]], "mmm")</f>
        <v>Jan</v>
      </c>
    </row>
    <row r="92" spans="1:13" x14ac:dyDescent="0.25">
      <c r="A92" s="18"/>
      <c r="B92" s="19"/>
      <c r="C92" s="19"/>
      <c r="D92" s="19"/>
      <c r="E92" s="19"/>
      <c r="F92" s="19"/>
      <c r="G92" s="19"/>
      <c r="H92" s="19"/>
      <c r="I92" s="20"/>
      <c r="J92" s="67"/>
      <c r="K92" s="19"/>
      <c r="L92" s="100">
        <f>YEAR(ACTYA[[#This Row],[Staff Start Date]])</f>
        <v>1900</v>
      </c>
      <c r="M92" s="100" t="str">
        <f>TEXT(ACTYA[[#This Row],[Staff Start Date]], "mmm")</f>
        <v>Jan</v>
      </c>
    </row>
    <row r="93" spans="1:13" x14ac:dyDescent="0.25">
      <c r="A93" s="18"/>
      <c r="B93" s="19"/>
      <c r="C93" s="19"/>
      <c r="D93" s="19"/>
      <c r="E93" s="19"/>
      <c r="F93" s="19"/>
      <c r="G93" s="19"/>
      <c r="H93" s="19"/>
      <c r="I93" s="20"/>
      <c r="J93" s="67"/>
      <c r="K93" s="19"/>
      <c r="L93" s="100">
        <f>YEAR(ACTYA[[#This Row],[Staff Start Date]])</f>
        <v>1900</v>
      </c>
      <c r="M93" s="100" t="str">
        <f>TEXT(ACTYA[[#This Row],[Staff Start Date]], "mmm")</f>
        <v>Jan</v>
      </c>
    </row>
    <row r="94" spans="1:13" x14ac:dyDescent="0.25">
      <c r="A94" s="18"/>
      <c r="B94" s="19"/>
      <c r="C94" s="19"/>
      <c r="D94" s="19"/>
      <c r="E94" s="19"/>
      <c r="F94" s="19"/>
      <c r="G94" s="19"/>
      <c r="H94" s="19"/>
      <c r="I94" s="20"/>
      <c r="J94" s="67"/>
      <c r="K94" s="19"/>
      <c r="L94" s="100">
        <f>YEAR(ACTYA[[#This Row],[Staff Start Date]])</f>
        <v>1900</v>
      </c>
      <c r="M94" s="100" t="str">
        <f>TEXT(ACTYA[[#This Row],[Staff Start Date]], "mmm")</f>
        <v>Jan</v>
      </c>
    </row>
    <row r="95" spans="1:13" x14ac:dyDescent="0.25">
      <c r="A95" s="18"/>
      <c r="B95" s="19"/>
      <c r="C95" s="19"/>
      <c r="D95" s="19"/>
      <c r="E95" s="19"/>
      <c r="F95" s="19"/>
      <c r="G95" s="19"/>
      <c r="H95" s="19"/>
      <c r="I95" s="20"/>
      <c r="J95" s="67"/>
      <c r="K95" s="19"/>
      <c r="L95" s="100">
        <f>YEAR(ACTYA[[#This Row],[Staff Start Date]])</f>
        <v>1900</v>
      </c>
      <c r="M95" s="100" t="str">
        <f>TEXT(ACTYA[[#This Row],[Staff Start Date]], "mmm")</f>
        <v>Jan</v>
      </c>
    </row>
    <row r="96" spans="1:13" x14ac:dyDescent="0.25">
      <c r="A96" s="18"/>
      <c r="B96" s="19"/>
      <c r="C96" s="19"/>
      <c r="D96" s="19"/>
      <c r="E96" s="19"/>
      <c r="F96" s="19"/>
      <c r="G96" s="19"/>
      <c r="H96" s="19"/>
      <c r="I96" s="20"/>
      <c r="J96" s="67"/>
      <c r="K96" s="19"/>
      <c r="L96" s="100">
        <f>YEAR(ACTYA[[#This Row],[Staff Start Date]])</f>
        <v>1900</v>
      </c>
      <c r="M96" s="100" t="str">
        <f>TEXT(ACTYA[[#This Row],[Staff Start Date]], "mmm")</f>
        <v>Jan</v>
      </c>
    </row>
    <row r="97" spans="1:13" x14ac:dyDescent="0.25">
      <c r="A97" s="18"/>
      <c r="B97" s="19"/>
      <c r="C97" s="19"/>
      <c r="D97" s="19"/>
      <c r="E97" s="19"/>
      <c r="F97" s="19"/>
      <c r="G97" s="19"/>
      <c r="H97" s="19"/>
      <c r="I97" s="20"/>
      <c r="J97" s="67"/>
      <c r="K97" s="19"/>
      <c r="L97" s="100">
        <f>YEAR(ACTYA[[#This Row],[Staff Start Date]])</f>
        <v>1900</v>
      </c>
      <c r="M97" s="100" t="str">
        <f>TEXT(ACTYA[[#This Row],[Staff Start Date]], "mmm")</f>
        <v>Jan</v>
      </c>
    </row>
    <row r="98" spans="1:13" x14ac:dyDescent="0.25">
      <c r="A98" s="18"/>
      <c r="B98" s="19"/>
      <c r="C98" s="19"/>
      <c r="D98" s="19"/>
      <c r="E98" s="19"/>
      <c r="F98" s="19"/>
      <c r="G98" s="19"/>
      <c r="H98" s="19"/>
      <c r="I98" s="20"/>
      <c r="J98" s="67"/>
      <c r="K98" s="19"/>
      <c r="L98" s="100">
        <f>YEAR(ACTYA[[#This Row],[Staff Start Date]])</f>
        <v>1900</v>
      </c>
      <c r="M98" s="100" t="str">
        <f>TEXT(ACTYA[[#This Row],[Staff Start Date]], "mmm")</f>
        <v>Jan</v>
      </c>
    </row>
    <row r="99" spans="1:13" x14ac:dyDescent="0.25">
      <c r="A99" s="18"/>
      <c r="B99" s="19"/>
      <c r="C99" s="19"/>
      <c r="D99" s="19"/>
      <c r="E99" s="19"/>
      <c r="F99" s="19"/>
      <c r="G99" s="19"/>
      <c r="H99" s="19"/>
      <c r="I99" s="20"/>
      <c r="J99" s="67"/>
      <c r="K99" s="19"/>
      <c r="L99" s="100">
        <f>YEAR(ACTYA[[#This Row],[Staff Start Date]])</f>
        <v>1900</v>
      </c>
      <c r="M99" s="100" t="str">
        <f>TEXT(ACTYA[[#This Row],[Staff Start Date]], "mmm")</f>
        <v>Jan</v>
      </c>
    </row>
    <row r="100" spans="1:13" x14ac:dyDescent="0.25">
      <c r="A100" s="18"/>
      <c r="B100" s="19"/>
      <c r="C100" s="19"/>
      <c r="D100" s="19"/>
      <c r="E100" s="19"/>
      <c r="F100" s="19"/>
      <c r="G100" s="19"/>
      <c r="H100" s="19"/>
      <c r="I100" s="20"/>
      <c r="J100" s="67"/>
      <c r="K100" s="19"/>
      <c r="L100" s="100">
        <f>YEAR(ACTYA[[#This Row],[Staff Start Date]])</f>
        <v>1900</v>
      </c>
      <c r="M100" s="100" t="str">
        <f>TEXT(ACTYA[[#This Row],[Staff Start Date]], "mmm")</f>
        <v>Jan</v>
      </c>
    </row>
    <row r="101" spans="1:13" x14ac:dyDescent="0.25">
      <c r="A101" s="18"/>
      <c r="B101" s="19"/>
      <c r="C101" s="19"/>
      <c r="D101" s="19"/>
      <c r="E101" s="19"/>
      <c r="F101" s="19"/>
      <c r="G101" s="19"/>
      <c r="H101" s="19"/>
      <c r="I101" s="20"/>
      <c r="J101" s="67"/>
      <c r="K101" s="19"/>
      <c r="L101" s="100">
        <f>YEAR(ACTYA[[#This Row],[Staff Start Date]])</f>
        <v>1900</v>
      </c>
      <c r="M101" s="100" t="str">
        <f>TEXT(ACTYA[[#This Row],[Staff Start Date]], "mmm")</f>
        <v>Jan</v>
      </c>
    </row>
    <row r="102" spans="1:13" x14ac:dyDescent="0.25">
      <c r="A102" s="18"/>
      <c r="B102" s="19"/>
      <c r="C102" s="19"/>
      <c r="D102" s="19"/>
      <c r="E102" s="19"/>
      <c r="F102" s="19"/>
      <c r="G102" s="19"/>
      <c r="H102" s="19"/>
      <c r="I102" s="20"/>
      <c r="J102" s="67"/>
      <c r="K102" s="19"/>
      <c r="L102" s="100">
        <f>YEAR(ACTYA[[#This Row],[Staff Start Date]])</f>
        <v>1900</v>
      </c>
      <c r="M102" s="100" t="str">
        <f>TEXT(ACTYA[[#This Row],[Staff Start Date]], "mmm")</f>
        <v>Jan</v>
      </c>
    </row>
    <row r="103" spans="1:13" x14ac:dyDescent="0.25">
      <c r="A103" s="18"/>
      <c r="B103" s="19"/>
      <c r="C103" s="19"/>
      <c r="D103" s="19"/>
      <c r="E103" s="19"/>
      <c r="F103" s="19"/>
      <c r="G103" s="19"/>
      <c r="H103" s="19"/>
      <c r="I103" s="20"/>
      <c r="J103" s="67"/>
      <c r="K103" s="19"/>
      <c r="L103" s="100">
        <f>YEAR(ACTYA[[#This Row],[Staff Start Date]])</f>
        <v>1900</v>
      </c>
      <c r="M103" s="100" t="str">
        <f>TEXT(ACTYA[[#This Row],[Staff Start Date]], "mmm")</f>
        <v>Jan</v>
      </c>
    </row>
    <row r="104" spans="1:13" x14ac:dyDescent="0.25">
      <c r="A104" s="18"/>
      <c r="B104" s="19"/>
      <c r="C104" s="19"/>
      <c r="D104" s="19"/>
      <c r="E104" s="19"/>
      <c r="F104" s="19"/>
      <c r="G104" s="19"/>
      <c r="H104" s="19"/>
      <c r="I104" s="20"/>
      <c r="J104" s="67"/>
      <c r="K104" s="19"/>
      <c r="L104" s="100">
        <f>YEAR(ACTYA[[#This Row],[Staff Start Date]])</f>
        <v>1900</v>
      </c>
      <c r="M104" s="100" t="str">
        <f>TEXT(ACTYA[[#This Row],[Staff Start Date]], "mmm")</f>
        <v>Jan</v>
      </c>
    </row>
    <row r="105" spans="1:13" x14ac:dyDescent="0.25">
      <c r="A105" s="18"/>
      <c r="B105" s="19"/>
      <c r="C105" s="19"/>
      <c r="D105" s="19"/>
      <c r="E105" s="19"/>
      <c r="F105" s="19"/>
      <c r="G105" s="19"/>
      <c r="H105" s="19"/>
      <c r="I105" s="20"/>
      <c r="J105" s="67"/>
      <c r="K105" s="19"/>
      <c r="L105" s="100">
        <f>YEAR(ACTYA[[#This Row],[Staff Start Date]])</f>
        <v>1900</v>
      </c>
      <c r="M105" s="100" t="str">
        <f>TEXT(ACTYA[[#This Row],[Staff Start Date]], "mmm")</f>
        <v>Jan</v>
      </c>
    </row>
    <row r="106" spans="1:13" x14ac:dyDescent="0.25">
      <c r="A106" s="18"/>
      <c r="B106" s="19"/>
      <c r="C106" s="19"/>
      <c r="D106" s="19"/>
      <c r="E106" s="19"/>
      <c r="F106" s="19"/>
      <c r="G106" s="19"/>
      <c r="H106" s="19"/>
      <c r="I106" s="20"/>
      <c r="J106" s="67"/>
      <c r="K106" s="19"/>
      <c r="L106" s="100">
        <f>YEAR(ACTYA[[#This Row],[Staff Start Date]])</f>
        <v>1900</v>
      </c>
      <c r="M106" s="100" t="str">
        <f>TEXT(ACTYA[[#This Row],[Staff Start Date]], "mmm")</f>
        <v>Jan</v>
      </c>
    </row>
    <row r="107" spans="1:13" x14ac:dyDescent="0.25">
      <c r="A107" s="18"/>
      <c r="B107" s="19"/>
      <c r="C107" s="19"/>
      <c r="D107" s="19"/>
      <c r="E107" s="19"/>
      <c r="F107" s="19"/>
      <c r="G107" s="19"/>
      <c r="H107" s="19"/>
      <c r="I107" s="20"/>
      <c r="J107" s="67"/>
      <c r="K107" s="19"/>
      <c r="L107" s="100">
        <f>YEAR(ACTYA[[#This Row],[Staff Start Date]])</f>
        <v>1900</v>
      </c>
      <c r="M107" s="100" t="str">
        <f>TEXT(ACTYA[[#This Row],[Staff Start Date]], "mmm")</f>
        <v>Jan</v>
      </c>
    </row>
    <row r="108" spans="1:13" x14ac:dyDescent="0.25">
      <c r="A108" s="18"/>
      <c r="B108" s="19"/>
      <c r="C108" s="19"/>
      <c r="D108" s="19"/>
      <c r="E108" s="19"/>
      <c r="F108" s="19"/>
      <c r="G108" s="19"/>
      <c r="H108" s="19"/>
      <c r="I108" s="20"/>
      <c r="J108" s="67"/>
      <c r="K108" s="19"/>
      <c r="L108" s="100">
        <f>YEAR(ACTYA[[#This Row],[Staff Start Date]])</f>
        <v>1900</v>
      </c>
      <c r="M108" s="100" t="str">
        <f>TEXT(ACTYA[[#This Row],[Staff Start Date]], "mmm")</f>
        <v>Jan</v>
      </c>
    </row>
    <row r="109" spans="1:13" x14ac:dyDescent="0.25">
      <c r="A109" s="18"/>
      <c r="B109" s="19"/>
      <c r="C109" s="19"/>
      <c r="D109" s="19"/>
      <c r="E109" s="19"/>
      <c r="F109" s="19"/>
      <c r="G109" s="19"/>
      <c r="H109" s="19"/>
      <c r="I109" s="20"/>
      <c r="J109" s="67"/>
      <c r="K109" s="19"/>
      <c r="L109" s="100">
        <f>YEAR(ACTYA[[#This Row],[Staff Start Date]])</f>
        <v>1900</v>
      </c>
      <c r="M109" s="100" t="str">
        <f>TEXT(ACTYA[[#This Row],[Staff Start Date]], "mmm")</f>
        <v>Jan</v>
      </c>
    </row>
    <row r="110" spans="1:13" x14ac:dyDescent="0.25">
      <c r="A110" s="18"/>
      <c r="B110" s="19"/>
      <c r="C110" s="19"/>
      <c r="D110" s="19"/>
      <c r="E110" s="19"/>
      <c r="F110" s="19"/>
      <c r="G110" s="19"/>
      <c r="H110" s="19"/>
      <c r="I110" s="20"/>
      <c r="J110" s="67"/>
      <c r="K110" s="19"/>
      <c r="L110" s="100">
        <f>YEAR(ACTYA[[#This Row],[Staff Start Date]])</f>
        <v>1900</v>
      </c>
      <c r="M110" s="100" t="str">
        <f>TEXT(ACTYA[[#This Row],[Staff Start Date]], "mmm")</f>
        <v>Jan</v>
      </c>
    </row>
    <row r="111" spans="1:13" x14ac:dyDescent="0.25">
      <c r="A111" s="18"/>
      <c r="B111" s="19"/>
      <c r="C111" s="19"/>
      <c r="D111" s="19"/>
      <c r="E111" s="19"/>
      <c r="F111" s="19"/>
      <c r="G111" s="19"/>
      <c r="H111" s="19"/>
      <c r="I111" s="20"/>
      <c r="J111" s="67"/>
      <c r="K111" s="19"/>
      <c r="L111" s="100">
        <f>YEAR(ACTYA[[#This Row],[Staff Start Date]])</f>
        <v>1900</v>
      </c>
      <c r="M111" s="100" t="str">
        <f>TEXT(ACTYA[[#This Row],[Staff Start Date]], "mmm")</f>
        <v>Jan</v>
      </c>
    </row>
    <row r="112" spans="1:13" x14ac:dyDescent="0.25">
      <c r="A112" s="18"/>
      <c r="B112" s="19"/>
      <c r="C112" s="19"/>
      <c r="D112" s="19"/>
      <c r="E112" s="19"/>
      <c r="F112" s="19"/>
      <c r="G112" s="19"/>
      <c r="H112" s="19"/>
      <c r="I112" s="20"/>
      <c r="J112" s="67"/>
      <c r="K112" s="19"/>
      <c r="L112" s="100">
        <f>YEAR(ACTYA[[#This Row],[Staff Start Date]])</f>
        <v>1900</v>
      </c>
      <c r="M112" s="100" t="str">
        <f>TEXT(ACTYA[[#This Row],[Staff Start Date]], "mmm")</f>
        <v>Jan</v>
      </c>
    </row>
    <row r="113" spans="1:13" x14ac:dyDescent="0.25">
      <c r="A113" s="18"/>
      <c r="B113" s="19"/>
      <c r="C113" s="19"/>
      <c r="D113" s="19"/>
      <c r="E113" s="19"/>
      <c r="F113" s="19"/>
      <c r="G113" s="19"/>
      <c r="H113" s="19"/>
      <c r="I113" s="20"/>
      <c r="J113" s="67"/>
      <c r="K113" s="19"/>
      <c r="L113" s="100">
        <f>YEAR(ACTYA[[#This Row],[Staff Start Date]])</f>
        <v>1900</v>
      </c>
      <c r="M113" s="100" t="str">
        <f>TEXT(ACTYA[[#This Row],[Staff Start Date]], "mmm")</f>
        <v>Jan</v>
      </c>
    </row>
    <row r="114" spans="1:13" x14ac:dyDescent="0.25">
      <c r="A114" s="18"/>
      <c r="B114" s="19"/>
      <c r="C114" s="19"/>
      <c r="D114" s="19"/>
      <c r="E114" s="19"/>
      <c r="F114" s="19"/>
      <c r="G114" s="19"/>
      <c r="H114" s="19"/>
      <c r="I114" s="20"/>
      <c r="J114" s="67"/>
      <c r="K114" s="19"/>
      <c r="L114" s="100">
        <f>YEAR(ACTYA[[#This Row],[Staff Start Date]])</f>
        <v>1900</v>
      </c>
      <c r="M114" s="100" t="str">
        <f>TEXT(ACTYA[[#This Row],[Staff Start Date]], "mmm")</f>
        <v>Jan</v>
      </c>
    </row>
    <row r="115" spans="1:13" x14ac:dyDescent="0.25">
      <c r="A115" s="18"/>
      <c r="B115" s="19"/>
      <c r="C115" s="19"/>
      <c r="D115" s="19"/>
      <c r="E115" s="19"/>
      <c r="F115" s="19"/>
      <c r="G115" s="19"/>
      <c r="H115" s="19"/>
      <c r="I115" s="20"/>
      <c r="J115" s="67"/>
      <c r="K115" s="19"/>
      <c r="L115" s="100">
        <f>YEAR(ACTYA[[#This Row],[Staff Start Date]])</f>
        <v>1900</v>
      </c>
      <c r="M115" s="100" t="str">
        <f>TEXT(ACTYA[[#This Row],[Staff Start Date]], "mmm")</f>
        <v>Jan</v>
      </c>
    </row>
    <row r="116" spans="1:13" x14ac:dyDescent="0.25">
      <c r="A116" s="18"/>
      <c r="B116" s="19"/>
      <c r="C116" s="19"/>
      <c r="D116" s="19"/>
      <c r="E116" s="19"/>
      <c r="F116" s="19"/>
      <c r="G116" s="19"/>
      <c r="H116" s="19"/>
      <c r="I116" s="20"/>
      <c r="J116" s="67"/>
      <c r="K116" s="19"/>
      <c r="L116" s="100">
        <f>YEAR(ACTYA[[#This Row],[Staff Start Date]])</f>
        <v>1900</v>
      </c>
      <c r="M116" s="100" t="str">
        <f>TEXT(ACTYA[[#This Row],[Staff Start Date]], "mmm")</f>
        <v>Jan</v>
      </c>
    </row>
    <row r="117" spans="1:13" x14ac:dyDescent="0.25">
      <c r="A117" s="18"/>
      <c r="B117" s="19"/>
      <c r="C117" s="19"/>
      <c r="D117" s="19"/>
      <c r="E117" s="19"/>
      <c r="F117" s="19"/>
      <c r="G117" s="19"/>
      <c r="H117" s="19"/>
      <c r="I117" s="20"/>
      <c r="J117" s="67"/>
      <c r="K117" s="19"/>
      <c r="L117" s="100">
        <f>YEAR(ACTYA[[#This Row],[Staff Start Date]])</f>
        <v>1900</v>
      </c>
      <c r="M117" s="100" t="str">
        <f>TEXT(ACTYA[[#This Row],[Staff Start Date]], "mmm")</f>
        <v>Jan</v>
      </c>
    </row>
    <row r="118" spans="1:13" x14ac:dyDescent="0.25">
      <c r="A118" s="18"/>
      <c r="B118" s="19"/>
      <c r="C118" s="19"/>
      <c r="D118" s="19"/>
      <c r="E118" s="19"/>
      <c r="F118" s="19"/>
      <c r="G118" s="19"/>
      <c r="H118" s="19"/>
      <c r="I118" s="20"/>
      <c r="J118" s="67"/>
      <c r="K118" s="19"/>
      <c r="L118" s="100">
        <f>YEAR(ACTYA[[#This Row],[Staff Start Date]])</f>
        <v>1900</v>
      </c>
      <c r="M118" s="100" t="str">
        <f>TEXT(ACTYA[[#This Row],[Staff Start Date]], "mmm")</f>
        <v>Jan</v>
      </c>
    </row>
    <row r="119" spans="1:13" x14ac:dyDescent="0.25">
      <c r="A119" s="18"/>
      <c r="B119" s="19"/>
      <c r="C119" s="19"/>
      <c r="D119" s="19"/>
      <c r="E119" s="19"/>
      <c r="F119" s="19"/>
      <c r="G119" s="19"/>
      <c r="H119" s="19"/>
      <c r="I119" s="20"/>
      <c r="J119" s="67"/>
      <c r="K119" s="19"/>
      <c r="L119" s="100">
        <f>YEAR(ACTYA[[#This Row],[Staff Start Date]])</f>
        <v>1900</v>
      </c>
      <c r="M119" s="100" t="str">
        <f>TEXT(ACTYA[[#This Row],[Staff Start Date]], "mmm")</f>
        <v>Jan</v>
      </c>
    </row>
    <row r="120" spans="1:13" x14ac:dyDescent="0.25">
      <c r="A120" s="18"/>
      <c r="B120" s="19"/>
      <c r="C120" s="19"/>
      <c r="D120" s="19"/>
      <c r="E120" s="19"/>
      <c r="F120" s="19"/>
      <c r="G120" s="19"/>
      <c r="H120" s="19"/>
      <c r="I120" s="20"/>
      <c r="J120" s="67"/>
      <c r="K120" s="19"/>
      <c r="L120" s="100">
        <f>YEAR(ACTYA[[#This Row],[Staff Start Date]])</f>
        <v>1900</v>
      </c>
      <c r="M120" s="100" t="str">
        <f>TEXT(ACTYA[[#This Row],[Staff Start Date]], "mmm")</f>
        <v>Jan</v>
      </c>
    </row>
    <row r="121" spans="1:13" x14ac:dyDescent="0.25">
      <c r="A121" s="18"/>
      <c r="B121" s="19"/>
      <c r="C121" s="19"/>
      <c r="D121" s="19"/>
      <c r="E121" s="19"/>
      <c r="F121" s="19"/>
      <c r="G121" s="19"/>
      <c r="H121" s="19"/>
      <c r="I121" s="20"/>
      <c r="J121" s="67"/>
      <c r="K121" s="19"/>
      <c r="L121" s="100">
        <f>YEAR(ACTYA[[#This Row],[Staff Start Date]])</f>
        <v>1900</v>
      </c>
      <c r="M121" s="100" t="str">
        <f>TEXT(ACTYA[[#This Row],[Staff Start Date]], "mmm")</f>
        <v>Jan</v>
      </c>
    </row>
    <row r="122" spans="1:13" x14ac:dyDescent="0.25">
      <c r="A122" s="18"/>
      <c r="B122" s="19"/>
      <c r="C122" s="19"/>
      <c r="D122" s="19"/>
      <c r="E122" s="19"/>
      <c r="F122" s="19"/>
      <c r="G122" s="19"/>
      <c r="H122" s="19"/>
      <c r="I122" s="20"/>
      <c r="J122" s="67"/>
      <c r="K122" s="19"/>
      <c r="L122" s="100">
        <f>YEAR(ACTYA[[#This Row],[Staff Start Date]])</f>
        <v>1900</v>
      </c>
      <c r="M122" s="100" t="str">
        <f>TEXT(ACTYA[[#This Row],[Staff Start Date]], "mmm")</f>
        <v>Jan</v>
      </c>
    </row>
    <row r="123" spans="1:13" x14ac:dyDescent="0.25">
      <c r="A123" s="18"/>
      <c r="B123" s="19"/>
      <c r="C123" s="19"/>
      <c r="D123" s="19"/>
      <c r="E123" s="19"/>
      <c r="F123" s="19"/>
      <c r="G123" s="19"/>
      <c r="H123" s="19"/>
      <c r="I123" s="20"/>
      <c r="J123" s="67"/>
      <c r="K123" s="19"/>
      <c r="L123" s="100">
        <f>YEAR(ACTYA[[#This Row],[Staff Start Date]])</f>
        <v>1900</v>
      </c>
      <c r="M123" s="100" t="str">
        <f>TEXT(ACTYA[[#This Row],[Staff Start Date]], "mmm")</f>
        <v>Jan</v>
      </c>
    </row>
    <row r="124" spans="1:13" x14ac:dyDescent="0.25">
      <c r="A124" s="18"/>
      <c r="B124" s="19"/>
      <c r="C124" s="19"/>
      <c r="D124" s="19"/>
      <c r="E124" s="19"/>
      <c r="F124" s="19"/>
      <c r="G124" s="19"/>
      <c r="H124" s="19"/>
      <c r="I124" s="20"/>
      <c r="J124" s="67"/>
      <c r="K124" s="19"/>
      <c r="L124" s="100">
        <f>YEAR(ACTYA[[#This Row],[Staff Start Date]])</f>
        <v>1900</v>
      </c>
      <c r="M124" s="100" t="str">
        <f>TEXT(ACTYA[[#This Row],[Staff Start Date]], "mmm")</f>
        <v>Jan</v>
      </c>
    </row>
    <row r="125" spans="1:13" x14ac:dyDescent="0.25">
      <c r="A125" s="18"/>
      <c r="B125" s="19"/>
      <c r="C125" s="19"/>
      <c r="D125" s="19"/>
      <c r="E125" s="19"/>
      <c r="F125" s="19"/>
      <c r="G125" s="19"/>
      <c r="H125" s="19"/>
      <c r="I125" s="20"/>
      <c r="J125" s="67"/>
      <c r="K125" s="19"/>
      <c r="L125" s="100">
        <f>YEAR(ACTYA[[#This Row],[Staff Start Date]])</f>
        <v>1900</v>
      </c>
      <c r="M125" s="100" t="str">
        <f>TEXT(ACTYA[[#This Row],[Staff Start Date]], "mmm")</f>
        <v>Jan</v>
      </c>
    </row>
    <row r="126" spans="1:13" x14ac:dyDescent="0.25">
      <c r="A126" s="18"/>
      <c r="B126" s="19"/>
      <c r="C126" s="19"/>
      <c r="D126" s="19"/>
      <c r="E126" s="19"/>
      <c r="F126" s="19"/>
      <c r="G126" s="19"/>
      <c r="H126" s="19"/>
      <c r="I126" s="20"/>
      <c r="J126" s="67"/>
      <c r="K126" s="19"/>
      <c r="L126" s="100">
        <f>YEAR(ACTYA[[#This Row],[Staff Start Date]])</f>
        <v>1900</v>
      </c>
      <c r="M126" s="100" t="str">
        <f>TEXT(ACTYA[[#This Row],[Staff Start Date]], "mmm")</f>
        <v>Jan</v>
      </c>
    </row>
    <row r="127" spans="1:13" x14ac:dyDescent="0.25">
      <c r="A127" s="18"/>
      <c r="B127" s="19"/>
      <c r="C127" s="19"/>
      <c r="D127" s="19"/>
      <c r="E127" s="19"/>
      <c r="F127" s="19"/>
      <c r="G127" s="19"/>
      <c r="H127" s="19"/>
      <c r="I127" s="20"/>
      <c r="J127" s="67"/>
      <c r="K127" s="19"/>
      <c r="L127" s="100">
        <f>YEAR(ACTYA[[#This Row],[Staff Start Date]])</f>
        <v>1900</v>
      </c>
      <c r="M127" s="100" t="str">
        <f>TEXT(ACTYA[[#This Row],[Staff Start Date]], "mmm")</f>
        <v>Jan</v>
      </c>
    </row>
    <row r="128" spans="1:13" x14ac:dyDescent="0.25">
      <c r="A128" s="18"/>
      <c r="B128" s="19"/>
      <c r="C128" s="19"/>
      <c r="D128" s="19"/>
      <c r="E128" s="19"/>
      <c r="F128" s="19"/>
      <c r="G128" s="19"/>
      <c r="H128" s="19"/>
      <c r="I128" s="20"/>
      <c r="J128" s="67"/>
      <c r="K128" s="19"/>
      <c r="L128" s="100">
        <f>YEAR(ACTYA[[#This Row],[Staff Start Date]])</f>
        <v>1900</v>
      </c>
      <c r="M128" s="100" t="str">
        <f>TEXT(ACTYA[[#This Row],[Staff Start Date]], "mmm")</f>
        <v>Jan</v>
      </c>
    </row>
    <row r="129" spans="1:13" x14ac:dyDescent="0.25">
      <c r="A129" s="18"/>
      <c r="B129" s="19"/>
      <c r="C129" s="19"/>
      <c r="D129" s="19"/>
      <c r="E129" s="19"/>
      <c r="F129" s="19"/>
      <c r="G129" s="19"/>
      <c r="H129" s="19"/>
      <c r="I129" s="20"/>
      <c r="J129" s="67"/>
      <c r="K129" s="19"/>
      <c r="L129" s="100">
        <f>YEAR(ACTYA[[#This Row],[Staff Start Date]])</f>
        <v>1900</v>
      </c>
      <c r="M129" s="100" t="str">
        <f>TEXT(ACTYA[[#This Row],[Staff Start Date]], "mmm")</f>
        <v>Jan</v>
      </c>
    </row>
    <row r="130" spans="1:13" x14ac:dyDescent="0.25">
      <c r="A130" s="18"/>
      <c r="B130" s="19"/>
      <c r="C130" s="19"/>
      <c r="D130" s="19"/>
      <c r="E130" s="19"/>
      <c r="F130" s="19"/>
      <c r="G130" s="19"/>
      <c r="H130" s="19"/>
      <c r="I130" s="20"/>
      <c r="J130" s="67"/>
      <c r="K130" s="19"/>
      <c r="L130" s="100">
        <f>YEAR(ACTYA[[#This Row],[Staff Start Date]])</f>
        <v>1900</v>
      </c>
      <c r="M130" s="100" t="str">
        <f>TEXT(ACTYA[[#This Row],[Staff Start Date]], "mmm")</f>
        <v>Jan</v>
      </c>
    </row>
    <row r="131" spans="1:13" x14ac:dyDescent="0.25">
      <c r="A131" s="18"/>
      <c r="B131" s="19"/>
      <c r="C131" s="19"/>
      <c r="D131" s="19"/>
      <c r="E131" s="19"/>
      <c r="F131" s="19"/>
      <c r="G131" s="19"/>
      <c r="H131" s="19"/>
      <c r="I131" s="20"/>
      <c r="J131" s="67"/>
      <c r="K131" s="19"/>
      <c r="L131" s="100">
        <f>YEAR(ACTYA[[#This Row],[Staff Start Date]])</f>
        <v>1900</v>
      </c>
      <c r="M131" s="100" t="str">
        <f>TEXT(ACTYA[[#This Row],[Staff Start Date]], "mmm")</f>
        <v>Jan</v>
      </c>
    </row>
    <row r="132" spans="1:13" x14ac:dyDescent="0.25">
      <c r="A132" s="18"/>
      <c r="B132" s="19"/>
      <c r="C132" s="19"/>
      <c r="D132" s="19"/>
      <c r="E132" s="19"/>
      <c r="F132" s="19"/>
      <c r="G132" s="19"/>
      <c r="H132" s="19"/>
      <c r="I132" s="20"/>
      <c r="J132" s="67"/>
      <c r="K132" s="19"/>
      <c r="L132" s="100">
        <f>YEAR(ACTYA[[#This Row],[Staff Start Date]])</f>
        <v>1900</v>
      </c>
      <c r="M132" s="100" t="str">
        <f>TEXT(ACTYA[[#This Row],[Staff Start Date]], "mmm")</f>
        <v>Jan</v>
      </c>
    </row>
    <row r="133" spans="1:13" x14ac:dyDescent="0.25">
      <c r="A133" s="18"/>
      <c r="B133" s="19"/>
      <c r="C133" s="19"/>
      <c r="D133" s="19"/>
      <c r="E133" s="19"/>
      <c r="F133" s="19"/>
      <c r="G133" s="19"/>
      <c r="H133" s="19"/>
      <c r="I133" s="20"/>
      <c r="J133" s="67"/>
      <c r="K133" s="19"/>
      <c r="L133" s="100">
        <f>YEAR(ACTYA[[#This Row],[Staff Start Date]])</f>
        <v>1900</v>
      </c>
      <c r="M133" s="100" t="str">
        <f>TEXT(ACTYA[[#This Row],[Staff Start Date]], "mmm")</f>
        <v>Jan</v>
      </c>
    </row>
    <row r="134" spans="1:13" x14ac:dyDescent="0.25">
      <c r="A134" s="18"/>
      <c r="B134" s="19"/>
      <c r="C134" s="19"/>
      <c r="D134" s="19"/>
      <c r="E134" s="19"/>
      <c r="F134" s="19"/>
      <c r="G134" s="19"/>
      <c r="H134" s="19"/>
      <c r="I134" s="20"/>
      <c r="J134" s="67"/>
      <c r="K134" s="19"/>
      <c r="L134" s="100">
        <f>YEAR(ACTYA[[#This Row],[Staff Start Date]])</f>
        <v>1900</v>
      </c>
      <c r="M134" s="100" t="str">
        <f>TEXT(ACTYA[[#This Row],[Staff Start Date]], "mmm")</f>
        <v>Jan</v>
      </c>
    </row>
    <row r="135" spans="1:13" x14ac:dyDescent="0.25">
      <c r="A135" s="18"/>
      <c r="B135" s="19"/>
      <c r="C135" s="19"/>
      <c r="D135" s="19"/>
      <c r="E135" s="19"/>
      <c r="F135" s="19"/>
      <c r="G135" s="19"/>
      <c r="H135" s="19"/>
      <c r="I135" s="20"/>
      <c r="J135" s="67"/>
      <c r="K135" s="19"/>
      <c r="L135" s="100">
        <f>YEAR(ACTYA[[#This Row],[Staff Start Date]])</f>
        <v>1900</v>
      </c>
      <c r="M135" s="100" t="str">
        <f>TEXT(ACTYA[[#This Row],[Staff Start Date]], "mmm")</f>
        <v>Jan</v>
      </c>
    </row>
    <row r="136" spans="1:13" x14ac:dyDescent="0.25">
      <c r="A136" s="18"/>
      <c r="B136" s="19"/>
      <c r="C136" s="19"/>
      <c r="D136" s="19"/>
      <c r="E136" s="19"/>
      <c r="F136" s="19"/>
      <c r="G136" s="19"/>
      <c r="H136" s="19"/>
      <c r="I136" s="20"/>
      <c r="J136" s="67"/>
      <c r="K136" s="19"/>
      <c r="L136" s="100">
        <f>YEAR(ACTYA[[#This Row],[Staff Start Date]])</f>
        <v>1900</v>
      </c>
      <c r="M136" s="100" t="str">
        <f>TEXT(ACTYA[[#This Row],[Staff Start Date]], "mmm")</f>
        <v>Jan</v>
      </c>
    </row>
    <row r="137" spans="1:13" x14ac:dyDescent="0.25">
      <c r="A137" s="18"/>
      <c r="B137" s="19"/>
      <c r="C137" s="19"/>
      <c r="D137" s="19"/>
      <c r="E137" s="19"/>
      <c r="F137" s="19"/>
      <c r="G137" s="19"/>
      <c r="H137" s="19"/>
      <c r="I137" s="20"/>
      <c r="J137" s="67"/>
      <c r="K137" s="19"/>
      <c r="L137" s="100">
        <f>YEAR(ACTYA[[#This Row],[Staff Start Date]])</f>
        <v>1900</v>
      </c>
      <c r="M137" s="100" t="str">
        <f>TEXT(ACTYA[[#This Row],[Staff Start Date]], "mmm")</f>
        <v>Jan</v>
      </c>
    </row>
    <row r="138" spans="1:13" x14ac:dyDescent="0.25">
      <c r="A138" s="18"/>
      <c r="B138" s="19"/>
      <c r="C138" s="19"/>
      <c r="D138" s="19"/>
      <c r="E138" s="19"/>
      <c r="F138" s="19"/>
      <c r="G138" s="19"/>
      <c r="H138" s="19"/>
      <c r="I138" s="20"/>
      <c r="J138" s="67"/>
      <c r="K138" s="19"/>
      <c r="L138" s="100">
        <f>YEAR(ACTYA[[#This Row],[Staff Start Date]])</f>
        <v>1900</v>
      </c>
      <c r="M138" s="100" t="str">
        <f>TEXT(ACTYA[[#This Row],[Staff Start Date]], "mmm")</f>
        <v>Jan</v>
      </c>
    </row>
    <row r="139" spans="1:13" x14ac:dyDescent="0.25">
      <c r="A139" s="18"/>
      <c r="B139" s="19"/>
      <c r="C139" s="19"/>
      <c r="D139" s="19"/>
      <c r="E139" s="19"/>
      <c r="F139" s="19"/>
      <c r="G139" s="19"/>
      <c r="H139" s="19"/>
      <c r="I139" s="20"/>
      <c r="J139" s="67"/>
      <c r="K139" s="19"/>
      <c r="L139" s="100">
        <f>YEAR(ACTYA[[#This Row],[Staff Start Date]])</f>
        <v>1900</v>
      </c>
      <c r="M139" s="100" t="str">
        <f>TEXT(ACTYA[[#This Row],[Staff Start Date]], "mmm")</f>
        <v>Jan</v>
      </c>
    </row>
    <row r="140" spans="1:13" x14ac:dyDescent="0.25">
      <c r="A140" s="18"/>
      <c r="B140" s="19"/>
      <c r="C140" s="19"/>
      <c r="D140" s="19"/>
      <c r="E140" s="19"/>
      <c r="F140" s="19"/>
      <c r="G140" s="19"/>
      <c r="H140" s="19"/>
      <c r="I140" s="20"/>
      <c r="J140" s="67"/>
      <c r="K140" s="19"/>
      <c r="L140" s="100">
        <f>YEAR(ACTYA[[#This Row],[Staff Start Date]])</f>
        <v>1900</v>
      </c>
      <c r="M140" s="100" t="str">
        <f>TEXT(ACTYA[[#This Row],[Staff Start Date]], "mmm")</f>
        <v>Jan</v>
      </c>
    </row>
    <row r="141" spans="1:13" x14ac:dyDescent="0.25">
      <c r="A141" s="18"/>
      <c r="B141" s="19"/>
      <c r="C141" s="19"/>
      <c r="D141" s="19"/>
      <c r="E141" s="19"/>
      <c r="F141" s="19"/>
      <c r="G141" s="19"/>
      <c r="H141" s="19"/>
      <c r="I141" s="20"/>
      <c r="J141" s="67"/>
      <c r="K141" s="19"/>
      <c r="L141" s="100">
        <f>YEAR(ACTYA[[#This Row],[Staff Start Date]])</f>
        <v>1900</v>
      </c>
      <c r="M141" s="100" t="str">
        <f>TEXT(ACTYA[[#This Row],[Staff Start Date]], "mmm")</f>
        <v>Jan</v>
      </c>
    </row>
    <row r="142" spans="1:13" x14ac:dyDescent="0.25">
      <c r="A142" s="18"/>
      <c r="B142" s="19"/>
      <c r="C142" s="19"/>
      <c r="D142" s="19"/>
      <c r="E142" s="19"/>
      <c r="F142" s="19"/>
      <c r="G142" s="19"/>
      <c r="H142" s="19"/>
      <c r="I142" s="20"/>
      <c r="J142" s="67"/>
      <c r="K142" s="19"/>
      <c r="L142" s="100">
        <f>YEAR(ACTYA[[#This Row],[Staff Start Date]])</f>
        <v>1900</v>
      </c>
      <c r="M142" s="100" t="str">
        <f>TEXT(ACTYA[[#This Row],[Staff Start Date]], "mmm")</f>
        <v>Jan</v>
      </c>
    </row>
    <row r="143" spans="1:13" x14ac:dyDescent="0.25">
      <c r="A143" s="18"/>
      <c r="B143" s="19"/>
      <c r="C143" s="19"/>
      <c r="D143" s="19"/>
      <c r="E143" s="19"/>
      <c r="F143" s="19"/>
      <c r="G143" s="19"/>
      <c r="H143" s="19"/>
      <c r="I143" s="20"/>
      <c r="J143" s="67"/>
      <c r="K143" s="19"/>
      <c r="L143" s="100">
        <f>YEAR(ACTYA[[#This Row],[Staff Start Date]])</f>
        <v>1900</v>
      </c>
      <c r="M143" s="100" t="str">
        <f>TEXT(ACTYA[[#This Row],[Staff Start Date]], "mmm")</f>
        <v>Jan</v>
      </c>
    </row>
    <row r="144" spans="1:13" x14ac:dyDescent="0.25">
      <c r="A144" s="18"/>
      <c r="B144" s="19"/>
      <c r="C144" s="19"/>
      <c r="D144" s="19"/>
      <c r="E144" s="19"/>
      <c r="F144" s="19"/>
      <c r="G144" s="19"/>
      <c r="H144" s="19"/>
      <c r="I144" s="20"/>
      <c r="J144" s="67"/>
      <c r="K144" s="19"/>
      <c r="L144" s="100">
        <f>YEAR(ACTYA[[#This Row],[Staff Start Date]])</f>
        <v>1900</v>
      </c>
      <c r="M144" s="100" t="str">
        <f>TEXT(ACTYA[[#This Row],[Staff Start Date]], "mmm")</f>
        <v>Jan</v>
      </c>
    </row>
    <row r="145" spans="1:13" x14ac:dyDescent="0.25">
      <c r="A145" s="18"/>
      <c r="B145" s="19"/>
      <c r="C145" s="19"/>
      <c r="D145" s="19"/>
      <c r="E145" s="19"/>
      <c r="F145" s="19"/>
      <c r="G145" s="19"/>
      <c r="H145" s="19"/>
      <c r="I145" s="20"/>
      <c r="J145" s="67"/>
      <c r="K145" s="19"/>
      <c r="L145" s="100">
        <f>YEAR(ACTYA[[#This Row],[Staff Start Date]])</f>
        <v>1900</v>
      </c>
      <c r="M145" s="100" t="str">
        <f>TEXT(ACTYA[[#This Row],[Staff Start Date]], "mmm")</f>
        <v>Jan</v>
      </c>
    </row>
    <row r="146" spans="1:13" x14ac:dyDescent="0.25">
      <c r="A146" s="18"/>
      <c r="B146" s="19"/>
      <c r="C146" s="19"/>
      <c r="D146" s="19"/>
      <c r="E146" s="19"/>
      <c r="F146" s="19"/>
      <c r="G146" s="19"/>
      <c r="H146" s="19"/>
      <c r="I146" s="20"/>
      <c r="J146" s="67"/>
      <c r="K146" s="19"/>
      <c r="L146" s="100">
        <f>YEAR(ACTYA[[#This Row],[Staff Start Date]])</f>
        <v>1900</v>
      </c>
      <c r="M146" s="100" t="str">
        <f>TEXT(ACTYA[[#This Row],[Staff Start Date]], "mmm")</f>
        <v>Jan</v>
      </c>
    </row>
    <row r="147" spans="1:13" x14ac:dyDescent="0.25">
      <c r="A147" s="18"/>
      <c r="B147" s="19"/>
      <c r="C147" s="19"/>
      <c r="D147" s="19"/>
      <c r="E147" s="19"/>
      <c r="F147" s="19"/>
      <c r="G147" s="19"/>
      <c r="H147" s="19"/>
      <c r="I147" s="20"/>
      <c r="J147" s="67"/>
      <c r="K147" s="19"/>
      <c r="L147" s="100">
        <f>YEAR(ACTYA[[#This Row],[Staff Start Date]])</f>
        <v>1900</v>
      </c>
      <c r="M147" s="100" t="str">
        <f>TEXT(ACTYA[[#This Row],[Staff Start Date]], "mmm")</f>
        <v>Jan</v>
      </c>
    </row>
    <row r="148" spans="1:13" x14ac:dyDescent="0.25">
      <c r="A148" s="18"/>
      <c r="B148" s="19"/>
      <c r="C148" s="19"/>
      <c r="D148" s="19"/>
      <c r="E148" s="19"/>
      <c r="F148" s="19"/>
      <c r="G148" s="19"/>
      <c r="H148" s="19"/>
      <c r="I148" s="20"/>
      <c r="J148" s="67"/>
      <c r="K148" s="19"/>
      <c r="L148" s="100">
        <f>YEAR(ACTYA[[#This Row],[Staff Start Date]])</f>
        <v>1900</v>
      </c>
      <c r="M148" s="100" t="str">
        <f>TEXT(ACTYA[[#This Row],[Staff Start Date]], "mmm")</f>
        <v>Jan</v>
      </c>
    </row>
    <row r="149" spans="1:13" x14ac:dyDescent="0.25">
      <c r="A149" s="18"/>
      <c r="B149" s="19"/>
      <c r="C149" s="19"/>
      <c r="D149" s="19"/>
      <c r="E149" s="19"/>
      <c r="F149" s="19"/>
      <c r="G149" s="19"/>
      <c r="H149" s="19"/>
      <c r="I149" s="20"/>
      <c r="J149" s="67"/>
      <c r="K149" s="19"/>
      <c r="L149" s="100">
        <f>YEAR(ACTYA[[#This Row],[Staff Start Date]])</f>
        <v>1900</v>
      </c>
      <c r="M149" s="100" t="str">
        <f>TEXT(ACTYA[[#This Row],[Staff Start Date]], "mmm")</f>
        <v>Jan</v>
      </c>
    </row>
    <row r="150" spans="1:13" x14ac:dyDescent="0.25">
      <c r="A150" s="21"/>
      <c r="B150" s="22"/>
      <c r="C150" s="22"/>
      <c r="D150" s="22"/>
      <c r="E150" s="22"/>
      <c r="F150" s="22"/>
      <c r="G150" s="22"/>
      <c r="H150" s="22"/>
      <c r="I150" s="23"/>
      <c r="J150" s="67"/>
      <c r="K150" s="19"/>
      <c r="L150" s="100">
        <f>YEAR(ACTYA[[#This Row],[Staff Start Date]])</f>
        <v>1900</v>
      </c>
      <c r="M150" s="100" t="str">
        <f>TEXT(ACTYA[[#This Row],[Staff Start Date]], "mmm")</f>
        <v>Jan</v>
      </c>
    </row>
    <row r="151" spans="1:13" x14ac:dyDescent="0.25">
      <c r="A151" s="18"/>
      <c r="B151" s="19"/>
      <c r="C151" s="19"/>
      <c r="D151" s="19"/>
      <c r="E151" s="19"/>
      <c r="F151" s="19"/>
      <c r="G151" s="19"/>
      <c r="H151" s="19"/>
      <c r="I151" s="20"/>
      <c r="J151" s="67"/>
      <c r="K151" s="19"/>
      <c r="L151" s="100">
        <f>YEAR(ACTYA[[#This Row],[Staff Start Date]])</f>
        <v>1900</v>
      </c>
      <c r="M151" s="100" t="str">
        <f>TEXT(ACTYA[[#This Row],[Staff Start Date]], "mmm")</f>
        <v>Jan</v>
      </c>
    </row>
    <row r="152" spans="1:13" x14ac:dyDescent="0.25">
      <c r="A152" s="18"/>
      <c r="B152" s="19"/>
      <c r="C152" s="19"/>
      <c r="D152" s="19"/>
      <c r="E152" s="19"/>
      <c r="F152" s="19"/>
      <c r="G152" s="19"/>
      <c r="H152" s="19"/>
      <c r="I152" s="20"/>
      <c r="J152" s="67"/>
      <c r="K152" s="19"/>
      <c r="L152" s="100">
        <f>YEAR(ACTYA[[#This Row],[Staff Start Date]])</f>
        <v>1900</v>
      </c>
      <c r="M152" s="100" t="str">
        <f>TEXT(ACTYA[[#This Row],[Staff Start Date]], "mmm")</f>
        <v>Jan</v>
      </c>
    </row>
    <row r="153" spans="1:13" x14ac:dyDescent="0.25">
      <c r="A153" s="18"/>
      <c r="B153" s="19"/>
      <c r="C153" s="19"/>
      <c r="D153" s="19"/>
      <c r="E153" s="19"/>
      <c r="F153" s="19"/>
      <c r="G153" s="19"/>
      <c r="H153" s="19"/>
      <c r="I153" s="20"/>
      <c r="J153" s="67"/>
      <c r="K153" s="19"/>
      <c r="L153" s="100">
        <f>YEAR(ACTYA[[#This Row],[Staff Start Date]])</f>
        <v>1900</v>
      </c>
      <c r="M153" s="100" t="str">
        <f>TEXT(ACTYA[[#This Row],[Staff Start Date]], "mmm")</f>
        <v>Jan</v>
      </c>
    </row>
    <row r="154" spans="1:13" x14ac:dyDescent="0.25">
      <c r="A154" s="18"/>
      <c r="B154" s="19"/>
      <c r="C154" s="19"/>
      <c r="D154" s="19"/>
      <c r="E154" s="19"/>
      <c r="F154" s="19"/>
      <c r="G154" s="19"/>
      <c r="H154" s="19"/>
      <c r="I154" s="20"/>
      <c r="J154" s="67"/>
      <c r="K154" s="19"/>
      <c r="L154" s="100">
        <f>YEAR(ACTYA[[#This Row],[Staff Start Date]])</f>
        <v>1900</v>
      </c>
      <c r="M154" s="100" t="str">
        <f>TEXT(ACTYA[[#This Row],[Staff Start Date]], "mmm")</f>
        <v>Jan</v>
      </c>
    </row>
    <row r="155" spans="1:13" x14ac:dyDescent="0.25">
      <c r="A155" s="18"/>
      <c r="B155" s="19"/>
      <c r="C155" s="19"/>
      <c r="D155" s="19"/>
      <c r="E155" s="19"/>
      <c r="F155" s="19"/>
      <c r="G155" s="19"/>
      <c r="H155" s="19"/>
      <c r="I155" s="20"/>
      <c r="J155" s="67"/>
      <c r="K155" s="19"/>
      <c r="L155" s="100">
        <f>YEAR(ACTYA[[#This Row],[Staff Start Date]])</f>
        <v>1900</v>
      </c>
      <c r="M155" s="100" t="str">
        <f>TEXT(ACTYA[[#This Row],[Staff Start Date]], "mmm")</f>
        <v>Jan</v>
      </c>
    </row>
    <row r="156" spans="1:13" x14ac:dyDescent="0.25">
      <c r="A156" s="18"/>
      <c r="B156" s="19"/>
      <c r="C156" s="19"/>
      <c r="D156" s="19"/>
      <c r="E156" s="19"/>
      <c r="F156" s="19"/>
      <c r="G156" s="19"/>
      <c r="H156" s="19"/>
      <c r="I156" s="20"/>
      <c r="J156" s="67"/>
      <c r="K156" s="19"/>
      <c r="L156" s="100">
        <f>YEAR(ACTYA[[#This Row],[Staff Start Date]])</f>
        <v>1900</v>
      </c>
      <c r="M156" s="100" t="str">
        <f>TEXT(ACTYA[[#This Row],[Staff Start Date]], "mmm")</f>
        <v>Jan</v>
      </c>
    </row>
    <row r="157" spans="1:13" x14ac:dyDescent="0.25">
      <c r="A157" s="18"/>
      <c r="B157" s="19"/>
      <c r="C157" s="19"/>
      <c r="D157" s="19"/>
      <c r="E157" s="19"/>
      <c r="F157" s="19"/>
      <c r="G157" s="19"/>
      <c r="H157" s="19"/>
      <c r="I157" s="20"/>
      <c r="J157" s="67"/>
      <c r="K157" s="19"/>
      <c r="L157" s="100">
        <f>YEAR(ACTYA[[#This Row],[Staff Start Date]])</f>
        <v>1900</v>
      </c>
      <c r="M157" s="100" t="str">
        <f>TEXT(ACTYA[[#This Row],[Staff Start Date]], "mmm")</f>
        <v>Jan</v>
      </c>
    </row>
    <row r="158" spans="1:13" x14ac:dyDescent="0.25">
      <c r="A158" s="18"/>
      <c r="B158" s="19"/>
      <c r="C158" s="19"/>
      <c r="D158" s="19"/>
      <c r="E158" s="19"/>
      <c r="F158" s="19"/>
      <c r="G158" s="19"/>
      <c r="H158" s="19"/>
      <c r="I158" s="20"/>
      <c r="J158" s="67"/>
      <c r="K158" s="19"/>
      <c r="L158" s="100">
        <f>YEAR(ACTYA[[#This Row],[Staff Start Date]])</f>
        <v>1900</v>
      </c>
      <c r="M158" s="100" t="str">
        <f>TEXT(ACTYA[[#This Row],[Staff Start Date]], "mmm")</f>
        <v>Jan</v>
      </c>
    </row>
    <row r="159" spans="1:13" x14ac:dyDescent="0.25">
      <c r="A159" s="18"/>
      <c r="B159" s="19"/>
      <c r="C159" s="19"/>
      <c r="D159" s="19"/>
      <c r="E159" s="19"/>
      <c r="F159" s="19"/>
      <c r="G159" s="19"/>
      <c r="H159" s="19"/>
      <c r="I159" s="20"/>
      <c r="J159" s="67"/>
      <c r="K159" s="19"/>
      <c r="L159" s="100">
        <f>YEAR(ACTYA[[#This Row],[Staff Start Date]])</f>
        <v>1900</v>
      </c>
      <c r="M159" s="100" t="str">
        <f>TEXT(ACTYA[[#This Row],[Staff Start Date]], "mmm")</f>
        <v>Jan</v>
      </c>
    </row>
    <row r="160" spans="1:13" x14ac:dyDescent="0.25">
      <c r="A160" s="18"/>
      <c r="B160" s="19"/>
      <c r="C160" s="19"/>
      <c r="D160" s="19"/>
      <c r="E160" s="19"/>
      <c r="F160" s="19"/>
      <c r="G160" s="19"/>
      <c r="H160" s="19"/>
      <c r="I160" s="20"/>
      <c r="J160" s="67"/>
      <c r="K160" s="19"/>
      <c r="L160" s="100">
        <f>YEAR(ACTYA[[#This Row],[Staff Start Date]])</f>
        <v>1900</v>
      </c>
      <c r="M160" s="100" t="str">
        <f>TEXT(ACTYA[[#This Row],[Staff Start Date]], "mmm")</f>
        <v>Jan</v>
      </c>
    </row>
    <row r="161" spans="1:13" x14ac:dyDescent="0.25">
      <c r="A161" s="18"/>
      <c r="B161" s="19"/>
      <c r="C161" s="19"/>
      <c r="D161" s="19"/>
      <c r="E161" s="19"/>
      <c r="F161" s="19"/>
      <c r="G161" s="19"/>
      <c r="H161" s="19"/>
      <c r="I161" s="20"/>
      <c r="J161" s="67"/>
      <c r="K161" s="19"/>
      <c r="L161" s="100">
        <f>YEAR(ACTYA[[#This Row],[Staff Start Date]])</f>
        <v>1900</v>
      </c>
      <c r="M161" s="100" t="str">
        <f>TEXT(ACTYA[[#This Row],[Staff Start Date]], "mmm")</f>
        <v>Jan</v>
      </c>
    </row>
    <row r="162" spans="1:13" x14ac:dyDescent="0.25">
      <c r="A162" s="18"/>
      <c r="B162" s="19"/>
      <c r="C162" s="19"/>
      <c r="D162" s="19"/>
      <c r="E162" s="19"/>
      <c r="F162" s="19"/>
      <c r="G162" s="19"/>
      <c r="H162" s="19"/>
      <c r="I162" s="20"/>
      <c r="J162" s="67"/>
      <c r="K162" s="19"/>
      <c r="L162" s="100">
        <f>YEAR(ACTYA[[#This Row],[Staff Start Date]])</f>
        <v>1900</v>
      </c>
      <c r="M162" s="100" t="str">
        <f>TEXT(ACTYA[[#This Row],[Staff Start Date]], "mmm")</f>
        <v>Jan</v>
      </c>
    </row>
    <row r="163" spans="1:13" x14ac:dyDescent="0.25">
      <c r="A163" s="18"/>
      <c r="B163" s="19"/>
      <c r="C163" s="19"/>
      <c r="D163" s="19"/>
      <c r="E163" s="19"/>
      <c r="F163" s="19"/>
      <c r="G163" s="19"/>
      <c r="H163" s="19"/>
      <c r="I163" s="20"/>
      <c r="J163" s="67"/>
      <c r="K163" s="19"/>
      <c r="L163" s="100">
        <f>YEAR(ACTYA[[#This Row],[Staff Start Date]])</f>
        <v>1900</v>
      </c>
      <c r="M163" s="100" t="str">
        <f>TEXT(ACTYA[[#This Row],[Staff Start Date]], "mmm")</f>
        <v>Jan</v>
      </c>
    </row>
    <row r="164" spans="1:13" x14ac:dyDescent="0.25">
      <c r="A164" s="18"/>
      <c r="B164" s="19"/>
      <c r="C164" s="19"/>
      <c r="D164" s="19"/>
      <c r="E164" s="19"/>
      <c r="F164" s="19"/>
      <c r="G164" s="19"/>
      <c r="H164" s="19"/>
      <c r="I164" s="20"/>
      <c r="J164" s="67"/>
      <c r="K164" s="19"/>
      <c r="L164" s="100">
        <f>YEAR(ACTYA[[#This Row],[Staff Start Date]])</f>
        <v>1900</v>
      </c>
      <c r="M164" s="100" t="str">
        <f>TEXT(ACTYA[[#This Row],[Staff Start Date]], "mmm")</f>
        <v>Jan</v>
      </c>
    </row>
    <row r="165" spans="1:13" x14ac:dyDescent="0.25">
      <c r="A165" s="18"/>
      <c r="B165" s="19"/>
      <c r="C165" s="19"/>
      <c r="D165" s="19"/>
      <c r="E165" s="19"/>
      <c r="F165" s="19"/>
      <c r="G165" s="19"/>
      <c r="H165" s="19"/>
      <c r="I165" s="20"/>
      <c r="J165" s="67"/>
      <c r="K165" s="19"/>
      <c r="L165" s="100">
        <f>YEAR(ACTYA[[#This Row],[Staff Start Date]])</f>
        <v>1900</v>
      </c>
      <c r="M165" s="100" t="str">
        <f>TEXT(ACTYA[[#This Row],[Staff Start Date]], "mmm")</f>
        <v>Jan</v>
      </c>
    </row>
    <row r="166" spans="1:13" x14ac:dyDescent="0.25">
      <c r="A166" s="18"/>
      <c r="B166" s="19"/>
      <c r="C166" s="19"/>
      <c r="D166" s="19"/>
      <c r="E166" s="19"/>
      <c r="F166" s="19"/>
      <c r="G166" s="19"/>
      <c r="H166" s="19"/>
      <c r="I166" s="20"/>
      <c r="J166" s="67"/>
      <c r="K166" s="19"/>
      <c r="L166" s="100">
        <f>YEAR(ACTYA[[#This Row],[Staff Start Date]])</f>
        <v>1900</v>
      </c>
      <c r="M166" s="100" t="str">
        <f>TEXT(ACTYA[[#This Row],[Staff Start Date]], "mmm")</f>
        <v>Jan</v>
      </c>
    </row>
    <row r="167" spans="1:13" x14ac:dyDescent="0.25">
      <c r="A167" s="18"/>
      <c r="B167" s="19"/>
      <c r="C167" s="19"/>
      <c r="D167" s="19"/>
      <c r="E167" s="19"/>
      <c r="F167" s="19"/>
      <c r="G167" s="19"/>
      <c r="H167" s="19"/>
      <c r="I167" s="20"/>
      <c r="J167" s="67"/>
      <c r="K167" s="19"/>
      <c r="L167" s="100">
        <f>YEAR(ACTYA[[#This Row],[Staff Start Date]])</f>
        <v>1900</v>
      </c>
      <c r="M167" s="100" t="str">
        <f>TEXT(ACTYA[[#This Row],[Staff Start Date]], "mmm")</f>
        <v>Jan</v>
      </c>
    </row>
    <row r="168" spans="1:13" x14ac:dyDescent="0.25">
      <c r="A168" s="18"/>
      <c r="B168" s="19"/>
      <c r="C168" s="19"/>
      <c r="D168" s="19"/>
      <c r="E168" s="19"/>
      <c r="F168" s="19"/>
      <c r="G168" s="19"/>
      <c r="H168" s="19"/>
      <c r="I168" s="20"/>
      <c r="J168" s="67"/>
      <c r="K168" s="19"/>
      <c r="L168" s="100">
        <f>YEAR(ACTYA[[#This Row],[Staff Start Date]])</f>
        <v>1900</v>
      </c>
      <c r="M168" s="100" t="str">
        <f>TEXT(ACTYA[[#This Row],[Staff Start Date]], "mmm")</f>
        <v>Jan</v>
      </c>
    </row>
    <row r="169" spans="1:13" x14ac:dyDescent="0.25">
      <c r="A169" s="18"/>
      <c r="B169" s="19"/>
      <c r="C169" s="19"/>
      <c r="D169" s="19"/>
      <c r="E169" s="19"/>
      <c r="F169" s="19"/>
      <c r="G169" s="19"/>
      <c r="H169" s="19"/>
      <c r="I169" s="20"/>
      <c r="J169" s="67"/>
      <c r="K169" s="19"/>
      <c r="L169" s="100">
        <f>YEAR(ACTYA[[#This Row],[Staff Start Date]])</f>
        <v>1900</v>
      </c>
      <c r="M169" s="100" t="str">
        <f>TEXT(ACTYA[[#This Row],[Staff Start Date]], "mmm")</f>
        <v>Jan</v>
      </c>
    </row>
    <row r="170" spans="1:13" x14ac:dyDescent="0.25">
      <c r="A170" s="18"/>
      <c r="B170" s="19"/>
      <c r="C170" s="19"/>
      <c r="D170" s="19"/>
      <c r="E170" s="19"/>
      <c r="F170" s="19"/>
      <c r="G170" s="19"/>
      <c r="H170" s="19"/>
      <c r="I170" s="20"/>
      <c r="J170" s="67"/>
      <c r="K170" s="19"/>
      <c r="L170" s="100">
        <f>YEAR(ACTYA[[#This Row],[Staff Start Date]])</f>
        <v>1900</v>
      </c>
      <c r="M170" s="100" t="str">
        <f>TEXT(ACTYA[[#This Row],[Staff Start Date]], "mmm")</f>
        <v>Jan</v>
      </c>
    </row>
    <row r="171" spans="1:13" x14ac:dyDescent="0.25">
      <c r="A171" s="18"/>
      <c r="B171" s="19"/>
      <c r="C171" s="19"/>
      <c r="D171" s="19"/>
      <c r="E171" s="19"/>
      <c r="F171" s="19"/>
      <c r="G171" s="19"/>
      <c r="H171" s="19"/>
      <c r="I171" s="20"/>
      <c r="J171" s="67"/>
      <c r="K171" s="19"/>
      <c r="L171" s="100">
        <f>YEAR(ACTYA[[#This Row],[Staff Start Date]])</f>
        <v>1900</v>
      </c>
      <c r="M171" s="100" t="str">
        <f>TEXT(ACTYA[[#This Row],[Staff Start Date]], "mmm")</f>
        <v>Jan</v>
      </c>
    </row>
    <row r="172" spans="1:13" x14ac:dyDescent="0.25">
      <c r="A172" s="18"/>
      <c r="B172" s="19"/>
      <c r="C172" s="19"/>
      <c r="D172" s="19"/>
      <c r="E172" s="19"/>
      <c r="F172" s="19"/>
      <c r="G172" s="19"/>
      <c r="H172" s="19"/>
      <c r="I172" s="20"/>
      <c r="J172" s="67"/>
      <c r="K172" s="19"/>
      <c r="L172" s="100">
        <f>YEAR(ACTYA[[#This Row],[Staff Start Date]])</f>
        <v>1900</v>
      </c>
      <c r="M172" s="100" t="str">
        <f>TEXT(ACTYA[[#This Row],[Staff Start Date]], "mmm")</f>
        <v>Jan</v>
      </c>
    </row>
    <row r="173" spans="1:13" x14ac:dyDescent="0.25">
      <c r="A173" s="18"/>
      <c r="B173" s="19"/>
      <c r="C173" s="19"/>
      <c r="D173" s="19"/>
      <c r="E173" s="19"/>
      <c r="F173" s="19"/>
      <c r="G173" s="19"/>
      <c r="H173" s="19"/>
      <c r="I173" s="20"/>
      <c r="J173" s="67"/>
      <c r="K173" s="19"/>
      <c r="L173" s="100">
        <f>YEAR(ACTYA[[#This Row],[Staff Start Date]])</f>
        <v>1900</v>
      </c>
      <c r="M173" s="100" t="str">
        <f>TEXT(ACTYA[[#This Row],[Staff Start Date]], "mmm")</f>
        <v>Jan</v>
      </c>
    </row>
    <row r="174" spans="1:13" x14ac:dyDescent="0.25">
      <c r="A174" s="18"/>
      <c r="B174" s="19"/>
      <c r="C174" s="19"/>
      <c r="D174" s="19"/>
      <c r="E174" s="19"/>
      <c r="F174" s="19"/>
      <c r="G174" s="19"/>
      <c r="H174" s="19"/>
      <c r="I174" s="20"/>
      <c r="J174" s="67"/>
      <c r="K174" s="19"/>
      <c r="L174" s="100">
        <f>YEAR(ACTYA[[#This Row],[Staff Start Date]])</f>
        <v>1900</v>
      </c>
      <c r="M174" s="100" t="str">
        <f>TEXT(ACTYA[[#This Row],[Staff Start Date]], "mmm")</f>
        <v>Jan</v>
      </c>
    </row>
    <row r="175" spans="1:13" x14ac:dyDescent="0.25">
      <c r="A175" s="18"/>
      <c r="B175" s="19"/>
      <c r="C175" s="19"/>
      <c r="D175" s="19"/>
      <c r="E175" s="19"/>
      <c r="F175" s="19"/>
      <c r="G175" s="19"/>
      <c r="H175" s="19"/>
      <c r="I175" s="20"/>
      <c r="J175" s="67"/>
      <c r="K175" s="19"/>
      <c r="L175" s="100">
        <f>YEAR(ACTYA[[#This Row],[Staff Start Date]])</f>
        <v>1900</v>
      </c>
      <c r="M175" s="100" t="str">
        <f>TEXT(ACTYA[[#This Row],[Staff Start Date]], "mmm")</f>
        <v>Jan</v>
      </c>
    </row>
    <row r="176" spans="1:13" x14ac:dyDescent="0.25">
      <c r="A176" s="18"/>
      <c r="B176" s="19"/>
      <c r="C176" s="19"/>
      <c r="D176" s="19"/>
      <c r="E176" s="19"/>
      <c r="F176" s="19"/>
      <c r="G176" s="19"/>
      <c r="H176" s="19"/>
      <c r="I176" s="20"/>
      <c r="J176" s="67"/>
      <c r="K176" s="19"/>
      <c r="L176" s="100">
        <f>YEAR(ACTYA[[#This Row],[Staff Start Date]])</f>
        <v>1900</v>
      </c>
      <c r="M176" s="100" t="str">
        <f>TEXT(ACTYA[[#This Row],[Staff Start Date]], "mmm")</f>
        <v>Jan</v>
      </c>
    </row>
    <row r="177" spans="1:13" x14ac:dyDescent="0.25">
      <c r="A177" s="18"/>
      <c r="B177" s="19"/>
      <c r="C177" s="19"/>
      <c r="D177" s="19"/>
      <c r="E177" s="19"/>
      <c r="F177" s="19"/>
      <c r="G177" s="19"/>
      <c r="H177" s="19"/>
      <c r="I177" s="20"/>
      <c r="J177" s="67"/>
      <c r="K177" s="19"/>
      <c r="L177" s="100">
        <f>YEAR(ACTYA[[#This Row],[Staff Start Date]])</f>
        <v>1900</v>
      </c>
      <c r="M177" s="100" t="str">
        <f>TEXT(ACTYA[[#This Row],[Staff Start Date]], "mmm")</f>
        <v>Jan</v>
      </c>
    </row>
    <row r="178" spans="1:13" x14ac:dyDescent="0.25">
      <c r="A178" s="18"/>
      <c r="B178" s="19"/>
      <c r="C178" s="19"/>
      <c r="D178" s="19"/>
      <c r="E178" s="19"/>
      <c r="F178" s="19"/>
      <c r="G178" s="19"/>
      <c r="H178" s="19"/>
      <c r="I178" s="20"/>
      <c r="J178" s="67"/>
      <c r="K178" s="19"/>
      <c r="L178" s="100">
        <f>YEAR(ACTYA[[#This Row],[Staff Start Date]])</f>
        <v>1900</v>
      </c>
      <c r="M178" s="100" t="str">
        <f>TEXT(ACTYA[[#This Row],[Staff Start Date]], "mmm")</f>
        <v>Jan</v>
      </c>
    </row>
    <row r="179" spans="1:13" x14ac:dyDescent="0.25">
      <c r="A179" s="18"/>
      <c r="B179" s="19"/>
      <c r="C179" s="19"/>
      <c r="D179" s="19"/>
      <c r="E179" s="19"/>
      <c r="F179" s="19"/>
      <c r="G179" s="19"/>
      <c r="H179" s="19"/>
      <c r="I179" s="20"/>
      <c r="J179" s="67"/>
      <c r="K179" s="19"/>
      <c r="L179" s="100">
        <f>YEAR(ACTYA[[#This Row],[Staff Start Date]])</f>
        <v>1900</v>
      </c>
      <c r="M179" s="100" t="str">
        <f>TEXT(ACTYA[[#This Row],[Staff Start Date]], "mmm")</f>
        <v>Jan</v>
      </c>
    </row>
    <row r="180" spans="1:13" x14ac:dyDescent="0.25">
      <c r="A180" s="18"/>
      <c r="B180" s="19"/>
      <c r="C180" s="19"/>
      <c r="D180" s="19"/>
      <c r="E180" s="19"/>
      <c r="F180" s="19"/>
      <c r="G180" s="19"/>
      <c r="H180" s="19"/>
      <c r="I180" s="20"/>
      <c r="J180" s="67"/>
      <c r="K180" s="19"/>
      <c r="L180" s="100">
        <f>YEAR(ACTYA[[#This Row],[Staff Start Date]])</f>
        <v>1900</v>
      </c>
      <c r="M180" s="100" t="str">
        <f>TEXT(ACTYA[[#This Row],[Staff Start Date]], "mmm")</f>
        <v>Jan</v>
      </c>
    </row>
    <row r="181" spans="1:13" x14ac:dyDescent="0.25">
      <c r="A181" s="18"/>
      <c r="B181" s="19"/>
      <c r="C181" s="19"/>
      <c r="D181" s="19"/>
      <c r="E181" s="19"/>
      <c r="F181" s="19"/>
      <c r="G181" s="19"/>
      <c r="H181" s="19"/>
      <c r="I181" s="20"/>
      <c r="J181" s="67"/>
      <c r="K181" s="19"/>
      <c r="L181" s="100">
        <f>YEAR(ACTYA[[#This Row],[Staff Start Date]])</f>
        <v>1900</v>
      </c>
      <c r="M181" s="100" t="str">
        <f>TEXT(ACTYA[[#This Row],[Staff Start Date]], "mmm")</f>
        <v>Jan</v>
      </c>
    </row>
    <row r="182" spans="1:13" x14ac:dyDescent="0.25">
      <c r="A182" s="18"/>
      <c r="B182" s="19"/>
      <c r="C182" s="19"/>
      <c r="D182" s="19"/>
      <c r="E182" s="19"/>
      <c r="F182" s="19"/>
      <c r="G182" s="19"/>
      <c r="H182" s="19"/>
      <c r="I182" s="20"/>
      <c r="J182" s="67"/>
      <c r="K182" s="19"/>
      <c r="L182" s="100">
        <f>YEAR(ACTYA[[#This Row],[Staff Start Date]])</f>
        <v>1900</v>
      </c>
      <c r="M182" s="100" t="str">
        <f>TEXT(ACTYA[[#This Row],[Staff Start Date]], "mmm")</f>
        <v>Jan</v>
      </c>
    </row>
    <row r="183" spans="1:13" x14ac:dyDescent="0.25">
      <c r="A183" s="18"/>
      <c r="B183" s="19"/>
      <c r="C183" s="19"/>
      <c r="D183" s="19"/>
      <c r="E183" s="19"/>
      <c r="F183" s="19"/>
      <c r="G183" s="19"/>
      <c r="H183" s="19"/>
      <c r="I183" s="20"/>
      <c r="J183" s="67"/>
      <c r="K183" s="19"/>
      <c r="L183" s="100">
        <f>YEAR(ACTYA[[#This Row],[Staff Start Date]])</f>
        <v>1900</v>
      </c>
      <c r="M183" s="100" t="str">
        <f>TEXT(ACTYA[[#This Row],[Staff Start Date]], "mmm")</f>
        <v>Jan</v>
      </c>
    </row>
    <row r="184" spans="1:13" x14ac:dyDescent="0.25">
      <c r="A184" s="18"/>
      <c r="B184" s="19"/>
      <c r="C184" s="19"/>
      <c r="D184" s="19"/>
      <c r="E184" s="19"/>
      <c r="F184" s="19"/>
      <c r="G184" s="19"/>
      <c r="H184" s="19"/>
      <c r="I184" s="20"/>
      <c r="J184" s="67"/>
      <c r="K184" s="19"/>
      <c r="L184" s="100">
        <f>YEAR(ACTYA[[#This Row],[Staff Start Date]])</f>
        <v>1900</v>
      </c>
      <c r="M184" s="100" t="str">
        <f>TEXT(ACTYA[[#This Row],[Staff Start Date]], "mmm")</f>
        <v>Jan</v>
      </c>
    </row>
    <row r="185" spans="1:13" x14ac:dyDescent="0.25">
      <c r="A185" s="18"/>
      <c r="B185" s="19"/>
      <c r="C185" s="19"/>
      <c r="D185" s="19"/>
      <c r="E185" s="19"/>
      <c r="F185" s="19"/>
      <c r="G185" s="19"/>
      <c r="H185" s="19"/>
      <c r="I185" s="20"/>
      <c r="J185" s="67"/>
      <c r="K185" s="19"/>
      <c r="L185" s="100">
        <f>YEAR(ACTYA[[#This Row],[Staff Start Date]])</f>
        <v>1900</v>
      </c>
      <c r="M185" s="100" t="str">
        <f>TEXT(ACTYA[[#This Row],[Staff Start Date]], "mmm")</f>
        <v>Jan</v>
      </c>
    </row>
    <row r="186" spans="1:13" x14ac:dyDescent="0.25">
      <c r="A186" s="18"/>
      <c r="B186" s="19"/>
      <c r="C186" s="19"/>
      <c r="D186" s="19"/>
      <c r="E186" s="19"/>
      <c r="F186" s="19"/>
      <c r="G186" s="19"/>
      <c r="H186" s="19"/>
      <c r="I186" s="20"/>
      <c r="J186" s="67"/>
      <c r="K186" s="19"/>
      <c r="L186" s="100">
        <f>YEAR(ACTYA[[#This Row],[Staff Start Date]])</f>
        <v>1900</v>
      </c>
      <c r="M186" s="100" t="str">
        <f>TEXT(ACTYA[[#This Row],[Staff Start Date]], "mmm")</f>
        <v>Jan</v>
      </c>
    </row>
    <row r="187" spans="1:13" x14ac:dyDescent="0.25">
      <c r="A187" s="18"/>
      <c r="B187" s="19"/>
      <c r="C187" s="19"/>
      <c r="D187" s="19"/>
      <c r="E187" s="19"/>
      <c r="F187" s="19"/>
      <c r="G187" s="19"/>
      <c r="H187" s="19"/>
      <c r="I187" s="20"/>
      <c r="J187" s="67"/>
      <c r="K187" s="19"/>
      <c r="L187" s="100">
        <f>YEAR(ACTYA[[#This Row],[Staff Start Date]])</f>
        <v>1900</v>
      </c>
      <c r="M187" s="100" t="str">
        <f>TEXT(ACTYA[[#This Row],[Staff Start Date]], "mmm")</f>
        <v>Jan</v>
      </c>
    </row>
    <row r="188" spans="1:13" x14ac:dyDescent="0.25">
      <c r="A188" s="18"/>
      <c r="B188" s="19"/>
      <c r="C188" s="19"/>
      <c r="D188" s="19"/>
      <c r="E188" s="19"/>
      <c r="F188" s="19"/>
      <c r="G188" s="19"/>
      <c r="H188" s="19"/>
      <c r="I188" s="20"/>
      <c r="J188" s="67"/>
      <c r="K188" s="19"/>
      <c r="L188" s="100">
        <f>YEAR(ACTYA[[#This Row],[Staff Start Date]])</f>
        <v>1900</v>
      </c>
      <c r="M188" s="100" t="str">
        <f>TEXT(ACTYA[[#This Row],[Staff Start Date]], "mmm")</f>
        <v>Jan</v>
      </c>
    </row>
    <row r="189" spans="1:13" x14ac:dyDescent="0.25">
      <c r="A189" s="18"/>
      <c r="B189" s="19"/>
      <c r="C189" s="19"/>
      <c r="D189" s="19"/>
      <c r="E189" s="19"/>
      <c r="F189" s="19"/>
      <c r="G189" s="19"/>
      <c r="H189" s="19"/>
      <c r="I189" s="20"/>
      <c r="J189" s="67"/>
      <c r="K189" s="19"/>
      <c r="L189" s="100">
        <f>YEAR(ACTYA[[#This Row],[Staff Start Date]])</f>
        <v>1900</v>
      </c>
      <c r="M189" s="100" t="str">
        <f>TEXT(ACTYA[[#This Row],[Staff Start Date]], "mmm")</f>
        <v>Jan</v>
      </c>
    </row>
    <row r="190" spans="1:13" x14ac:dyDescent="0.25">
      <c r="A190" s="18"/>
      <c r="B190" s="19"/>
      <c r="C190" s="19"/>
      <c r="D190" s="19"/>
      <c r="E190" s="19"/>
      <c r="F190" s="19"/>
      <c r="G190" s="19"/>
      <c r="H190" s="19"/>
      <c r="I190" s="20"/>
      <c r="J190" s="67"/>
      <c r="K190" s="19"/>
      <c r="L190" s="100">
        <f>YEAR(ACTYA[[#This Row],[Staff Start Date]])</f>
        <v>1900</v>
      </c>
      <c r="M190" s="100" t="str">
        <f>TEXT(ACTYA[[#This Row],[Staff Start Date]], "mmm")</f>
        <v>Jan</v>
      </c>
    </row>
    <row r="191" spans="1:13" x14ac:dyDescent="0.25">
      <c r="A191" s="18"/>
      <c r="B191" s="19"/>
      <c r="C191" s="19"/>
      <c r="D191" s="19"/>
      <c r="E191" s="19"/>
      <c r="F191" s="19"/>
      <c r="G191" s="19"/>
      <c r="H191" s="19"/>
      <c r="I191" s="20"/>
      <c r="J191" s="67"/>
      <c r="K191" s="19"/>
      <c r="L191" s="100">
        <f>YEAR(ACTYA[[#This Row],[Staff Start Date]])</f>
        <v>1900</v>
      </c>
      <c r="M191" s="100" t="str">
        <f>TEXT(ACTYA[[#This Row],[Staff Start Date]], "mmm")</f>
        <v>Jan</v>
      </c>
    </row>
    <row r="192" spans="1:13" x14ac:dyDescent="0.25">
      <c r="A192" s="18"/>
      <c r="B192" s="19"/>
      <c r="C192" s="19"/>
      <c r="D192" s="19"/>
      <c r="E192" s="19"/>
      <c r="F192" s="19"/>
      <c r="G192" s="19"/>
      <c r="H192" s="19"/>
      <c r="I192" s="20"/>
      <c r="J192" s="67"/>
      <c r="K192" s="19"/>
      <c r="L192" s="100">
        <f>YEAR(ACTYA[[#This Row],[Staff Start Date]])</f>
        <v>1900</v>
      </c>
      <c r="M192" s="100" t="str">
        <f>TEXT(ACTYA[[#This Row],[Staff Start Date]], "mmm")</f>
        <v>Jan</v>
      </c>
    </row>
    <row r="193" spans="1:13" x14ac:dyDescent="0.25">
      <c r="A193" s="18"/>
      <c r="B193" s="19"/>
      <c r="C193" s="19"/>
      <c r="D193" s="19"/>
      <c r="E193" s="19"/>
      <c r="F193" s="19"/>
      <c r="G193" s="19"/>
      <c r="H193" s="19"/>
      <c r="I193" s="20"/>
      <c r="J193" s="67"/>
      <c r="K193" s="19"/>
      <c r="L193" s="100">
        <f>YEAR(ACTYA[[#This Row],[Staff Start Date]])</f>
        <v>1900</v>
      </c>
      <c r="M193" s="100" t="str">
        <f>TEXT(ACTYA[[#This Row],[Staff Start Date]], "mmm")</f>
        <v>Jan</v>
      </c>
    </row>
    <row r="194" spans="1:13" x14ac:dyDescent="0.25">
      <c r="A194" s="18"/>
      <c r="B194" s="19"/>
      <c r="C194" s="19"/>
      <c r="D194" s="19"/>
      <c r="E194" s="19"/>
      <c r="F194" s="19"/>
      <c r="G194" s="19"/>
      <c r="H194" s="19"/>
      <c r="I194" s="20"/>
      <c r="J194" s="67"/>
      <c r="K194" s="19"/>
      <c r="L194" s="100">
        <f>YEAR(ACTYA[[#This Row],[Staff Start Date]])</f>
        <v>1900</v>
      </c>
      <c r="M194" s="100" t="str">
        <f>TEXT(ACTYA[[#This Row],[Staff Start Date]], "mmm")</f>
        <v>Jan</v>
      </c>
    </row>
    <row r="195" spans="1:13" x14ac:dyDescent="0.25">
      <c r="A195" s="18"/>
      <c r="B195" s="19"/>
      <c r="C195" s="19"/>
      <c r="D195" s="19"/>
      <c r="E195" s="19"/>
      <c r="F195" s="19"/>
      <c r="G195" s="19"/>
      <c r="H195" s="19"/>
      <c r="I195" s="20"/>
      <c r="J195" s="67"/>
      <c r="K195" s="19"/>
      <c r="L195" s="100">
        <f>YEAR(ACTYA[[#This Row],[Staff Start Date]])</f>
        <v>1900</v>
      </c>
      <c r="M195" s="100" t="str">
        <f>TEXT(ACTYA[[#This Row],[Staff Start Date]], "mmm")</f>
        <v>Jan</v>
      </c>
    </row>
    <row r="196" spans="1:13" x14ac:dyDescent="0.25">
      <c r="A196" s="18"/>
      <c r="B196" s="19"/>
      <c r="C196" s="19"/>
      <c r="D196" s="19"/>
      <c r="E196" s="19"/>
      <c r="F196" s="19"/>
      <c r="G196" s="19"/>
      <c r="H196" s="19"/>
      <c r="I196" s="20"/>
      <c r="J196" s="67"/>
      <c r="K196" s="19"/>
      <c r="L196" s="100">
        <f>YEAR(ACTYA[[#This Row],[Staff Start Date]])</f>
        <v>1900</v>
      </c>
      <c r="M196" s="100" t="str">
        <f>TEXT(ACTYA[[#This Row],[Staff Start Date]], "mmm")</f>
        <v>Jan</v>
      </c>
    </row>
    <row r="197" spans="1:13" x14ac:dyDescent="0.25">
      <c r="A197" s="18"/>
      <c r="B197" s="19"/>
      <c r="C197" s="19"/>
      <c r="D197" s="19"/>
      <c r="E197" s="19"/>
      <c r="F197" s="19"/>
      <c r="G197" s="19"/>
      <c r="H197" s="19"/>
      <c r="I197" s="20"/>
      <c r="J197" s="67"/>
      <c r="K197" s="19"/>
      <c r="L197" s="100">
        <f>YEAR(ACTYA[[#This Row],[Staff Start Date]])</f>
        <v>1900</v>
      </c>
      <c r="M197" s="100" t="str">
        <f>TEXT(ACTYA[[#This Row],[Staff Start Date]], "mmm")</f>
        <v>Jan</v>
      </c>
    </row>
    <row r="198" spans="1:13" x14ac:dyDescent="0.25">
      <c r="A198" s="18"/>
      <c r="B198" s="19"/>
      <c r="C198" s="19"/>
      <c r="D198" s="19"/>
      <c r="E198" s="19"/>
      <c r="F198" s="19"/>
      <c r="G198" s="19"/>
      <c r="H198" s="19"/>
      <c r="I198" s="20"/>
      <c r="J198" s="67"/>
      <c r="K198" s="19"/>
      <c r="L198" s="100">
        <f>YEAR(ACTYA[[#This Row],[Staff Start Date]])</f>
        <v>1900</v>
      </c>
      <c r="M198" s="100" t="str">
        <f>TEXT(ACTYA[[#This Row],[Staff Start Date]], "mmm")</f>
        <v>Jan</v>
      </c>
    </row>
    <row r="199" spans="1:13" x14ac:dyDescent="0.25">
      <c r="A199" s="18"/>
      <c r="B199" s="19"/>
      <c r="C199" s="19"/>
      <c r="D199" s="19"/>
      <c r="E199" s="19"/>
      <c r="F199" s="19"/>
      <c r="G199" s="19"/>
      <c r="H199" s="19"/>
      <c r="I199" s="20"/>
      <c r="J199" s="67"/>
      <c r="K199" s="19"/>
      <c r="L199" s="100">
        <f>YEAR(ACTYA[[#This Row],[Staff Start Date]])</f>
        <v>1900</v>
      </c>
      <c r="M199" s="100" t="str">
        <f>TEXT(ACTYA[[#This Row],[Staff Start Date]], "mmm")</f>
        <v>Jan</v>
      </c>
    </row>
    <row r="200" spans="1:13" x14ac:dyDescent="0.25">
      <c r="A200" s="18"/>
      <c r="B200" s="19"/>
      <c r="C200" s="19"/>
      <c r="D200" s="19"/>
      <c r="E200" s="19"/>
      <c r="F200" s="19"/>
      <c r="G200" s="19"/>
      <c r="H200" s="19"/>
      <c r="I200" s="20"/>
      <c r="J200" s="67"/>
      <c r="K200" s="19"/>
      <c r="L200" s="100">
        <f>YEAR(ACTYA[[#This Row],[Staff Start Date]])</f>
        <v>1900</v>
      </c>
      <c r="M200" s="100" t="str">
        <f>TEXT(ACTYA[[#This Row],[Staff Start Date]], "mmm")</f>
        <v>Jan</v>
      </c>
    </row>
    <row r="201" spans="1:13" x14ac:dyDescent="0.25">
      <c r="A201" s="18"/>
      <c r="B201" s="19"/>
      <c r="C201" s="19"/>
      <c r="D201" s="19"/>
      <c r="E201" s="19"/>
      <c r="F201" s="19"/>
      <c r="G201" s="19"/>
      <c r="H201" s="19"/>
      <c r="I201" s="20"/>
      <c r="J201" s="67"/>
      <c r="K201" s="19"/>
      <c r="L201" s="100">
        <f>YEAR(ACTYA[[#This Row],[Staff Start Date]])</f>
        <v>1900</v>
      </c>
      <c r="M201" s="100" t="str">
        <f>TEXT(ACTYA[[#This Row],[Staff Start Date]], "mmm")</f>
        <v>Jan</v>
      </c>
    </row>
    <row r="202" spans="1:13" x14ac:dyDescent="0.25">
      <c r="A202" s="18"/>
      <c r="B202" s="19"/>
      <c r="C202" s="19"/>
      <c r="D202" s="19"/>
      <c r="E202" s="19"/>
      <c r="F202" s="19"/>
      <c r="G202" s="19"/>
      <c r="H202" s="19"/>
      <c r="I202" s="20"/>
      <c r="J202" s="67"/>
      <c r="K202" s="19"/>
      <c r="L202" s="100">
        <f>YEAR(ACTYA[[#This Row],[Staff Start Date]])</f>
        <v>1900</v>
      </c>
      <c r="M202" s="100" t="str">
        <f>TEXT(ACTYA[[#This Row],[Staff Start Date]], "mmm")</f>
        <v>Jan</v>
      </c>
    </row>
    <row r="203" spans="1:13" x14ac:dyDescent="0.25">
      <c r="A203" s="18"/>
      <c r="B203" s="19"/>
      <c r="C203" s="19"/>
      <c r="D203" s="19"/>
      <c r="E203" s="19"/>
      <c r="F203" s="19"/>
      <c r="G203" s="19"/>
      <c r="H203" s="19"/>
      <c r="I203" s="20"/>
      <c r="J203" s="67"/>
      <c r="K203" s="19"/>
      <c r="L203" s="100">
        <f>YEAR(ACTYA[[#This Row],[Staff Start Date]])</f>
        <v>1900</v>
      </c>
      <c r="M203" s="100" t="str">
        <f>TEXT(ACTYA[[#This Row],[Staff Start Date]], "mmm")</f>
        <v>Jan</v>
      </c>
    </row>
    <row r="204" spans="1:13" x14ac:dyDescent="0.25">
      <c r="A204" s="18"/>
      <c r="B204" s="19"/>
      <c r="C204" s="19"/>
      <c r="D204" s="19"/>
      <c r="E204" s="19"/>
      <c r="F204" s="19"/>
      <c r="G204" s="19"/>
      <c r="H204" s="19"/>
      <c r="I204" s="20"/>
      <c r="J204" s="67"/>
      <c r="K204" s="19"/>
      <c r="L204" s="100">
        <f>YEAR(ACTYA[[#This Row],[Staff Start Date]])</f>
        <v>1900</v>
      </c>
      <c r="M204" s="100" t="str">
        <f>TEXT(ACTYA[[#This Row],[Staff Start Date]], "mmm")</f>
        <v>Jan</v>
      </c>
    </row>
    <row r="205" spans="1:13" x14ac:dyDescent="0.25">
      <c r="A205" s="18"/>
      <c r="B205" s="19"/>
      <c r="C205" s="19"/>
      <c r="D205" s="19"/>
      <c r="E205" s="19"/>
      <c r="F205" s="19"/>
      <c r="G205" s="19"/>
      <c r="H205" s="19"/>
      <c r="I205" s="20"/>
      <c r="J205" s="67"/>
      <c r="K205" s="19"/>
      <c r="L205" s="100">
        <f>YEAR(ACTYA[[#This Row],[Staff Start Date]])</f>
        <v>1900</v>
      </c>
      <c r="M205" s="100" t="str">
        <f>TEXT(ACTYA[[#This Row],[Staff Start Date]], "mmm")</f>
        <v>Jan</v>
      </c>
    </row>
    <row r="206" spans="1:13" x14ac:dyDescent="0.25">
      <c r="A206" s="18"/>
      <c r="B206" s="19"/>
      <c r="C206" s="19"/>
      <c r="D206" s="19"/>
      <c r="E206" s="19"/>
      <c r="F206" s="19"/>
      <c r="G206" s="19"/>
      <c r="H206" s="19"/>
      <c r="I206" s="20"/>
      <c r="J206" s="67"/>
      <c r="K206" s="19"/>
      <c r="L206" s="100">
        <f>YEAR(ACTYA[[#This Row],[Staff Start Date]])</f>
        <v>1900</v>
      </c>
      <c r="M206" s="100" t="str">
        <f>TEXT(ACTYA[[#This Row],[Staff Start Date]], "mmm")</f>
        <v>Jan</v>
      </c>
    </row>
    <row r="207" spans="1:13" x14ac:dyDescent="0.25">
      <c r="A207" s="18"/>
      <c r="B207" s="19"/>
      <c r="C207" s="19"/>
      <c r="D207" s="19"/>
      <c r="E207" s="19"/>
      <c r="F207" s="19"/>
      <c r="G207" s="19"/>
      <c r="H207" s="19"/>
      <c r="I207" s="20"/>
      <c r="J207" s="67"/>
      <c r="K207" s="19"/>
      <c r="L207" s="100">
        <f>YEAR(ACTYA[[#This Row],[Staff Start Date]])</f>
        <v>1900</v>
      </c>
      <c r="M207" s="100" t="str">
        <f>TEXT(ACTYA[[#This Row],[Staff Start Date]], "mmm")</f>
        <v>Jan</v>
      </c>
    </row>
    <row r="208" spans="1:13" x14ac:dyDescent="0.25">
      <c r="A208" s="18"/>
      <c r="B208" s="19"/>
      <c r="C208" s="19"/>
      <c r="D208" s="19"/>
      <c r="E208" s="19"/>
      <c r="F208" s="19"/>
      <c r="G208" s="19"/>
      <c r="H208" s="19"/>
      <c r="I208" s="20"/>
      <c r="J208" s="67"/>
      <c r="K208" s="19"/>
      <c r="L208" s="100">
        <f>YEAR(ACTYA[[#This Row],[Staff Start Date]])</f>
        <v>1900</v>
      </c>
      <c r="M208" s="100" t="str">
        <f>TEXT(ACTYA[[#This Row],[Staff Start Date]], "mmm")</f>
        <v>Jan</v>
      </c>
    </row>
    <row r="209" spans="1:13" x14ac:dyDescent="0.25">
      <c r="A209" s="18"/>
      <c r="B209" s="19"/>
      <c r="C209" s="19"/>
      <c r="D209" s="19"/>
      <c r="E209" s="19"/>
      <c r="F209" s="19"/>
      <c r="G209" s="19"/>
      <c r="H209" s="19"/>
      <c r="I209" s="20"/>
      <c r="J209" s="67"/>
      <c r="K209" s="19"/>
      <c r="L209" s="100">
        <f>YEAR(ACTYA[[#This Row],[Staff Start Date]])</f>
        <v>1900</v>
      </c>
      <c r="M209" s="100" t="str">
        <f>TEXT(ACTYA[[#This Row],[Staff Start Date]], "mmm")</f>
        <v>Jan</v>
      </c>
    </row>
    <row r="210" spans="1:13" x14ac:dyDescent="0.25">
      <c r="A210" s="18"/>
      <c r="B210" s="19"/>
      <c r="C210" s="19"/>
      <c r="D210" s="19"/>
      <c r="E210" s="19"/>
      <c r="F210" s="19"/>
      <c r="G210" s="19"/>
      <c r="H210" s="19"/>
      <c r="I210" s="20"/>
      <c r="J210" s="67"/>
      <c r="K210" s="19"/>
      <c r="L210" s="100">
        <f>YEAR(ACTYA[[#This Row],[Staff Start Date]])</f>
        <v>1900</v>
      </c>
      <c r="M210" s="100" t="str">
        <f>TEXT(ACTYA[[#This Row],[Staff Start Date]], "mmm")</f>
        <v>Jan</v>
      </c>
    </row>
    <row r="211" spans="1:13" x14ac:dyDescent="0.25">
      <c r="A211" s="18"/>
      <c r="B211" s="19"/>
      <c r="C211" s="19"/>
      <c r="D211" s="19"/>
      <c r="E211" s="19"/>
      <c r="F211" s="19"/>
      <c r="G211" s="19"/>
      <c r="H211" s="19"/>
      <c r="I211" s="20"/>
      <c r="J211" s="67"/>
      <c r="K211" s="19"/>
      <c r="L211" s="100">
        <f>YEAR(ACTYA[[#This Row],[Staff Start Date]])</f>
        <v>1900</v>
      </c>
      <c r="M211" s="100" t="str">
        <f>TEXT(ACTYA[[#This Row],[Staff Start Date]], "mmm")</f>
        <v>Jan</v>
      </c>
    </row>
    <row r="212" spans="1:13" x14ac:dyDescent="0.25">
      <c r="A212" s="18"/>
      <c r="B212" s="19"/>
      <c r="C212" s="19"/>
      <c r="D212" s="19"/>
      <c r="E212" s="19"/>
      <c r="F212" s="19"/>
      <c r="G212" s="19"/>
      <c r="H212" s="19"/>
      <c r="I212" s="20"/>
      <c r="J212" s="67"/>
      <c r="K212" s="19"/>
      <c r="L212" s="100">
        <f>YEAR(ACTYA[[#This Row],[Staff Start Date]])</f>
        <v>1900</v>
      </c>
      <c r="M212" s="100" t="str">
        <f>TEXT(ACTYA[[#This Row],[Staff Start Date]], "mmm")</f>
        <v>Jan</v>
      </c>
    </row>
    <row r="213" spans="1:13" x14ac:dyDescent="0.25">
      <c r="A213" s="18"/>
      <c r="B213" s="19"/>
      <c r="C213" s="19"/>
      <c r="D213" s="19"/>
      <c r="E213" s="19"/>
      <c r="F213" s="19"/>
      <c r="G213" s="19"/>
      <c r="H213" s="19"/>
      <c r="I213" s="20"/>
      <c r="J213" s="67"/>
      <c r="K213" s="19"/>
      <c r="L213" s="100">
        <f>YEAR(ACTYA[[#This Row],[Staff Start Date]])</f>
        <v>1900</v>
      </c>
      <c r="M213" s="100" t="str">
        <f>TEXT(ACTYA[[#This Row],[Staff Start Date]], "mmm")</f>
        <v>Jan</v>
      </c>
    </row>
    <row r="214" spans="1:13" x14ac:dyDescent="0.25">
      <c r="A214" s="18"/>
      <c r="B214" s="19"/>
      <c r="C214" s="19"/>
      <c r="D214" s="19"/>
      <c r="E214" s="19"/>
      <c r="F214" s="19"/>
      <c r="G214" s="19"/>
      <c r="H214" s="19"/>
      <c r="I214" s="20"/>
      <c r="J214" s="67"/>
      <c r="K214" s="19"/>
      <c r="L214" s="100">
        <f>YEAR(ACTYA[[#This Row],[Staff Start Date]])</f>
        <v>1900</v>
      </c>
      <c r="M214" s="100" t="str">
        <f>TEXT(ACTYA[[#This Row],[Staff Start Date]], "mmm")</f>
        <v>Jan</v>
      </c>
    </row>
    <row r="215" spans="1:13" x14ac:dyDescent="0.25">
      <c r="A215" s="18"/>
      <c r="B215" s="19"/>
      <c r="C215" s="19"/>
      <c r="D215" s="19"/>
      <c r="E215" s="19"/>
      <c r="F215" s="19"/>
      <c r="G215" s="19"/>
      <c r="H215" s="19"/>
      <c r="I215" s="20"/>
      <c r="J215" s="67"/>
      <c r="K215" s="19"/>
      <c r="L215" s="100">
        <f>YEAR(ACTYA[[#This Row],[Staff Start Date]])</f>
        <v>1900</v>
      </c>
      <c r="M215" s="100" t="str">
        <f>TEXT(ACTYA[[#This Row],[Staff Start Date]], "mmm")</f>
        <v>Jan</v>
      </c>
    </row>
    <row r="216" spans="1:13" x14ac:dyDescent="0.25">
      <c r="A216" s="18"/>
      <c r="B216" s="19"/>
      <c r="C216" s="19"/>
      <c r="D216" s="19"/>
      <c r="E216" s="19"/>
      <c r="F216" s="19"/>
      <c r="G216" s="19"/>
      <c r="H216" s="19"/>
      <c r="I216" s="20"/>
      <c r="J216" s="67"/>
      <c r="K216" s="19"/>
      <c r="L216" s="100">
        <f>YEAR(ACTYA[[#This Row],[Staff Start Date]])</f>
        <v>1900</v>
      </c>
      <c r="M216" s="100" t="str">
        <f>TEXT(ACTYA[[#This Row],[Staff Start Date]], "mmm")</f>
        <v>Jan</v>
      </c>
    </row>
    <row r="217" spans="1:13" x14ac:dyDescent="0.25">
      <c r="A217" s="18"/>
      <c r="B217" s="19"/>
      <c r="C217" s="19"/>
      <c r="D217" s="19"/>
      <c r="E217" s="19"/>
      <c r="F217" s="19"/>
      <c r="G217" s="19"/>
      <c r="H217" s="19"/>
      <c r="I217" s="20"/>
      <c r="J217" s="67"/>
      <c r="K217" s="19"/>
      <c r="L217" s="100">
        <f>YEAR(ACTYA[[#This Row],[Staff Start Date]])</f>
        <v>1900</v>
      </c>
      <c r="M217" s="100" t="str">
        <f>TEXT(ACTYA[[#This Row],[Staff Start Date]], "mmm")</f>
        <v>Jan</v>
      </c>
    </row>
    <row r="218" spans="1:13" x14ac:dyDescent="0.25">
      <c r="A218" s="18"/>
      <c r="B218" s="19"/>
      <c r="C218" s="19"/>
      <c r="D218" s="19"/>
      <c r="E218" s="19"/>
      <c r="F218" s="19"/>
      <c r="G218" s="19"/>
      <c r="H218" s="19"/>
      <c r="I218" s="20"/>
      <c r="J218" s="67"/>
      <c r="K218" s="19"/>
      <c r="L218" s="100">
        <f>YEAR(ACTYA[[#This Row],[Staff Start Date]])</f>
        <v>1900</v>
      </c>
      <c r="M218" s="100" t="str">
        <f>TEXT(ACTYA[[#This Row],[Staff Start Date]], "mmm")</f>
        <v>Jan</v>
      </c>
    </row>
    <row r="219" spans="1:13" x14ac:dyDescent="0.25">
      <c r="A219" s="18"/>
      <c r="B219" s="19"/>
      <c r="C219" s="19"/>
      <c r="D219" s="19"/>
      <c r="E219" s="19"/>
      <c r="F219" s="19"/>
      <c r="G219" s="19"/>
      <c r="H219" s="19"/>
      <c r="I219" s="20"/>
      <c r="J219" s="67"/>
      <c r="K219" s="19"/>
      <c r="L219" s="100">
        <f>YEAR(ACTYA[[#This Row],[Staff Start Date]])</f>
        <v>1900</v>
      </c>
      <c r="M219" s="100" t="str">
        <f>TEXT(ACTYA[[#This Row],[Staff Start Date]], "mmm")</f>
        <v>Jan</v>
      </c>
    </row>
    <row r="220" spans="1:13" x14ac:dyDescent="0.25">
      <c r="A220" s="18"/>
      <c r="B220" s="19"/>
      <c r="C220" s="19"/>
      <c r="D220" s="19"/>
      <c r="E220" s="19"/>
      <c r="F220" s="19"/>
      <c r="G220" s="19"/>
      <c r="H220" s="19"/>
      <c r="I220" s="20"/>
      <c r="J220" s="67"/>
      <c r="K220" s="19"/>
      <c r="L220" s="100">
        <f>YEAR(ACTYA[[#This Row],[Staff Start Date]])</f>
        <v>1900</v>
      </c>
      <c r="M220" s="100" t="str">
        <f>TEXT(ACTYA[[#This Row],[Staff Start Date]], "mmm")</f>
        <v>Jan</v>
      </c>
    </row>
    <row r="221" spans="1:13" x14ac:dyDescent="0.25">
      <c r="A221" s="18"/>
      <c r="B221" s="19"/>
      <c r="C221" s="19"/>
      <c r="D221" s="19"/>
      <c r="E221" s="19"/>
      <c r="F221" s="19"/>
      <c r="G221" s="19"/>
      <c r="H221" s="19"/>
      <c r="I221" s="20"/>
      <c r="J221" s="67"/>
      <c r="K221" s="19"/>
      <c r="L221" s="100">
        <f>YEAR(ACTYA[[#This Row],[Staff Start Date]])</f>
        <v>1900</v>
      </c>
      <c r="M221" s="100" t="str">
        <f>TEXT(ACTYA[[#This Row],[Staff Start Date]], "mmm")</f>
        <v>Jan</v>
      </c>
    </row>
    <row r="222" spans="1:13" x14ac:dyDescent="0.25">
      <c r="A222" s="18"/>
      <c r="B222" s="19"/>
      <c r="C222" s="19"/>
      <c r="D222" s="19"/>
      <c r="E222" s="19"/>
      <c r="F222" s="19"/>
      <c r="G222" s="19"/>
      <c r="H222" s="19"/>
      <c r="I222" s="20"/>
      <c r="J222" s="67"/>
      <c r="K222" s="19"/>
      <c r="L222" s="100">
        <f>YEAR(ACTYA[[#This Row],[Staff Start Date]])</f>
        <v>1900</v>
      </c>
      <c r="M222" s="100" t="str">
        <f>TEXT(ACTYA[[#This Row],[Staff Start Date]], "mmm")</f>
        <v>Jan</v>
      </c>
    </row>
    <row r="223" spans="1:13" x14ac:dyDescent="0.25">
      <c r="A223" s="18"/>
      <c r="B223" s="19"/>
      <c r="C223" s="19"/>
      <c r="D223" s="19"/>
      <c r="E223" s="19"/>
      <c r="F223" s="19"/>
      <c r="G223" s="19"/>
      <c r="H223" s="19"/>
      <c r="I223" s="20"/>
      <c r="J223" s="67"/>
      <c r="K223" s="19"/>
      <c r="L223" s="100">
        <f>YEAR(ACTYA[[#This Row],[Staff Start Date]])</f>
        <v>1900</v>
      </c>
      <c r="M223" s="100" t="str">
        <f>TEXT(ACTYA[[#This Row],[Staff Start Date]], "mmm")</f>
        <v>Jan</v>
      </c>
    </row>
    <row r="224" spans="1:13" x14ac:dyDescent="0.25">
      <c r="A224" s="18"/>
      <c r="B224" s="19"/>
      <c r="C224" s="19"/>
      <c r="D224" s="19"/>
      <c r="E224" s="19"/>
      <c r="F224" s="19"/>
      <c r="G224" s="19"/>
      <c r="H224" s="19"/>
      <c r="I224" s="20"/>
      <c r="J224" s="67"/>
      <c r="K224" s="19"/>
      <c r="L224" s="100">
        <f>YEAR(ACTYA[[#This Row],[Staff Start Date]])</f>
        <v>1900</v>
      </c>
      <c r="M224" s="100" t="str">
        <f>TEXT(ACTYA[[#This Row],[Staff Start Date]], "mmm")</f>
        <v>Jan</v>
      </c>
    </row>
    <row r="225" spans="1:13" x14ac:dyDescent="0.25">
      <c r="A225" s="18"/>
      <c r="B225" s="19"/>
      <c r="C225" s="19"/>
      <c r="D225" s="19"/>
      <c r="E225" s="19"/>
      <c r="F225" s="19"/>
      <c r="G225" s="19"/>
      <c r="H225" s="19"/>
      <c r="I225" s="20"/>
      <c r="J225" s="67"/>
      <c r="K225" s="19"/>
      <c r="L225" s="100">
        <f>YEAR(ACTYA[[#This Row],[Staff Start Date]])</f>
        <v>1900</v>
      </c>
      <c r="M225" s="100" t="str">
        <f>TEXT(ACTYA[[#This Row],[Staff Start Date]], "mmm")</f>
        <v>Jan</v>
      </c>
    </row>
    <row r="226" spans="1:13" x14ac:dyDescent="0.25">
      <c r="A226" s="18"/>
      <c r="B226" s="19"/>
      <c r="C226" s="19"/>
      <c r="D226" s="19"/>
      <c r="E226" s="19"/>
      <c r="F226" s="19"/>
      <c r="G226" s="19"/>
      <c r="H226" s="19"/>
      <c r="I226" s="20"/>
      <c r="J226" s="67"/>
      <c r="K226" s="19"/>
      <c r="L226" s="100">
        <f>YEAR(ACTYA[[#This Row],[Staff Start Date]])</f>
        <v>1900</v>
      </c>
      <c r="M226" s="100" t="str">
        <f>TEXT(ACTYA[[#This Row],[Staff Start Date]], "mmm")</f>
        <v>Jan</v>
      </c>
    </row>
    <row r="227" spans="1:13" x14ac:dyDescent="0.25">
      <c r="A227" s="18"/>
      <c r="B227" s="19"/>
      <c r="C227" s="19"/>
      <c r="D227" s="19"/>
      <c r="E227" s="19"/>
      <c r="F227" s="19"/>
      <c r="G227" s="19"/>
      <c r="H227" s="19"/>
      <c r="I227" s="20"/>
      <c r="J227" s="67"/>
      <c r="K227" s="19"/>
      <c r="L227" s="100">
        <f>YEAR(ACTYA[[#This Row],[Staff Start Date]])</f>
        <v>1900</v>
      </c>
      <c r="M227" s="100" t="str">
        <f>TEXT(ACTYA[[#This Row],[Staff Start Date]], "mmm")</f>
        <v>Jan</v>
      </c>
    </row>
    <row r="228" spans="1:13" x14ac:dyDescent="0.25">
      <c r="A228" s="18"/>
      <c r="B228" s="19"/>
      <c r="C228" s="19"/>
      <c r="D228" s="19"/>
      <c r="E228" s="19"/>
      <c r="F228" s="19"/>
      <c r="G228" s="19"/>
      <c r="H228" s="19"/>
      <c r="I228" s="20"/>
      <c r="J228" s="67"/>
      <c r="K228" s="19"/>
      <c r="L228" s="100">
        <f>YEAR(ACTYA[[#This Row],[Staff Start Date]])</f>
        <v>1900</v>
      </c>
      <c r="M228" s="100" t="str">
        <f>TEXT(ACTYA[[#This Row],[Staff Start Date]], "mmm")</f>
        <v>Jan</v>
      </c>
    </row>
    <row r="229" spans="1:13" x14ac:dyDescent="0.25">
      <c r="A229" s="18"/>
      <c r="B229" s="19"/>
      <c r="C229" s="19"/>
      <c r="D229" s="19"/>
      <c r="E229" s="19"/>
      <c r="F229" s="19"/>
      <c r="G229" s="19"/>
      <c r="H229" s="19"/>
      <c r="I229" s="20"/>
      <c r="J229" s="67"/>
      <c r="K229" s="19"/>
      <c r="L229" s="100">
        <f>YEAR(ACTYA[[#This Row],[Staff Start Date]])</f>
        <v>1900</v>
      </c>
      <c r="M229" s="100" t="str">
        <f>TEXT(ACTYA[[#This Row],[Staff Start Date]], "mmm")</f>
        <v>Jan</v>
      </c>
    </row>
    <row r="230" spans="1:13" x14ac:dyDescent="0.25">
      <c r="A230" s="18"/>
      <c r="B230" s="19"/>
      <c r="C230" s="19"/>
      <c r="D230" s="19"/>
      <c r="E230" s="19"/>
      <c r="F230" s="19"/>
      <c r="G230" s="19"/>
      <c r="H230" s="19"/>
      <c r="I230" s="20"/>
      <c r="J230" s="67"/>
      <c r="K230" s="19"/>
      <c r="L230" s="100">
        <f>YEAR(ACTYA[[#This Row],[Staff Start Date]])</f>
        <v>1900</v>
      </c>
      <c r="M230" s="100" t="str">
        <f>TEXT(ACTYA[[#This Row],[Staff Start Date]], "mmm")</f>
        <v>Jan</v>
      </c>
    </row>
    <row r="231" spans="1:13" x14ac:dyDescent="0.25">
      <c r="A231" s="18"/>
      <c r="B231" s="19"/>
      <c r="C231" s="19"/>
      <c r="D231" s="19"/>
      <c r="E231" s="19"/>
      <c r="F231" s="19"/>
      <c r="G231" s="19"/>
      <c r="H231" s="19"/>
      <c r="I231" s="20"/>
      <c r="J231" s="67"/>
      <c r="K231" s="19"/>
      <c r="L231" s="100">
        <f>YEAR(ACTYA[[#This Row],[Staff Start Date]])</f>
        <v>1900</v>
      </c>
      <c r="M231" s="100" t="str">
        <f>TEXT(ACTYA[[#This Row],[Staff Start Date]], "mmm")</f>
        <v>Jan</v>
      </c>
    </row>
    <row r="232" spans="1:13" x14ac:dyDescent="0.25">
      <c r="A232" s="18"/>
      <c r="B232" s="19"/>
      <c r="C232" s="19"/>
      <c r="D232" s="19"/>
      <c r="E232" s="19"/>
      <c r="F232" s="19"/>
      <c r="G232" s="19"/>
      <c r="H232" s="19"/>
      <c r="I232" s="20"/>
      <c r="J232" s="67"/>
      <c r="K232" s="19"/>
      <c r="L232" s="100">
        <f>YEAR(ACTYA[[#This Row],[Staff Start Date]])</f>
        <v>1900</v>
      </c>
      <c r="M232" s="100" t="str">
        <f>TEXT(ACTYA[[#This Row],[Staff Start Date]], "mmm")</f>
        <v>Jan</v>
      </c>
    </row>
    <row r="233" spans="1:13" x14ac:dyDescent="0.25">
      <c r="A233" s="18"/>
      <c r="B233" s="19"/>
      <c r="C233" s="19"/>
      <c r="D233" s="19"/>
      <c r="E233" s="19"/>
      <c r="F233" s="19"/>
      <c r="G233" s="19"/>
      <c r="H233" s="19"/>
      <c r="I233" s="20"/>
      <c r="J233" s="67"/>
      <c r="K233" s="19"/>
      <c r="L233" s="100">
        <f>YEAR(ACTYA[[#This Row],[Staff Start Date]])</f>
        <v>1900</v>
      </c>
      <c r="M233" s="100" t="str">
        <f>TEXT(ACTYA[[#This Row],[Staff Start Date]], "mmm")</f>
        <v>Jan</v>
      </c>
    </row>
    <row r="234" spans="1:13" x14ac:dyDescent="0.25">
      <c r="A234" s="18"/>
      <c r="B234" s="19"/>
      <c r="C234" s="19"/>
      <c r="D234" s="19"/>
      <c r="E234" s="19"/>
      <c r="F234" s="19"/>
      <c r="G234" s="19"/>
      <c r="H234" s="19"/>
      <c r="I234" s="20"/>
      <c r="J234" s="67"/>
      <c r="K234" s="19"/>
      <c r="L234" s="100">
        <f>YEAR(ACTYA[[#This Row],[Staff Start Date]])</f>
        <v>1900</v>
      </c>
      <c r="M234" s="100" t="str">
        <f>TEXT(ACTYA[[#This Row],[Staff Start Date]], "mmm")</f>
        <v>Jan</v>
      </c>
    </row>
    <row r="235" spans="1:13" x14ac:dyDescent="0.25">
      <c r="A235" s="18"/>
      <c r="B235" s="19"/>
      <c r="C235" s="19"/>
      <c r="D235" s="19"/>
      <c r="E235" s="19"/>
      <c r="F235" s="19"/>
      <c r="G235" s="19"/>
      <c r="H235" s="19"/>
      <c r="I235" s="20"/>
      <c r="J235" s="67"/>
      <c r="K235" s="19"/>
      <c r="L235" s="100">
        <f>YEAR(ACTYA[[#This Row],[Staff Start Date]])</f>
        <v>1900</v>
      </c>
      <c r="M235" s="100" t="str">
        <f>TEXT(ACTYA[[#This Row],[Staff Start Date]], "mmm")</f>
        <v>Jan</v>
      </c>
    </row>
    <row r="236" spans="1:13" x14ac:dyDescent="0.25">
      <c r="A236" s="18"/>
      <c r="B236" s="19"/>
      <c r="C236" s="19"/>
      <c r="D236" s="19"/>
      <c r="E236" s="19"/>
      <c r="F236" s="19"/>
      <c r="G236" s="19"/>
      <c r="H236" s="19"/>
      <c r="I236" s="20"/>
      <c r="J236" s="67"/>
      <c r="K236" s="19"/>
      <c r="L236" s="100">
        <f>YEAR(ACTYA[[#This Row],[Staff Start Date]])</f>
        <v>1900</v>
      </c>
      <c r="M236" s="100" t="str">
        <f>TEXT(ACTYA[[#This Row],[Staff Start Date]], "mmm")</f>
        <v>Jan</v>
      </c>
    </row>
    <row r="237" spans="1:13" x14ac:dyDescent="0.25">
      <c r="A237" s="18"/>
      <c r="B237" s="19"/>
      <c r="C237" s="19"/>
      <c r="D237" s="19"/>
      <c r="E237" s="19"/>
      <c r="F237" s="19"/>
      <c r="G237" s="19"/>
      <c r="H237" s="19"/>
      <c r="I237" s="20"/>
      <c r="J237" s="67"/>
      <c r="K237" s="19"/>
      <c r="L237" s="100">
        <f>YEAR(ACTYA[[#This Row],[Staff Start Date]])</f>
        <v>1900</v>
      </c>
      <c r="M237" s="100" t="str">
        <f>TEXT(ACTYA[[#This Row],[Staff Start Date]], "mmm")</f>
        <v>Jan</v>
      </c>
    </row>
    <row r="238" spans="1:13" x14ac:dyDescent="0.25">
      <c r="A238" s="18"/>
      <c r="B238" s="19"/>
      <c r="C238" s="19"/>
      <c r="D238" s="19"/>
      <c r="E238" s="19"/>
      <c r="F238" s="19"/>
      <c r="G238" s="19"/>
      <c r="H238" s="19"/>
      <c r="I238" s="20"/>
      <c r="J238" s="67"/>
      <c r="K238" s="19"/>
      <c r="L238" s="100">
        <f>YEAR(ACTYA[[#This Row],[Staff Start Date]])</f>
        <v>1900</v>
      </c>
      <c r="M238" s="100" t="str">
        <f>TEXT(ACTYA[[#This Row],[Staff Start Date]], "mmm")</f>
        <v>Jan</v>
      </c>
    </row>
    <row r="239" spans="1:13" x14ac:dyDescent="0.25">
      <c r="A239" s="18"/>
      <c r="B239" s="19"/>
      <c r="C239" s="19"/>
      <c r="D239" s="19"/>
      <c r="E239" s="19"/>
      <c r="F239" s="19"/>
      <c r="G239" s="19"/>
      <c r="H239" s="19"/>
      <c r="I239" s="20"/>
      <c r="J239" s="67"/>
      <c r="K239" s="19"/>
      <c r="L239" s="100">
        <f>YEAR(ACTYA[[#This Row],[Staff Start Date]])</f>
        <v>1900</v>
      </c>
      <c r="M239" s="100" t="str">
        <f>TEXT(ACTYA[[#This Row],[Staff Start Date]], "mmm")</f>
        <v>Jan</v>
      </c>
    </row>
    <row r="240" spans="1:13" x14ac:dyDescent="0.25">
      <c r="A240" s="18"/>
      <c r="B240" s="19"/>
      <c r="C240" s="19"/>
      <c r="D240" s="19"/>
      <c r="E240" s="19"/>
      <c r="F240" s="19"/>
      <c r="G240" s="19"/>
      <c r="H240" s="19"/>
      <c r="I240" s="20"/>
      <c r="J240" s="67"/>
      <c r="K240" s="19"/>
      <c r="L240" s="100">
        <f>YEAR(ACTYA[[#This Row],[Staff Start Date]])</f>
        <v>1900</v>
      </c>
      <c r="M240" s="100" t="str">
        <f>TEXT(ACTYA[[#This Row],[Staff Start Date]], "mmm")</f>
        <v>Jan</v>
      </c>
    </row>
    <row r="241" spans="1:13" x14ac:dyDescent="0.25">
      <c r="A241" s="18"/>
      <c r="B241" s="19"/>
      <c r="C241" s="19"/>
      <c r="D241" s="19"/>
      <c r="E241" s="19"/>
      <c r="F241" s="19"/>
      <c r="G241" s="19"/>
      <c r="H241" s="19"/>
      <c r="I241" s="20"/>
      <c r="J241" s="67"/>
      <c r="K241" s="19"/>
      <c r="L241" s="100">
        <f>YEAR(ACTYA[[#This Row],[Staff Start Date]])</f>
        <v>1900</v>
      </c>
      <c r="M241" s="100" t="str">
        <f>TEXT(ACTYA[[#This Row],[Staff Start Date]], "mmm")</f>
        <v>Jan</v>
      </c>
    </row>
    <row r="242" spans="1:13" x14ac:dyDescent="0.25">
      <c r="A242" s="18"/>
      <c r="B242" s="19"/>
      <c r="C242" s="19"/>
      <c r="D242" s="19"/>
      <c r="E242" s="19"/>
      <c r="F242" s="19"/>
      <c r="G242" s="19"/>
      <c r="H242" s="19"/>
      <c r="I242" s="20"/>
      <c r="J242" s="67"/>
      <c r="K242" s="19"/>
      <c r="L242" s="100">
        <f>YEAR(ACTYA[[#This Row],[Staff Start Date]])</f>
        <v>1900</v>
      </c>
      <c r="M242" s="100" t="str">
        <f>TEXT(ACTYA[[#This Row],[Staff Start Date]], "mmm")</f>
        <v>Jan</v>
      </c>
    </row>
    <row r="243" spans="1:13" x14ac:dyDescent="0.25">
      <c r="A243" s="18"/>
      <c r="B243" s="19"/>
      <c r="C243" s="19"/>
      <c r="D243" s="19"/>
      <c r="E243" s="19"/>
      <c r="F243" s="19"/>
      <c r="G243" s="19"/>
      <c r="H243" s="19"/>
      <c r="I243" s="20"/>
      <c r="J243" s="67"/>
      <c r="K243" s="19"/>
      <c r="L243" s="100">
        <f>YEAR(ACTYA[[#This Row],[Staff Start Date]])</f>
        <v>1900</v>
      </c>
      <c r="M243" s="100" t="str">
        <f>TEXT(ACTYA[[#This Row],[Staff Start Date]], "mmm")</f>
        <v>Jan</v>
      </c>
    </row>
    <row r="244" spans="1:13" x14ac:dyDescent="0.25">
      <c r="A244" s="18"/>
      <c r="B244" s="19"/>
      <c r="C244" s="19"/>
      <c r="D244" s="19"/>
      <c r="E244" s="19"/>
      <c r="F244" s="19"/>
      <c r="G244" s="19"/>
      <c r="H244" s="19"/>
      <c r="I244" s="20"/>
      <c r="J244" s="67"/>
      <c r="K244" s="19"/>
      <c r="L244" s="100">
        <f>YEAR(ACTYA[[#This Row],[Staff Start Date]])</f>
        <v>1900</v>
      </c>
      <c r="M244" s="100" t="str">
        <f>TEXT(ACTYA[[#This Row],[Staff Start Date]], "mmm")</f>
        <v>Jan</v>
      </c>
    </row>
    <row r="245" spans="1:13" x14ac:dyDescent="0.25">
      <c r="A245" s="18"/>
      <c r="B245" s="19"/>
      <c r="C245" s="19"/>
      <c r="D245" s="19"/>
      <c r="E245" s="19"/>
      <c r="F245" s="19"/>
      <c r="G245" s="19"/>
      <c r="H245" s="19"/>
      <c r="I245" s="20"/>
      <c r="J245" s="67"/>
      <c r="K245" s="19"/>
      <c r="L245" s="100">
        <f>YEAR(ACTYA[[#This Row],[Staff Start Date]])</f>
        <v>1900</v>
      </c>
      <c r="M245" s="100" t="str">
        <f>TEXT(ACTYA[[#This Row],[Staff Start Date]], "mmm")</f>
        <v>Jan</v>
      </c>
    </row>
    <row r="246" spans="1:13" x14ac:dyDescent="0.25">
      <c r="A246" s="18"/>
      <c r="B246" s="19"/>
      <c r="C246" s="19"/>
      <c r="D246" s="19"/>
      <c r="E246" s="19"/>
      <c r="F246" s="19"/>
      <c r="G246" s="19"/>
      <c r="H246" s="19"/>
      <c r="I246" s="20"/>
      <c r="J246" s="67"/>
      <c r="K246" s="19"/>
      <c r="L246" s="100">
        <f>YEAR(ACTYA[[#This Row],[Staff Start Date]])</f>
        <v>1900</v>
      </c>
      <c r="M246" s="100" t="str">
        <f>TEXT(ACTYA[[#This Row],[Staff Start Date]], "mmm")</f>
        <v>Jan</v>
      </c>
    </row>
    <row r="247" spans="1:13" x14ac:dyDescent="0.25">
      <c r="A247" s="18"/>
      <c r="B247" s="19"/>
      <c r="C247" s="19"/>
      <c r="D247" s="19"/>
      <c r="E247" s="19"/>
      <c r="F247" s="19"/>
      <c r="G247" s="19"/>
      <c r="H247" s="19"/>
      <c r="I247" s="20"/>
      <c r="J247" s="67"/>
      <c r="K247" s="19"/>
      <c r="L247" s="100">
        <f>YEAR(ACTYA[[#This Row],[Staff Start Date]])</f>
        <v>1900</v>
      </c>
      <c r="M247" s="100" t="str">
        <f>TEXT(ACTYA[[#This Row],[Staff Start Date]], "mmm")</f>
        <v>Jan</v>
      </c>
    </row>
    <row r="248" spans="1:13" x14ac:dyDescent="0.25">
      <c r="A248" s="18"/>
      <c r="B248" s="19"/>
      <c r="C248" s="19"/>
      <c r="D248" s="19"/>
      <c r="E248" s="19"/>
      <c r="F248" s="19"/>
      <c r="G248" s="19"/>
      <c r="H248" s="19"/>
      <c r="I248" s="20"/>
      <c r="J248" s="67"/>
      <c r="K248" s="19"/>
      <c r="L248" s="100">
        <f>YEAR(ACTYA[[#This Row],[Staff Start Date]])</f>
        <v>1900</v>
      </c>
      <c r="M248" s="100" t="str">
        <f>TEXT(ACTYA[[#This Row],[Staff Start Date]], "mmm")</f>
        <v>Jan</v>
      </c>
    </row>
    <row r="249" spans="1:13" x14ac:dyDescent="0.25">
      <c r="A249" s="18"/>
      <c r="B249" s="19"/>
      <c r="C249" s="19"/>
      <c r="D249" s="19"/>
      <c r="E249" s="19"/>
      <c r="F249" s="19"/>
      <c r="G249" s="19"/>
      <c r="H249" s="19"/>
      <c r="I249" s="20"/>
      <c r="J249" s="67"/>
      <c r="K249" s="19"/>
      <c r="L249" s="100">
        <f>YEAR(ACTYA[[#This Row],[Staff Start Date]])</f>
        <v>1900</v>
      </c>
      <c r="M249" s="100" t="str">
        <f>TEXT(ACTYA[[#This Row],[Staff Start Date]], "mmm")</f>
        <v>Jan</v>
      </c>
    </row>
    <row r="250" spans="1:13" x14ac:dyDescent="0.25">
      <c r="A250" s="18"/>
      <c r="B250" s="19"/>
      <c r="C250" s="19"/>
      <c r="D250" s="19"/>
      <c r="E250" s="19"/>
      <c r="F250" s="19"/>
      <c r="G250" s="19"/>
      <c r="H250" s="19"/>
      <c r="I250" s="20"/>
      <c r="J250" s="67"/>
      <c r="K250" s="19"/>
      <c r="L250" s="100">
        <f>YEAR(ACTYA[[#This Row],[Staff Start Date]])</f>
        <v>1900</v>
      </c>
      <c r="M250" s="100" t="str">
        <f>TEXT(ACTYA[[#This Row],[Staff Start Date]], "mmm")</f>
        <v>Jan</v>
      </c>
    </row>
    <row r="251" spans="1:13" x14ac:dyDescent="0.25">
      <c r="A251" s="18"/>
      <c r="B251" s="19"/>
      <c r="C251" s="19"/>
      <c r="D251" s="19"/>
      <c r="E251" s="19"/>
      <c r="F251" s="19"/>
      <c r="G251" s="19"/>
      <c r="H251" s="19"/>
      <c r="I251" s="20"/>
      <c r="J251" s="67"/>
      <c r="K251" s="19"/>
      <c r="L251" s="100">
        <f>YEAR(ACTYA[[#This Row],[Staff Start Date]])</f>
        <v>1900</v>
      </c>
      <c r="M251" s="100" t="str">
        <f>TEXT(ACTYA[[#This Row],[Staff Start Date]], "mmm")</f>
        <v>Jan</v>
      </c>
    </row>
    <row r="252" spans="1:13" x14ac:dyDescent="0.25">
      <c r="A252" s="18"/>
      <c r="B252" s="19"/>
      <c r="C252" s="19"/>
      <c r="D252" s="19"/>
      <c r="E252" s="19"/>
      <c r="F252" s="19"/>
      <c r="G252" s="19"/>
      <c r="H252" s="19"/>
      <c r="I252" s="20"/>
      <c r="J252" s="67"/>
      <c r="K252" s="19"/>
      <c r="L252" s="100">
        <f>YEAR(ACTYA[[#This Row],[Staff Start Date]])</f>
        <v>1900</v>
      </c>
      <c r="M252" s="100" t="str">
        <f>TEXT(ACTYA[[#This Row],[Staff Start Date]], "mmm")</f>
        <v>Jan</v>
      </c>
    </row>
    <row r="253" spans="1:13" x14ac:dyDescent="0.25">
      <c r="A253" s="18"/>
      <c r="B253" s="19"/>
      <c r="C253" s="19"/>
      <c r="D253" s="19"/>
      <c r="E253" s="19"/>
      <c r="F253" s="19"/>
      <c r="G253" s="19"/>
      <c r="H253" s="19"/>
      <c r="I253" s="20"/>
      <c r="J253" s="67"/>
      <c r="K253" s="19"/>
      <c r="L253" s="100">
        <f>YEAR(ACTYA[[#This Row],[Staff Start Date]])</f>
        <v>1900</v>
      </c>
      <c r="M253" s="100" t="str">
        <f>TEXT(ACTYA[[#This Row],[Staff Start Date]], "mmm")</f>
        <v>Jan</v>
      </c>
    </row>
    <row r="254" spans="1:13" x14ac:dyDescent="0.25">
      <c r="A254" s="18"/>
      <c r="B254" s="19"/>
      <c r="C254" s="19"/>
      <c r="D254" s="19"/>
      <c r="E254" s="19"/>
      <c r="F254" s="19"/>
      <c r="G254" s="19"/>
      <c r="H254" s="19"/>
      <c r="I254" s="20"/>
      <c r="J254" s="67"/>
      <c r="K254" s="19"/>
      <c r="L254" s="100">
        <f>YEAR(ACTYA[[#This Row],[Staff Start Date]])</f>
        <v>1900</v>
      </c>
      <c r="M254" s="100" t="str">
        <f>TEXT(ACTYA[[#This Row],[Staff Start Date]], "mmm")</f>
        <v>Jan</v>
      </c>
    </row>
    <row r="255" spans="1:13" x14ac:dyDescent="0.25">
      <c r="A255" s="18"/>
      <c r="B255" s="19"/>
      <c r="C255" s="19"/>
      <c r="D255" s="19"/>
      <c r="E255" s="19"/>
      <c r="F255" s="19"/>
      <c r="G255" s="19"/>
      <c r="H255" s="19"/>
      <c r="I255" s="20"/>
      <c r="J255" s="67"/>
      <c r="K255" s="19"/>
      <c r="L255" s="100">
        <f>YEAR(ACTYA[[#This Row],[Staff Start Date]])</f>
        <v>1900</v>
      </c>
      <c r="M255" s="100" t="str">
        <f>TEXT(ACTYA[[#This Row],[Staff Start Date]], "mmm")</f>
        <v>Jan</v>
      </c>
    </row>
    <row r="256" spans="1:13" x14ac:dyDescent="0.25">
      <c r="A256" s="18"/>
      <c r="B256" s="19"/>
      <c r="C256" s="19"/>
      <c r="D256" s="19"/>
      <c r="E256" s="19"/>
      <c r="F256" s="19"/>
      <c r="G256" s="19"/>
      <c r="H256" s="19"/>
      <c r="I256" s="20"/>
      <c r="J256" s="67"/>
      <c r="K256" s="19"/>
      <c r="L256" s="100">
        <f>YEAR(ACTYA[[#This Row],[Staff Start Date]])</f>
        <v>1900</v>
      </c>
      <c r="M256" s="100" t="str">
        <f>TEXT(ACTYA[[#This Row],[Staff Start Date]], "mmm")</f>
        <v>Jan</v>
      </c>
    </row>
    <row r="257" spans="1:13" x14ac:dyDescent="0.25">
      <c r="A257" s="18"/>
      <c r="B257" s="19"/>
      <c r="C257" s="19"/>
      <c r="D257" s="19"/>
      <c r="E257" s="19"/>
      <c r="F257" s="19"/>
      <c r="G257" s="19"/>
      <c r="H257" s="19"/>
      <c r="I257" s="20"/>
      <c r="J257" s="67"/>
      <c r="K257" s="19"/>
      <c r="L257" s="100">
        <f>YEAR(ACTYA[[#This Row],[Staff Start Date]])</f>
        <v>1900</v>
      </c>
      <c r="M257" s="100" t="str">
        <f>TEXT(ACTYA[[#This Row],[Staff Start Date]], "mmm")</f>
        <v>Jan</v>
      </c>
    </row>
    <row r="258" spans="1:13" x14ac:dyDescent="0.25">
      <c r="A258" s="18"/>
      <c r="B258" s="19"/>
      <c r="C258" s="19"/>
      <c r="D258" s="19"/>
      <c r="E258" s="19"/>
      <c r="F258" s="19"/>
      <c r="G258" s="19"/>
      <c r="H258" s="19"/>
      <c r="I258" s="20"/>
      <c r="J258" s="67"/>
      <c r="K258" s="19"/>
      <c r="L258" s="100">
        <f>YEAR(ACTYA[[#This Row],[Staff Start Date]])</f>
        <v>1900</v>
      </c>
      <c r="M258" s="100" t="str">
        <f>TEXT(ACTYA[[#This Row],[Staff Start Date]], "mmm")</f>
        <v>Jan</v>
      </c>
    </row>
    <row r="259" spans="1:13" x14ac:dyDescent="0.25">
      <c r="A259" s="18"/>
      <c r="B259" s="19"/>
      <c r="C259" s="19"/>
      <c r="D259" s="19"/>
      <c r="E259" s="19"/>
      <c r="F259" s="19"/>
      <c r="G259" s="19"/>
      <c r="H259" s="19"/>
      <c r="I259" s="20"/>
      <c r="J259" s="67"/>
      <c r="K259" s="19"/>
      <c r="L259" s="100">
        <f>YEAR(ACTYA[[#This Row],[Staff Start Date]])</f>
        <v>1900</v>
      </c>
      <c r="M259" s="100" t="str">
        <f>TEXT(ACTYA[[#This Row],[Staff Start Date]], "mmm")</f>
        <v>Jan</v>
      </c>
    </row>
    <row r="260" spans="1:13" x14ac:dyDescent="0.25">
      <c r="A260" s="18"/>
      <c r="B260" s="19"/>
      <c r="C260" s="19"/>
      <c r="D260" s="19"/>
      <c r="E260" s="19"/>
      <c r="F260" s="19"/>
      <c r="G260" s="19"/>
      <c r="H260" s="19"/>
      <c r="I260" s="20"/>
      <c r="J260" s="67"/>
      <c r="K260" s="19"/>
      <c r="L260" s="100">
        <f>YEAR(ACTYA[[#This Row],[Staff Start Date]])</f>
        <v>1900</v>
      </c>
      <c r="M260" s="100" t="str">
        <f>TEXT(ACTYA[[#This Row],[Staff Start Date]], "mmm")</f>
        <v>Jan</v>
      </c>
    </row>
    <row r="261" spans="1:13" x14ac:dyDescent="0.25">
      <c r="A261" s="18"/>
      <c r="B261" s="19"/>
      <c r="C261" s="19"/>
      <c r="D261" s="19"/>
      <c r="E261" s="19"/>
      <c r="F261" s="19"/>
      <c r="G261" s="19"/>
      <c r="H261" s="19"/>
      <c r="I261" s="20"/>
      <c r="J261" s="67"/>
      <c r="K261" s="19"/>
      <c r="L261" s="100">
        <f>YEAR(ACTYA[[#This Row],[Staff Start Date]])</f>
        <v>1900</v>
      </c>
      <c r="M261" s="100" t="str">
        <f>TEXT(ACTYA[[#This Row],[Staff Start Date]], "mmm")</f>
        <v>Jan</v>
      </c>
    </row>
    <row r="262" spans="1:13" x14ac:dyDescent="0.25">
      <c r="A262" s="18"/>
      <c r="B262" s="19"/>
      <c r="C262" s="19"/>
      <c r="D262" s="19"/>
      <c r="E262" s="19"/>
      <c r="F262" s="19"/>
      <c r="G262" s="19"/>
      <c r="H262" s="19"/>
      <c r="I262" s="20"/>
      <c r="J262" s="67"/>
      <c r="K262" s="19"/>
      <c r="L262" s="100">
        <f>YEAR(ACTYA[[#This Row],[Staff Start Date]])</f>
        <v>1900</v>
      </c>
      <c r="M262" s="100" t="str">
        <f>TEXT(ACTYA[[#This Row],[Staff Start Date]], "mmm")</f>
        <v>Jan</v>
      </c>
    </row>
    <row r="263" spans="1:13" x14ac:dyDescent="0.25">
      <c r="A263" s="18"/>
      <c r="B263" s="19"/>
      <c r="C263" s="19"/>
      <c r="D263" s="19"/>
      <c r="E263" s="19"/>
      <c r="F263" s="19"/>
      <c r="G263" s="19"/>
      <c r="H263" s="19"/>
      <c r="I263" s="20"/>
      <c r="J263" s="67"/>
      <c r="K263" s="19"/>
      <c r="L263" s="100">
        <f>YEAR(ACTYA[[#This Row],[Staff Start Date]])</f>
        <v>1900</v>
      </c>
      <c r="M263" s="100" t="str">
        <f>TEXT(ACTYA[[#This Row],[Staff Start Date]], "mmm")</f>
        <v>Jan</v>
      </c>
    </row>
    <row r="264" spans="1:13" x14ac:dyDescent="0.25">
      <c r="A264" s="18"/>
      <c r="B264" s="19"/>
      <c r="C264" s="19"/>
      <c r="D264" s="19"/>
      <c r="E264" s="19"/>
      <c r="F264" s="19"/>
      <c r="G264" s="19"/>
      <c r="H264" s="19"/>
      <c r="I264" s="20"/>
      <c r="J264" s="67"/>
      <c r="K264" s="19"/>
      <c r="L264" s="100">
        <f>YEAR(ACTYA[[#This Row],[Staff Start Date]])</f>
        <v>1900</v>
      </c>
      <c r="M264" s="100" t="str">
        <f>TEXT(ACTYA[[#This Row],[Staff Start Date]], "mmm")</f>
        <v>Jan</v>
      </c>
    </row>
    <row r="265" spans="1:13" x14ac:dyDescent="0.25">
      <c r="A265" s="18"/>
      <c r="B265" s="19"/>
      <c r="C265" s="19"/>
      <c r="D265" s="19"/>
      <c r="E265" s="19"/>
      <c r="F265" s="19"/>
      <c r="G265" s="19"/>
      <c r="H265" s="19"/>
      <c r="I265" s="20"/>
      <c r="J265" s="67"/>
      <c r="K265" s="19"/>
      <c r="L265" s="100">
        <f>YEAR(ACTYA[[#This Row],[Staff Start Date]])</f>
        <v>1900</v>
      </c>
      <c r="M265" s="100" t="str">
        <f>TEXT(ACTYA[[#This Row],[Staff Start Date]], "mmm")</f>
        <v>Jan</v>
      </c>
    </row>
    <row r="266" spans="1:13" x14ac:dyDescent="0.25">
      <c r="A266" s="18"/>
      <c r="B266" s="19"/>
      <c r="C266" s="19"/>
      <c r="D266" s="19"/>
      <c r="E266" s="19"/>
      <c r="F266" s="19"/>
      <c r="G266" s="19"/>
      <c r="H266" s="19"/>
      <c r="I266" s="20"/>
      <c r="J266" s="67"/>
      <c r="K266" s="19"/>
      <c r="L266" s="100">
        <f>YEAR(ACTYA[[#This Row],[Staff Start Date]])</f>
        <v>1900</v>
      </c>
      <c r="M266" s="100" t="str">
        <f>TEXT(ACTYA[[#This Row],[Staff Start Date]], "mmm")</f>
        <v>Jan</v>
      </c>
    </row>
    <row r="267" spans="1:13" x14ac:dyDescent="0.25">
      <c r="A267" s="18"/>
      <c r="B267" s="19"/>
      <c r="C267" s="19"/>
      <c r="D267" s="19"/>
      <c r="E267" s="19"/>
      <c r="F267" s="19"/>
      <c r="G267" s="19"/>
      <c r="H267" s="19"/>
      <c r="I267" s="20"/>
      <c r="J267" s="67"/>
      <c r="K267" s="19"/>
      <c r="L267" s="100">
        <f>YEAR(ACTYA[[#This Row],[Staff Start Date]])</f>
        <v>1900</v>
      </c>
      <c r="M267" s="100" t="str">
        <f>TEXT(ACTYA[[#This Row],[Staff Start Date]], "mmm")</f>
        <v>Jan</v>
      </c>
    </row>
    <row r="268" spans="1:13" x14ac:dyDescent="0.25">
      <c r="A268" s="18"/>
      <c r="B268" s="19"/>
      <c r="C268" s="19"/>
      <c r="D268" s="19"/>
      <c r="E268" s="19"/>
      <c r="F268" s="19"/>
      <c r="G268" s="19"/>
      <c r="H268" s="19"/>
      <c r="I268" s="20"/>
      <c r="J268" s="67"/>
      <c r="K268" s="19"/>
      <c r="L268" s="100">
        <f>YEAR(ACTYA[[#This Row],[Staff Start Date]])</f>
        <v>1900</v>
      </c>
      <c r="M268" s="100" t="str">
        <f>TEXT(ACTYA[[#This Row],[Staff Start Date]], "mmm")</f>
        <v>Jan</v>
      </c>
    </row>
    <row r="269" spans="1:13" x14ac:dyDescent="0.25">
      <c r="A269" s="18"/>
      <c r="B269" s="19"/>
      <c r="C269" s="19"/>
      <c r="D269" s="19"/>
      <c r="E269" s="19"/>
      <c r="F269" s="19"/>
      <c r="G269" s="19"/>
      <c r="H269" s="19"/>
      <c r="I269" s="20"/>
      <c r="J269" s="67"/>
      <c r="K269" s="19"/>
      <c r="L269" s="100">
        <f>YEAR(ACTYA[[#This Row],[Staff Start Date]])</f>
        <v>1900</v>
      </c>
      <c r="M269" s="100" t="str">
        <f>TEXT(ACTYA[[#This Row],[Staff Start Date]], "mmm")</f>
        <v>Jan</v>
      </c>
    </row>
    <row r="270" spans="1:13" x14ac:dyDescent="0.25">
      <c r="A270" s="18"/>
      <c r="B270" s="19"/>
      <c r="C270" s="19"/>
      <c r="D270" s="19"/>
      <c r="E270" s="19"/>
      <c r="F270" s="19"/>
      <c r="G270" s="19"/>
      <c r="H270" s="19"/>
      <c r="I270" s="20"/>
      <c r="J270" s="67"/>
      <c r="K270" s="19"/>
      <c r="L270" s="100">
        <f>YEAR(ACTYA[[#This Row],[Staff Start Date]])</f>
        <v>1900</v>
      </c>
      <c r="M270" s="100" t="str">
        <f>TEXT(ACTYA[[#This Row],[Staff Start Date]], "mmm")</f>
        <v>Jan</v>
      </c>
    </row>
    <row r="271" spans="1:13" x14ac:dyDescent="0.25">
      <c r="A271" s="18"/>
      <c r="B271" s="19"/>
      <c r="C271" s="19"/>
      <c r="D271" s="19"/>
      <c r="E271" s="19"/>
      <c r="F271" s="19"/>
      <c r="G271" s="19"/>
      <c r="H271" s="19"/>
      <c r="I271" s="20"/>
      <c r="J271" s="67"/>
      <c r="K271" s="19"/>
      <c r="L271" s="100">
        <f>YEAR(ACTYA[[#This Row],[Staff Start Date]])</f>
        <v>1900</v>
      </c>
      <c r="M271" s="100" t="str">
        <f>TEXT(ACTYA[[#This Row],[Staff Start Date]], "mmm")</f>
        <v>Jan</v>
      </c>
    </row>
    <row r="272" spans="1:13" x14ac:dyDescent="0.25">
      <c r="A272" s="18"/>
      <c r="B272" s="19"/>
      <c r="C272" s="19"/>
      <c r="D272" s="19"/>
      <c r="E272" s="19"/>
      <c r="F272" s="19"/>
      <c r="G272" s="19"/>
      <c r="H272" s="19"/>
      <c r="I272" s="20"/>
      <c r="J272" s="67"/>
      <c r="K272" s="19"/>
      <c r="L272" s="100">
        <f>YEAR(ACTYA[[#This Row],[Staff Start Date]])</f>
        <v>1900</v>
      </c>
      <c r="M272" s="100" t="str">
        <f>TEXT(ACTYA[[#This Row],[Staff Start Date]], "mmm")</f>
        <v>Jan</v>
      </c>
    </row>
    <row r="273" spans="1:13" x14ac:dyDescent="0.25">
      <c r="A273" s="18"/>
      <c r="B273" s="19"/>
      <c r="C273" s="19"/>
      <c r="D273" s="19"/>
      <c r="E273" s="19"/>
      <c r="F273" s="19"/>
      <c r="G273" s="19"/>
      <c r="H273" s="19"/>
      <c r="I273" s="20"/>
      <c r="J273" s="67"/>
      <c r="K273" s="19"/>
      <c r="L273" s="100">
        <f>YEAR(ACTYA[[#This Row],[Staff Start Date]])</f>
        <v>1900</v>
      </c>
      <c r="M273" s="100" t="str">
        <f>TEXT(ACTYA[[#This Row],[Staff Start Date]], "mmm")</f>
        <v>Jan</v>
      </c>
    </row>
    <row r="274" spans="1:13" x14ac:dyDescent="0.25">
      <c r="A274" s="18"/>
      <c r="B274" s="19"/>
      <c r="C274" s="19"/>
      <c r="D274" s="19"/>
      <c r="E274" s="19"/>
      <c r="F274" s="19"/>
      <c r="G274" s="19"/>
      <c r="H274" s="19"/>
      <c r="I274" s="20"/>
      <c r="J274" s="67"/>
      <c r="K274" s="19"/>
      <c r="L274" s="100">
        <f>YEAR(ACTYA[[#This Row],[Staff Start Date]])</f>
        <v>1900</v>
      </c>
      <c r="M274" s="100" t="str">
        <f>TEXT(ACTYA[[#This Row],[Staff Start Date]], "mmm")</f>
        <v>Jan</v>
      </c>
    </row>
    <row r="275" spans="1:13" x14ac:dyDescent="0.25">
      <c r="A275" s="18"/>
      <c r="B275" s="19"/>
      <c r="C275" s="19"/>
      <c r="D275" s="19"/>
      <c r="E275" s="19"/>
      <c r="F275" s="19"/>
      <c r="G275" s="19"/>
      <c r="H275" s="19"/>
      <c r="I275" s="20"/>
      <c r="J275" s="67"/>
      <c r="K275" s="19"/>
      <c r="L275" s="100">
        <f>YEAR(ACTYA[[#This Row],[Staff Start Date]])</f>
        <v>1900</v>
      </c>
      <c r="M275" s="100" t="str">
        <f>TEXT(ACTYA[[#This Row],[Staff Start Date]], "mmm")</f>
        <v>Jan</v>
      </c>
    </row>
    <row r="276" spans="1:13" x14ac:dyDescent="0.25">
      <c r="A276" s="18"/>
      <c r="B276" s="19"/>
      <c r="C276" s="19"/>
      <c r="D276" s="19"/>
      <c r="E276" s="19"/>
      <c r="F276" s="19"/>
      <c r="G276" s="19"/>
      <c r="H276" s="19"/>
      <c r="I276" s="20"/>
      <c r="J276" s="67"/>
      <c r="K276" s="19"/>
      <c r="L276" s="100">
        <f>YEAR(ACTYA[[#This Row],[Staff Start Date]])</f>
        <v>1900</v>
      </c>
      <c r="M276" s="100" t="str">
        <f>TEXT(ACTYA[[#This Row],[Staff Start Date]], "mmm")</f>
        <v>Jan</v>
      </c>
    </row>
    <row r="277" spans="1:13" x14ac:dyDescent="0.25">
      <c r="A277" s="18"/>
      <c r="B277" s="19"/>
      <c r="C277" s="19"/>
      <c r="D277" s="19"/>
      <c r="E277" s="19"/>
      <c r="F277" s="19"/>
      <c r="G277" s="19"/>
      <c r="H277" s="19"/>
      <c r="I277" s="20"/>
      <c r="J277" s="67"/>
      <c r="K277" s="19"/>
      <c r="L277" s="100">
        <f>YEAR(ACTYA[[#This Row],[Staff Start Date]])</f>
        <v>1900</v>
      </c>
      <c r="M277" s="100" t="str">
        <f>TEXT(ACTYA[[#This Row],[Staff Start Date]], "mmm")</f>
        <v>Jan</v>
      </c>
    </row>
    <row r="278" spans="1:13" x14ac:dyDescent="0.25">
      <c r="A278" s="18"/>
      <c r="B278" s="19"/>
      <c r="C278" s="19"/>
      <c r="D278" s="19"/>
      <c r="E278" s="19"/>
      <c r="F278" s="19"/>
      <c r="G278" s="19"/>
      <c r="H278" s="19"/>
      <c r="I278" s="20"/>
      <c r="J278" s="67"/>
      <c r="K278" s="19"/>
      <c r="L278" s="100">
        <f>YEAR(ACTYA[[#This Row],[Staff Start Date]])</f>
        <v>1900</v>
      </c>
      <c r="M278" s="100" t="str">
        <f>TEXT(ACTYA[[#This Row],[Staff Start Date]], "mmm")</f>
        <v>Jan</v>
      </c>
    </row>
    <row r="279" spans="1:13" x14ac:dyDescent="0.25">
      <c r="A279" s="18"/>
      <c r="B279" s="19"/>
      <c r="C279" s="19"/>
      <c r="D279" s="19"/>
      <c r="E279" s="19"/>
      <c r="F279" s="19"/>
      <c r="G279" s="19"/>
      <c r="H279" s="19"/>
      <c r="I279" s="20"/>
      <c r="J279" s="67"/>
      <c r="K279" s="19"/>
      <c r="L279" s="100">
        <f>YEAR(ACTYA[[#This Row],[Staff Start Date]])</f>
        <v>1900</v>
      </c>
      <c r="M279" s="100" t="str">
        <f>TEXT(ACTYA[[#This Row],[Staff Start Date]], "mmm")</f>
        <v>Jan</v>
      </c>
    </row>
    <row r="280" spans="1:13" x14ac:dyDescent="0.25">
      <c r="A280" s="18"/>
      <c r="B280" s="19"/>
      <c r="C280" s="19"/>
      <c r="D280" s="19"/>
      <c r="E280" s="19"/>
      <c r="F280" s="19"/>
      <c r="G280" s="19"/>
      <c r="H280" s="19"/>
      <c r="I280" s="20"/>
      <c r="J280" s="67"/>
      <c r="K280" s="19"/>
      <c r="L280" s="100">
        <f>YEAR(ACTYA[[#This Row],[Staff Start Date]])</f>
        <v>1900</v>
      </c>
      <c r="M280" s="100" t="str">
        <f>TEXT(ACTYA[[#This Row],[Staff Start Date]], "mmm")</f>
        <v>Jan</v>
      </c>
    </row>
    <row r="281" spans="1:13" x14ac:dyDescent="0.25">
      <c r="A281" s="18"/>
      <c r="B281" s="19"/>
      <c r="C281" s="19"/>
      <c r="D281" s="19"/>
      <c r="E281" s="19"/>
      <c r="F281" s="19"/>
      <c r="G281" s="19"/>
      <c r="H281" s="19"/>
      <c r="I281" s="20"/>
      <c r="J281" s="67"/>
      <c r="K281" s="19"/>
      <c r="L281" s="100">
        <f>YEAR(ACTYA[[#This Row],[Staff Start Date]])</f>
        <v>1900</v>
      </c>
      <c r="M281" s="100" t="str">
        <f>TEXT(ACTYA[[#This Row],[Staff Start Date]], "mmm")</f>
        <v>Jan</v>
      </c>
    </row>
    <row r="282" spans="1:13" x14ac:dyDescent="0.25">
      <c r="A282" s="18"/>
      <c r="B282" s="19"/>
      <c r="C282" s="19"/>
      <c r="D282" s="19"/>
      <c r="E282" s="19"/>
      <c r="F282" s="19"/>
      <c r="G282" s="19"/>
      <c r="H282" s="19"/>
      <c r="I282" s="20"/>
      <c r="J282" s="67"/>
      <c r="K282" s="19"/>
      <c r="L282" s="100">
        <f>YEAR(ACTYA[[#This Row],[Staff Start Date]])</f>
        <v>1900</v>
      </c>
      <c r="M282" s="100" t="str">
        <f>TEXT(ACTYA[[#This Row],[Staff Start Date]], "mmm")</f>
        <v>Jan</v>
      </c>
    </row>
    <row r="283" spans="1:13" x14ac:dyDescent="0.25">
      <c r="A283" s="18"/>
      <c r="B283" s="19"/>
      <c r="C283" s="19"/>
      <c r="D283" s="19"/>
      <c r="E283" s="19"/>
      <c r="F283" s="19"/>
      <c r="G283" s="19"/>
      <c r="H283" s="19"/>
      <c r="I283" s="20"/>
      <c r="J283" s="67"/>
      <c r="K283" s="19"/>
      <c r="L283" s="100">
        <f>YEAR(ACTYA[[#This Row],[Staff Start Date]])</f>
        <v>1900</v>
      </c>
      <c r="M283" s="100" t="str">
        <f>TEXT(ACTYA[[#This Row],[Staff Start Date]], "mmm")</f>
        <v>Jan</v>
      </c>
    </row>
    <row r="284" spans="1:13" x14ac:dyDescent="0.25">
      <c r="A284" s="18"/>
      <c r="B284" s="19"/>
      <c r="C284" s="19"/>
      <c r="D284" s="19"/>
      <c r="E284" s="19"/>
      <c r="F284" s="19"/>
      <c r="G284" s="19"/>
      <c r="H284" s="19"/>
      <c r="I284" s="20"/>
      <c r="J284" s="67"/>
      <c r="K284" s="19"/>
      <c r="L284" s="100">
        <f>YEAR(ACTYA[[#This Row],[Staff Start Date]])</f>
        <v>1900</v>
      </c>
      <c r="M284" s="100" t="str">
        <f>TEXT(ACTYA[[#This Row],[Staff Start Date]], "mmm")</f>
        <v>Jan</v>
      </c>
    </row>
    <row r="285" spans="1:13" x14ac:dyDescent="0.25">
      <c r="A285" s="18"/>
      <c r="B285" s="19"/>
      <c r="C285" s="19"/>
      <c r="D285" s="19"/>
      <c r="E285" s="19"/>
      <c r="F285" s="19"/>
      <c r="G285" s="19"/>
      <c r="H285" s="19"/>
      <c r="I285" s="20"/>
      <c r="J285" s="67"/>
      <c r="K285" s="19"/>
      <c r="L285" s="100">
        <f>YEAR(ACTYA[[#This Row],[Staff Start Date]])</f>
        <v>1900</v>
      </c>
      <c r="M285" s="100" t="str">
        <f>TEXT(ACTYA[[#This Row],[Staff Start Date]], "mmm")</f>
        <v>Jan</v>
      </c>
    </row>
    <row r="286" spans="1:13" x14ac:dyDescent="0.25">
      <c r="A286" s="18"/>
      <c r="B286" s="19"/>
      <c r="C286" s="19"/>
      <c r="D286" s="19"/>
      <c r="E286" s="19"/>
      <c r="F286" s="19"/>
      <c r="G286" s="19"/>
      <c r="H286" s="19"/>
      <c r="I286" s="20"/>
      <c r="J286" s="67"/>
      <c r="K286" s="19"/>
      <c r="L286" s="100">
        <f>YEAR(ACTYA[[#This Row],[Staff Start Date]])</f>
        <v>1900</v>
      </c>
      <c r="M286" s="100" t="str">
        <f>TEXT(ACTYA[[#This Row],[Staff Start Date]], "mmm")</f>
        <v>Jan</v>
      </c>
    </row>
    <row r="287" spans="1:13" x14ac:dyDescent="0.25">
      <c r="A287" s="18"/>
      <c r="B287" s="19"/>
      <c r="C287" s="19"/>
      <c r="D287" s="19"/>
      <c r="E287" s="19"/>
      <c r="F287" s="19"/>
      <c r="G287" s="19"/>
      <c r="H287" s="19"/>
      <c r="I287" s="20"/>
      <c r="J287" s="67"/>
      <c r="K287" s="19"/>
      <c r="L287" s="100">
        <f>YEAR(ACTYA[[#This Row],[Staff Start Date]])</f>
        <v>1900</v>
      </c>
      <c r="M287" s="100" t="str">
        <f>TEXT(ACTYA[[#This Row],[Staff Start Date]], "mmm")</f>
        <v>Jan</v>
      </c>
    </row>
    <row r="288" spans="1:13" x14ac:dyDescent="0.25">
      <c r="A288" s="18"/>
      <c r="B288" s="19"/>
      <c r="C288" s="19"/>
      <c r="D288" s="19"/>
      <c r="E288" s="19"/>
      <c r="F288" s="19"/>
      <c r="G288" s="19"/>
      <c r="H288" s="19"/>
      <c r="I288" s="20"/>
      <c r="J288" s="67"/>
      <c r="K288" s="19"/>
      <c r="L288" s="100">
        <f>YEAR(ACTYA[[#This Row],[Staff Start Date]])</f>
        <v>1900</v>
      </c>
      <c r="M288" s="100" t="str">
        <f>TEXT(ACTYA[[#This Row],[Staff Start Date]], "mmm")</f>
        <v>Jan</v>
      </c>
    </row>
    <row r="289" spans="1:13" x14ac:dyDescent="0.25">
      <c r="A289" s="18"/>
      <c r="B289" s="19"/>
      <c r="C289" s="19"/>
      <c r="D289" s="19"/>
      <c r="E289" s="19"/>
      <c r="F289" s="19"/>
      <c r="G289" s="19"/>
      <c r="H289" s="19"/>
      <c r="I289" s="20"/>
      <c r="J289" s="67"/>
      <c r="K289" s="19"/>
      <c r="L289" s="100">
        <f>YEAR(ACTYA[[#This Row],[Staff Start Date]])</f>
        <v>1900</v>
      </c>
      <c r="M289" s="100" t="str">
        <f>TEXT(ACTYA[[#This Row],[Staff Start Date]], "mmm")</f>
        <v>Jan</v>
      </c>
    </row>
    <row r="290" spans="1:13" x14ac:dyDescent="0.25">
      <c r="A290" s="18"/>
      <c r="B290" s="19"/>
      <c r="C290" s="19"/>
      <c r="D290" s="19"/>
      <c r="E290" s="19"/>
      <c r="F290" s="19"/>
      <c r="G290" s="19"/>
      <c r="H290" s="19"/>
      <c r="I290" s="20"/>
      <c r="J290" s="67"/>
      <c r="K290" s="19"/>
      <c r="L290" s="100">
        <f>YEAR(ACTYA[[#This Row],[Staff Start Date]])</f>
        <v>1900</v>
      </c>
      <c r="M290" s="100" t="str">
        <f>TEXT(ACTYA[[#This Row],[Staff Start Date]], "mmm")</f>
        <v>Jan</v>
      </c>
    </row>
    <row r="291" spans="1:13" x14ac:dyDescent="0.25">
      <c r="A291" s="18"/>
      <c r="B291" s="19"/>
      <c r="C291" s="19"/>
      <c r="D291" s="19"/>
      <c r="E291" s="19"/>
      <c r="F291" s="19"/>
      <c r="G291" s="19"/>
      <c r="H291" s="19"/>
      <c r="I291" s="20"/>
      <c r="J291" s="67"/>
      <c r="K291" s="19"/>
      <c r="L291" s="100">
        <f>YEAR(ACTYA[[#This Row],[Staff Start Date]])</f>
        <v>1900</v>
      </c>
      <c r="M291" s="100" t="str">
        <f>TEXT(ACTYA[[#This Row],[Staff Start Date]], "mmm")</f>
        <v>Jan</v>
      </c>
    </row>
    <row r="292" spans="1:13" x14ac:dyDescent="0.25">
      <c r="A292" s="18"/>
      <c r="B292" s="19"/>
      <c r="C292" s="19"/>
      <c r="D292" s="19"/>
      <c r="E292" s="19"/>
      <c r="F292" s="19"/>
      <c r="G292" s="19"/>
      <c r="H292" s="19"/>
      <c r="I292" s="20"/>
      <c r="J292" s="67"/>
      <c r="K292" s="19"/>
      <c r="L292" s="100">
        <f>YEAR(ACTYA[[#This Row],[Staff Start Date]])</f>
        <v>1900</v>
      </c>
      <c r="M292" s="100" t="str">
        <f>TEXT(ACTYA[[#This Row],[Staff Start Date]], "mmm")</f>
        <v>Jan</v>
      </c>
    </row>
    <row r="293" spans="1:13" x14ac:dyDescent="0.25">
      <c r="A293" s="18"/>
      <c r="B293" s="19"/>
      <c r="C293" s="19"/>
      <c r="D293" s="19"/>
      <c r="E293" s="19"/>
      <c r="F293" s="19"/>
      <c r="G293" s="19"/>
      <c r="H293" s="19"/>
      <c r="I293" s="20"/>
      <c r="J293" s="67"/>
      <c r="K293" s="19"/>
      <c r="L293" s="100">
        <f>YEAR(ACTYA[[#This Row],[Staff Start Date]])</f>
        <v>1900</v>
      </c>
      <c r="M293" s="100" t="str">
        <f>TEXT(ACTYA[[#This Row],[Staff Start Date]], "mmm")</f>
        <v>Jan</v>
      </c>
    </row>
    <row r="294" spans="1:13" x14ac:dyDescent="0.25">
      <c r="A294" s="18"/>
      <c r="B294" s="19"/>
      <c r="C294" s="19"/>
      <c r="D294" s="19"/>
      <c r="E294" s="19"/>
      <c r="F294" s="19"/>
      <c r="G294" s="19"/>
      <c r="H294" s="19"/>
      <c r="I294" s="20"/>
      <c r="J294" s="67"/>
      <c r="K294" s="19"/>
      <c r="L294" s="100">
        <f>YEAR(ACTYA[[#This Row],[Staff Start Date]])</f>
        <v>1900</v>
      </c>
      <c r="M294" s="100" t="str">
        <f>TEXT(ACTYA[[#This Row],[Staff Start Date]], "mmm")</f>
        <v>Jan</v>
      </c>
    </row>
    <row r="295" spans="1:13" x14ac:dyDescent="0.25">
      <c r="A295" s="18"/>
      <c r="B295" s="19"/>
      <c r="C295" s="19"/>
      <c r="D295" s="19"/>
      <c r="E295" s="19"/>
      <c r="F295" s="19"/>
      <c r="G295" s="19"/>
      <c r="H295" s="19"/>
      <c r="I295" s="20"/>
      <c r="J295" s="67"/>
      <c r="K295" s="19"/>
      <c r="L295" s="100">
        <f>YEAR(ACTYA[[#This Row],[Staff Start Date]])</f>
        <v>1900</v>
      </c>
      <c r="M295" s="100" t="str">
        <f>TEXT(ACTYA[[#This Row],[Staff Start Date]], "mmm")</f>
        <v>Jan</v>
      </c>
    </row>
    <row r="296" spans="1:13" x14ac:dyDescent="0.25">
      <c r="A296" s="18"/>
      <c r="B296" s="19"/>
      <c r="C296" s="19"/>
      <c r="D296" s="19"/>
      <c r="E296" s="19"/>
      <c r="F296" s="19"/>
      <c r="G296" s="19"/>
      <c r="H296" s="19"/>
      <c r="I296" s="20"/>
      <c r="J296" s="67"/>
      <c r="K296" s="19"/>
      <c r="L296" s="100">
        <f>YEAR(ACTYA[[#This Row],[Staff Start Date]])</f>
        <v>1900</v>
      </c>
      <c r="M296" s="100" t="str">
        <f>TEXT(ACTYA[[#This Row],[Staff Start Date]], "mmm")</f>
        <v>Jan</v>
      </c>
    </row>
    <row r="297" spans="1:13" x14ac:dyDescent="0.25">
      <c r="A297" s="18"/>
      <c r="B297" s="19"/>
      <c r="C297" s="19"/>
      <c r="D297" s="19"/>
      <c r="E297" s="19"/>
      <c r="F297" s="19"/>
      <c r="G297" s="19"/>
      <c r="H297" s="19"/>
      <c r="I297" s="20"/>
      <c r="J297" s="67"/>
      <c r="K297" s="19"/>
      <c r="L297" s="100">
        <f>YEAR(ACTYA[[#This Row],[Staff Start Date]])</f>
        <v>1900</v>
      </c>
      <c r="M297" s="100" t="str">
        <f>TEXT(ACTYA[[#This Row],[Staff Start Date]], "mmm")</f>
        <v>Jan</v>
      </c>
    </row>
    <row r="298" spans="1:13" x14ac:dyDescent="0.25">
      <c r="A298" s="18"/>
      <c r="B298" s="19"/>
      <c r="C298" s="19"/>
      <c r="D298" s="19"/>
      <c r="E298" s="19"/>
      <c r="F298" s="19"/>
      <c r="G298" s="19"/>
      <c r="H298" s="19"/>
      <c r="I298" s="20"/>
      <c r="J298" s="67"/>
      <c r="K298" s="19"/>
      <c r="L298" s="100">
        <f>YEAR(ACTYA[[#This Row],[Staff Start Date]])</f>
        <v>1900</v>
      </c>
      <c r="M298" s="100" t="str">
        <f>TEXT(ACTYA[[#This Row],[Staff Start Date]], "mmm")</f>
        <v>Jan</v>
      </c>
    </row>
    <row r="299" spans="1:13" x14ac:dyDescent="0.25">
      <c r="A299" s="18"/>
      <c r="B299" s="19"/>
      <c r="C299" s="19"/>
      <c r="D299" s="19"/>
      <c r="E299" s="19"/>
      <c r="F299" s="19"/>
      <c r="G299" s="19"/>
      <c r="H299" s="19"/>
      <c r="I299" s="20"/>
      <c r="J299" s="67"/>
      <c r="K299" s="19"/>
      <c r="L299" s="100">
        <f>YEAR(ACTYA[[#This Row],[Staff Start Date]])</f>
        <v>1900</v>
      </c>
      <c r="M299" s="100" t="str">
        <f>TEXT(ACTYA[[#This Row],[Staff Start Date]], "mmm")</f>
        <v>Jan</v>
      </c>
    </row>
    <row r="300" spans="1:13" x14ac:dyDescent="0.25">
      <c r="A300" s="18"/>
      <c r="B300" s="19"/>
      <c r="C300" s="19"/>
      <c r="D300" s="19"/>
      <c r="E300" s="19"/>
      <c r="F300" s="19"/>
      <c r="G300" s="19"/>
      <c r="H300" s="19"/>
      <c r="I300" s="20"/>
      <c r="J300" s="67"/>
      <c r="K300" s="19"/>
      <c r="L300" s="100">
        <f>YEAR(ACTYA[[#This Row],[Staff Start Date]])</f>
        <v>1900</v>
      </c>
      <c r="M300" s="100" t="str">
        <f>TEXT(ACTYA[[#This Row],[Staff Start Date]], "mmm")</f>
        <v>Jan</v>
      </c>
    </row>
    <row r="301" spans="1:13" x14ac:dyDescent="0.25">
      <c r="A301" s="18"/>
      <c r="B301" s="19"/>
      <c r="C301" s="19"/>
      <c r="D301" s="19"/>
      <c r="E301" s="19"/>
      <c r="F301" s="19"/>
      <c r="G301" s="19"/>
      <c r="H301" s="19"/>
      <c r="I301" s="20"/>
      <c r="J301" s="67"/>
      <c r="K301" s="19"/>
      <c r="L301" s="100">
        <f>YEAR(ACTYA[[#This Row],[Staff Start Date]])</f>
        <v>1900</v>
      </c>
      <c r="M301" s="100" t="str">
        <f>TEXT(ACTYA[[#This Row],[Staff Start Date]], "mmm")</f>
        <v>Jan</v>
      </c>
    </row>
    <row r="302" spans="1:13" x14ac:dyDescent="0.25">
      <c r="A302" s="18"/>
      <c r="B302" s="19"/>
      <c r="C302" s="19"/>
      <c r="D302" s="19"/>
      <c r="E302" s="19"/>
      <c r="F302" s="19"/>
      <c r="G302" s="19"/>
      <c r="H302" s="19"/>
      <c r="I302" s="20"/>
      <c r="J302" s="67"/>
      <c r="K302" s="19"/>
      <c r="L302" s="100">
        <f>YEAR(ACTYA[[#This Row],[Staff Start Date]])</f>
        <v>1900</v>
      </c>
      <c r="M302" s="100" t="str">
        <f>TEXT(ACTYA[[#This Row],[Staff Start Date]], "mmm")</f>
        <v>Jan</v>
      </c>
    </row>
    <row r="303" spans="1:13" x14ac:dyDescent="0.25">
      <c r="A303" s="18"/>
      <c r="B303" s="19"/>
      <c r="C303" s="19"/>
      <c r="D303" s="19"/>
      <c r="E303" s="19"/>
      <c r="F303" s="19"/>
      <c r="G303" s="19"/>
      <c r="H303" s="19"/>
      <c r="I303" s="20"/>
      <c r="J303" s="67"/>
      <c r="K303" s="19"/>
      <c r="L303" s="100">
        <f>YEAR(ACTYA[[#This Row],[Staff Start Date]])</f>
        <v>1900</v>
      </c>
      <c r="M303" s="100" t="str">
        <f>TEXT(ACTYA[[#This Row],[Staff Start Date]], "mmm")</f>
        <v>Jan</v>
      </c>
    </row>
    <row r="304" spans="1:13" x14ac:dyDescent="0.25">
      <c r="A304" s="18"/>
      <c r="B304" s="19"/>
      <c r="C304" s="19"/>
      <c r="D304" s="19"/>
      <c r="E304" s="19"/>
      <c r="F304" s="19"/>
      <c r="G304" s="19"/>
      <c r="H304" s="19"/>
      <c r="I304" s="20"/>
      <c r="J304" s="67"/>
      <c r="K304" s="19"/>
      <c r="L304" s="100">
        <f>YEAR(ACTYA[[#This Row],[Staff Start Date]])</f>
        <v>1900</v>
      </c>
      <c r="M304" s="100" t="str">
        <f>TEXT(ACTYA[[#This Row],[Staff Start Date]], "mmm")</f>
        <v>Jan</v>
      </c>
    </row>
    <row r="305" spans="1:13" x14ac:dyDescent="0.25">
      <c r="A305" s="18"/>
      <c r="B305" s="19"/>
      <c r="C305" s="19"/>
      <c r="D305" s="19"/>
      <c r="E305" s="19"/>
      <c r="F305" s="19"/>
      <c r="G305" s="19"/>
      <c r="H305" s="19"/>
      <c r="I305" s="20"/>
      <c r="J305" s="67"/>
      <c r="K305" s="19"/>
      <c r="L305" s="100">
        <f>YEAR(ACTYA[[#This Row],[Staff Start Date]])</f>
        <v>1900</v>
      </c>
      <c r="M305" s="100" t="str">
        <f>TEXT(ACTYA[[#This Row],[Staff Start Date]], "mmm")</f>
        <v>Jan</v>
      </c>
    </row>
    <row r="306" spans="1:13" x14ac:dyDescent="0.25">
      <c r="A306" s="18"/>
      <c r="B306" s="19"/>
      <c r="C306" s="19"/>
      <c r="D306" s="19"/>
      <c r="E306" s="19"/>
      <c r="F306" s="19"/>
      <c r="G306" s="19"/>
      <c r="H306" s="19"/>
      <c r="I306" s="20"/>
      <c r="J306" s="67"/>
      <c r="K306" s="19"/>
      <c r="L306" s="100">
        <f>YEAR(ACTYA[[#This Row],[Staff Start Date]])</f>
        <v>1900</v>
      </c>
      <c r="M306" s="100" t="str">
        <f>TEXT(ACTYA[[#This Row],[Staff Start Date]], "mmm")</f>
        <v>Jan</v>
      </c>
    </row>
    <row r="307" spans="1:13" x14ac:dyDescent="0.25">
      <c r="A307" s="18"/>
      <c r="B307" s="19"/>
      <c r="C307" s="19"/>
      <c r="D307" s="19"/>
      <c r="E307" s="19"/>
      <c r="F307" s="19"/>
      <c r="G307" s="19"/>
      <c r="H307" s="19"/>
      <c r="I307" s="20"/>
      <c r="J307" s="67"/>
      <c r="K307" s="19"/>
      <c r="L307" s="100">
        <f>YEAR(ACTYA[[#This Row],[Staff Start Date]])</f>
        <v>1900</v>
      </c>
      <c r="M307" s="100" t="str">
        <f>TEXT(ACTYA[[#This Row],[Staff Start Date]], "mmm")</f>
        <v>Jan</v>
      </c>
    </row>
    <row r="308" spans="1:13" x14ac:dyDescent="0.25">
      <c r="A308" s="18"/>
      <c r="B308" s="19"/>
      <c r="C308" s="19"/>
      <c r="D308" s="19"/>
      <c r="E308" s="19"/>
      <c r="F308" s="19"/>
      <c r="G308" s="19"/>
      <c r="H308" s="19"/>
      <c r="I308" s="20"/>
      <c r="J308" s="67"/>
      <c r="K308" s="19"/>
      <c r="L308" s="100">
        <f>YEAR(ACTYA[[#This Row],[Staff Start Date]])</f>
        <v>1900</v>
      </c>
      <c r="M308" s="100" t="str">
        <f>TEXT(ACTYA[[#This Row],[Staff Start Date]], "mmm")</f>
        <v>Jan</v>
      </c>
    </row>
    <row r="309" spans="1:13" x14ac:dyDescent="0.25">
      <c r="A309" s="18"/>
      <c r="B309" s="19"/>
      <c r="C309" s="19"/>
      <c r="D309" s="19"/>
      <c r="E309" s="19"/>
      <c r="F309" s="19"/>
      <c r="G309" s="19"/>
      <c r="H309" s="19"/>
      <c r="I309" s="20"/>
      <c r="J309" s="67"/>
      <c r="K309" s="19"/>
      <c r="L309" s="100">
        <f>YEAR(ACTYA[[#This Row],[Staff Start Date]])</f>
        <v>1900</v>
      </c>
      <c r="M309" s="100" t="str">
        <f>TEXT(ACTYA[[#This Row],[Staff Start Date]], "mmm")</f>
        <v>Jan</v>
      </c>
    </row>
    <row r="310" spans="1:13" x14ac:dyDescent="0.25">
      <c r="A310" s="18"/>
      <c r="B310" s="19"/>
      <c r="C310" s="19"/>
      <c r="D310" s="19"/>
      <c r="E310" s="19"/>
      <c r="F310" s="19"/>
      <c r="G310" s="19"/>
      <c r="H310" s="19"/>
      <c r="I310" s="20"/>
      <c r="J310" s="67"/>
      <c r="K310" s="19"/>
      <c r="L310" s="100">
        <f>YEAR(ACTYA[[#This Row],[Staff Start Date]])</f>
        <v>1900</v>
      </c>
      <c r="M310" s="100" t="str">
        <f>TEXT(ACTYA[[#This Row],[Staff Start Date]], "mmm")</f>
        <v>Jan</v>
      </c>
    </row>
    <row r="311" spans="1:13" x14ac:dyDescent="0.25">
      <c r="A311" s="18"/>
      <c r="B311" s="19"/>
      <c r="C311" s="19"/>
      <c r="D311" s="19"/>
      <c r="E311" s="19"/>
      <c r="F311" s="19"/>
      <c r="G311" s="19"/>
      <c r="H311" s="19"/>
      <c r="I311" s="20"/>
      <c r="J311" s="67"/>
      <c r="K311" s="19"/>
      <c r="L311" s="100">
        <f>YEAR(ACTYA[[#This Row],[Staff Start Date]])</f>
        <v>1900</v>
      </c>
      <c r="M311" s="100" t="str">
        <f>TEXT(ACTYA[[#This Row],[Staff Start Date]], "mmm")</f>
        <v>Jan</v>
      </c>
    </row>
    <row r="312" spans="1:13" x14ac:dyDescent="0.25">
      <c r="A312" s="18"/>
      <c r="B312" s="19"/>
      <c r="C312" s="19"/>
      <c r="D312" s="19"/>
      <c r="E312" s="19"/>
      <c r="F312" s="19"/>
      <c r="G312" s="19"/>
      <c r="H312" s="19"/>
      <c r="I312" s="20"/>
      <c r="J312" s="67"/>
      <c r="K312" s="19"/>
      <c r="L312" s="100">
        <f>YEAR(ACTYA[[#This Row],[Staff Start Date]])</f>
        <v>1900</v>
      </c>
      <c r="M312" s="100" t="str">
        <f>TEXT(ACTYA[[#This Row],[Staff Start Date]], "mmm")</f>
        <v>Jan</v>
      </c>
    </row>
    <row r="313" spans="1:13" x14ac:dyDescent="0.25">
      <c r="A313" s="18"/>
      <c r="B313" s="19"/>
      <c r="C313" s="19"/>
      <c r="D313" s="19"/>
      <c r="E313" s="19"/>
      <c r="F313" s="19"/>
      <c r="G313" s="19"/>
      <c r="H313" s="19"/>
      <c r="I313" s="20"/>
      <c r="J313" s="67"/>
      <c r="K313" s="19"/>
      <c r="L313" s="100">
        <f>YEAR(ACTYA[[#This Row],[Staff Start Date]])</f>
        <v>1900</v>
      </c>
      <c r="M313" s="100" t="str">
        <f>TEXT(ACTYA[[#This Row],[Staff Start Date]], "mmm")</f>
        <v>Jan</v>
      </c>
    </row>
    <row r="314" spans="1:13" x14ac:dyDescent="0.25">
      <c r="A314" s="18"/>
      <c r="B314" s="19"/>
      <c r="C314" s="19"/>
      <c r="D314" s="19"/>
      <c r="E314" s="19"/>
      <c r="F314" s="19"/>
      <c r="G314" s="19"/>
      <c r="H314" s="19"/>
      <c r="I314" s="20"/>
      <c r="J314" s="67"/>
      <c r="K314" s="19"/>
      <c r="L314" s="100">
        <f>YEAR(ACTYA[[#This Row],[Staff Start Date]])</f>
        <v>1900</v>
      </c>
      <c r="M314" s="100" t="str">
        <f>TEXT(ACTYA[[#This Row],[Staff Start Date]], "mmm")</f>
        <v>Jan</v>
      </c>
    </row>
    <row r="315" spans="1:13" x14ac:dyDescent="0.25">
      <c r="A315" s="18"/>
      <c r="B315" s="19"/>
      <c r="C315" s="19"/>
      <c r="D315" s="19"/>
      <c r="E315" s="19"/>
      <c r="F315" s="19"/>
      <c r="G315" s="19"/>
      <c r="H315" s="19"/>
      <c r="I315" s="20"/>
      <c r="J315" s="67"/>
      <c r="K315" s="19"/>
      <c r="L315" s="100">
        <f>YEAR(ACTYA[[#This Row],[Staff Start Date]])</f>
        <v>1900</v>
      </c>
      <c r="M315" s="100" t="str">
        <f>TEXT(ACTYA[[#This Row],[Staff Start Date]], "mmm")</f>
        <v>Jan</v>
      </c>
    </row>
    <row r="316" spans="1:13" x14ac:dyDescent="0.25">
      <c r="A316" s="18"/>
      <c r="B316" s="19"/>
      <c r="C316" s="19"/>
      <c r="D316" s="19"/>
      <c r="E316" s="19"/>
      <c r="F316" s="19"/>
      <c r="G316" s="19"/>
      <c r="H316" s="19"/>
      <c r="I316" s="20"/>
      <c r="J316" s="67"/>
      <c r="K316" s="19"/>
      <c r="L316" s="100">
        <f>YEAR(ACTYA[[#This Row],[Staff Start Date]])</f>
        <v>1900</v>
      </c>
      <c r="M316" s="100" t="str">
        <f>TEXT(ACTYA[[#This Row],[Staff Start Date]], "mmm")</f>
        <v>Jan</v>
      </c>
    </row>
    <row r="317" spans="1:13" x14ac:dyDescent="0.25">
      <c r="A317" s="18"/>
      <c r="B317" s="19"/>
      <c r="C317" s="19"/>
      <c r="D317" s="19"/>
      <c r="E317" s="19"/>
      <c r="F317" s="19"/>
      <c r="G317" s="19"/>
      <c r="H317" s="19"/>
      <c r="I317" s="20"/>
      <c r="J317" s="67"/>
      <c r="K317" s="19"/>
      <c r="L317" s="100">
        <f>YEAR(ACTYA[[#This Row],[Staff Start Date]])</f>
        <v>1900</v>
      </c>
      <c r="M317" s="100" t="str">
        <f>TEXT(ACTYA[[#This Row],[Staff Start Date]], "mmm")</f>
        <v>Jan</v>
      </c>
    </row>
    <row r="318" spans="1:13" x14ac:dyDescent="0.25">
      <c r="A318" s="18"/>
      <c r="B318" s="19"/>
      <c r="C318" s="19"/>
      <c r="D318" s="19"/>
      <c r="E318" s="19"/>
      <c r="F318" s="19"/>
      <c r="G318" s="19"/>
      <c r="H318" s="19"/>
      <c r="I318" s="20"/>
      <c r="J318" s="67"/>
      <c r="K318" s="19"/>
      <c r="L318" s="100">
        <f>YEAR(ACTYA[[#This Row],[Staff Start Date]])</f>
        <v>1900</v>
      </c>
      <c r="M318" s="100" t="str">
        <f>TEXT(ACTYA[[#This Row],[Staff Start Date]], "mmm")</f>
        <v>Jan</v>
      </c>
    </row>
    <row r="319" spans="1:13" x14ac:dyDescent="0.25">
      <c r="A319" s="18"/>
      <c r="B319" s="19"/>
      <c r="C319" s="19"/>
      <c r="D319" s="19"/>
      <c r="E319" s="19"/>
      <c r="F319" s="19"/>
      <c r="G319" s="19"/>
      <c r="H319" s="19"/>
      <c r="I319" s="20"/>
      <c r="J319" s="67"/>
      <c r="K319" s="19"/>
      <c r="L319" s="100">
        <f>YEAR(ACTYA[[#This Row],[Staff Start Date]])</f>
        <v>1900</v>
      </c>
      <c r="M319" s="100" t="str">
        <f>TEXT(ACTYA[[#This Row],[Staff Start Date]], "mmm")</f>
        <v>Jan</v>
      </c>
    </row>
    <row r="320" spans="1:13" x14ac:dyDescent="0.25">
      <c r="A320" s="18"/>
      <c r="B320" s="19"/>
      <c r="C320" s="19"/>
      <c r="D320" s="19"/>
      <c r="E320" s="19"/>
      <c r="F320" s="19"/>
      <c r="G320" s="19"/>
      <c r="H320" s="19"/>
      <c r="I320" s="20"/>
      <c r="J320" s="67"/>
      <c r="K320" s="19"/>
      <c r="L320" s="100">
        <f>YEAR(ACTYA[[#This Row],[Staff Start Date]])</f>
        <v>1900</v>
      </c>
      <c r="M320" s="100" t="str">
        <f>TEXT(ACTYA[[#This Row],[Staff Start Date]], "mmm")</f>
        <v>Jan</v>
      </c>
    </row>
    <row r="321" spans="1:13" x14ac:dyDescent="0.25">
      <c r="A321" s="18"/>
      <c r="B321" s="19"/>
      <c r="C321" s="19"/>
      <c r="D321" s="19"/>
      <c r="E321" s="19"/>
      <c r="F321" s="19"/>
      <c r="G321" s="19"/>
      <c r="H321" s="19"/>
      <c r="I321" s="20"/>
      <c r="J321" s="67"/>
      <c r="K321" s="19"/>
      <c r="L321" s="100">
        <f>YEAR(ACTYA[[#This Row],[Staff Start Date]])</f>
        <v>1900</v>
      </c>
      <c r="M321" s="100" t="str">
        <f>TEXT(ACTYA[[#This Row],[Staff Start Date]], "mmm")</f>
        <v>Jan</v>
      </c>
    </row>
    <row r="322" spans="1:13" x14ac:dyDescent="0.25">
      <c r="A322" s="18"/>
      <c r="B322" s="19"/>
      <c r="C322" s="19"/>
      <c r="D322" s="19"/>
      <c r="E322" s="19"/>
      <c r="F322" s="19"/>
      <c r="G322" s="19"/>
      <c r="H322" s="19"/>
      <c r="I322" s="20"/>
      <c r="J322" s="67"/>
      <c r="K322" s="19"/>
      <c r="L322" s="100">
        <f>YEAR(ACTYA[[#This Row],[Staff Start Date]])</f>
        <v>1900</v>
      </c>
      <c r="M322" s="100" t="str">
        <f>TEXT(ACTYA[[#This Row],[Staff Start Date]], "mmm")</f>
        <v>Jan</v>
      </c>
    </row>
    <row r="323" spans="1:13" x14ac:dyDescent="0.25">
      <c r="A323" s="18"/>
      <c r="B323" s="19"/>
      <c r="C323" s="19"/>
      <c r="D323" s="19"/>
      <c r="E323" s="19"/>
      <c r="F323" s="19"/>
      <c r="G323" s="19"/>
      <c r="H323" s="19"/>
      <c r="I323" s="20"/>
      <c r="J323" s="67"/>
      <c r="K323" s="19"/>
      <c r="L323" s="100">
        <f>YEAR(ACTYA[[#This Row],[Staff Start Date]])</f>
        <v>1900</v>
      </c>
      <c r="M323" s="100" t="str">
        <f>TEXT(ACTYA[[#This Row],[Staff Start Date]], "mmm")</f>
        <v>Jan</v>
      </c>
    </row>
    <row r="324" spans="1:13" x14ac:dyDescent="0.25">
      <c r="A324" s="18"/>
      <c r="B324" s="19"/>
      <c r="C324" s="19"/>
      <c r="D324" s="19"/>
      <c r="E324" s="19"/>
      <c r="F324" s="19"/>
      <c r="G324" s="19"/>
      <c r="H324" s="19"/>
      <c r="I324" s="20"/>
      <c r="J324" s="67"/>
      <c r="K324" s="19"/>
      <c r="L324" s="100">
        <f>YEAR(ACTYA[[#This Row],[Staff Start Date]])</f>
        <v>1900</v>
      </c>
      <c r="M324" s="100" t="str">
        <f>TEXT(ACTYA[[#This Row],[Staff Start Date]], "mmm")</f>
        <v>Jan</v>
      </c>
    </row>
    <row r="325" spans="1:13" x14ac:dyDescent="0.25">
      <c r="A325" s="18"/>
      <c r="B325" s="19"/>
      <c r="C325" s="19"/>
      <c r="D325" s="19"/>
      <c r="E325" s="19"/>
      <c r="F325" s="19"/>
      <c r="G325" s="19"/>
      <c r="H325" s="19"/>
      <c r="I325" s="20"/>
      <c r="J325" s="67"/>
      <c r="K325" s="19"/>
      <c r="L325" s="100">
        <f>YEAR(ACTYA[[#This Row],[Staff Start Date]])</f>
        <v>1900</v>
      </c>
      <c r="M325" s="100" t="str">
        <f>TEXT(ACTYA[[#This Row],[Staff Start Date]], "mmm")</f>
        <v>Jan</v>
      </c>
    </row>
    <row r="326" spans="1:13" x14ac:dyDescent="0.25">
      <c r="A326" s="18"/>
      <c r="B326" s="19"/>
      <c r="C326" s="19"/>
      <c r="D326" s="19"/>
      <c r="E326" s="19"/>
      <c r="F326" s="19"/>
      <c r="G326" s="19"/>
      <c r="H326" s="19"/>
      <c r="I326" s="20"/>
      <c r="J326" s="67"/>
      <c r="K326" s="19"/>
      <c r="L326" s="100">
        <f>YEAR(ACTYA[[#This Row],[Staff Start Date]])</f>
        <v>1900</v>
      </c>
      <c r="M326" s="100" t="str">
        <f>TEXT(ACTYA[[#This Row],[Staff Start Date]], "mmm")</f>
        <v>Jan</v>
      </c>
    </row>
    <row r="327" spans="1:13" x14ac:dyDescent="0.25">
      <c r="A327" s="18"/>
      <c r="B327" s="19"/>
      <c r="C327" s="19"/>
      <c r="D327" s="19"/>
      <c r="E327" s="19"/>
      <c r="F327" s="19"/>
      <c r="G327" s="19"/>
      <c r="H327" s="19"/>
      <c r="I327" s="20"/>
      <c r="J327" s="67"/>
      <c r="K327" s="19"/>
      <c r="L327" s="100">
        <f>YEAR(ACTYA[[#This Row],[Staff Start Date]])</f>
        <v>1900</v>
      </c>
      <c r="M327" s="100" t="str">
        <f>TEXT(ACTYA[[#This Row],[Staff Start Date]], "mmm")</f>
        <v>Jan</v>
      </c>
    </row>
    <row r="328" spans="1:13" x14ac:dyDescent="0.25">
      <c r="A328" s="18"/>
      <c r="B328" s="19"/>
      <c r="C328" s="19"/>
      <c r="D328" s="19"/>
      <c r="E328" s="19"/>
      <c r="F328" s="19"/>
      <c r="G328" s="19"/>
      <c r="H328" s="19"/>
      <c r="I328" s="20"/>
      <c r="J328" s="67"/>
      <c r="K328" s="19"/>
      <c r="L328" s="100">
        <f>YEAR(ACTYA[[#This Row],[Staff Start Date]])</f>
        <v>1900</v>
      </c>
      <c r="M328" s="100" t="str">
        <f>TEXT(ACTYA[[#This Row],[Staff Start Date]], "mmm")</f>
        <v>Jan</v>
      </c>
    </row>
    <row r="329" spans="1:13" x14ac:dyDescent="0.25">
      <c r="A329" s="18"/>
      <c r="B329" s="19"/>
      <c r="C329" s="19"/>
      <c r="D329" s="19"/>
      <c r="E329" s="19"/>
      <c r="F329" s="19"/>
      <c r="G329" s="19"/>
      <c r="H329" s="19"/>
      <c r="I329" s="20"/>
      <c r="J329" s="67"/>
      <c r="K329" s="19"/>
      <c r="L329" s="100">
        <f>YEAR(ACTYA[[#This Row],[Staff Start Date]])</f>
        <v>1900</v>
      </c>
      <c r="M329" s="100" t="str">
        <f>TEXT(ACTYA[[#This Row],[Staff Start Date]], "mmm")</f>
        <v>Jan</v>
      </c>
    </row>
    <row r="330" spans="1:13" x14ac:dyDescent="0.25">
      <c r="A330" s="18"/>
      <c r="B330" s="19"/>
      <c r="C330" s="19"/>
      <c r="D330" s="19"/>
      <c r="E330" s="19"/>
      <c r="F330" s="19"/>
      <c r="G330" s="19"/>
      <c r="H330" s="19"/>
      <c r="I330" s="20"/>
      <c r="J330" s="67"/>
      <c r="K330" s="19"/>
      <c r="L330" s="100">
        <f>YEAR(ACTYA[[#This Row],[Staff Start Date]])</f>
        <v>1900</v>
      </c>
      <c r="M330" s="100" t="str">
        <f>TEXT(ACTYA[[#This Row],[Staff Start Date]], "mmm")</f>
        <v>Jan</v>
      </c>
    </row>
    <row r="331" spans="1:13" x14ac:dyDescent="0.25">
      <c r="A331" s="18"/>
      <c r="B331" s="19"/>
      <c r="C331" s="19"/>
      <c r="D331" s="19"/>
      <c r="E331" s="19"/>
      <c r="F331" s="19"/>
      <c r="G331" s="19"/>
      <c r="H331" s="19"/>
      <c r="I331" s="20"/>
      <c r="J331" s="67"/>
      <c r="K331" s="19"/>
      <c r="L331" s="100">
        <f>YEAR(ACTYA[[#This Row],[Staff Start Date]])</f>
        <v>1900</v>
      </c>
      <c r="M331" s="100" t="str">
        <f>TEXT(ACTYA[[#This Row],[Staff Start Date]], "mmm")</f>
        <v>Jan</v>
      </c>
    </row>
    <row r="332" spans="1:13" x14ac:dyDescent="0.25">
      <c r="A332" s="18"/>
      <c r="B332" s="19"/>
      <c r="C332" s="19"/>
      <c r="D332" s="19"/>
      <c r="E332" s="19"/>
      <c r="F332" s="19"/>
      <c r="G332" s="19"/>
      <c r="H332" s="19"/>
      <c r="I332" s="20"/>
      <c r="J332" s="67"/>
      <c r="K332" s="19"/>
      <c r="L332" s="100">
        <f>YEAR(ACTYA[[#This Row],[Staff Start Date]])</f>
        <v>1900</v>
      </c>
      <c r="M332" s="100" t="str">
        <f>TEXT(ACTYA[[#This Row],[Staff Start Date]], "mmm")</f>
        <v>Jan</v>
      </c>
    </row>
    <row r="333" spans="1:13" x14ac:dyDescent="0.25">
      <c r="A333" s="18"/>
      <c r="B333" s="19"/>
      <c r="C333" s="19"/>
      <c r="D333" s="19"/>
      <c r="E333" s="19"/>
      <c r="F333" s="19"/>
      <c r="G333" s="19"/>
      <c r="H333" s="19"/>
      <c r="I333" s="20"/>
      <c r="J333" s="67"/>
      <c r="K333" s="19"/>
      <c r="L333" s="100">
        <f>YEAR(ACTYA[[#This Row],[Staff Start Date]])</f>
        <v>1900</v>
      </c>
      <c r="M333" s="100" t="str">
        <f>TEXT(ACTYA[[#This Row],[Staff Start Date]], "mmm")</f>
        <v>Jan</v>
      </c>
    </row>
    <row r="334" spans="1:13" x14ac:dyDescent="0.25">
      <c r="A334" s="18"/>
      <c r="B334" s="19"/>
      <c r="C334" s="19"/>
      <c r="D334" s="19"/>
      <c r="E334" s="19"/>
      <c r="F334" s="19"/>
      <c r="G334" s="19"/>
      <c r="H334" s="19"/>
      <c r="I334" s="20"/>
      <c r="J334" s="67"/>
      <c r="K334" s="19"/>
      <c r="L334" s="100">
        <f>YEAR(ACTYA[[#This Row],[Staff Start Date]])</f>
        <v>1900</v>
      </c>
      <c r="M334" s="100" t="str">
        <f>TEXT(ACTYA[[#This Row],[Staff Start Date]], "mmm")</f>
        <v>Jan</v>
      </c>
    </row>
    <row r="335" spans="1:13" x14ac:dyDescent="0.25">
      <c r="A335" s="18"/>
      <c r="B335" s="19"/>
      <c r="C335" s="19"/>
      <c r="D335" s="19"/>
      <c r="E335" s="19"/>
      <c r="F335" s="19"/>
      <c r="G335" s="19"/>
      <c r="H335" s="19"/>
      <c r="I335" s="20"/>
      <c r="J335" s="67"/>
      <c r="K335" s="19"/>
      <c r="L335" s="100">
        <f>YEAR(ACTYA[[#This Row],[Staff Start Date]])</f>
        <v>1900</v>
      </c>
      <c r="M335" s="100" t="str">
        <f>TEXT(ACTYA[[#This Row],[Staff Start Date]], "mmm")</f>
        <v>Jan</v>
      </c>
    </row>
    <row r="336" spans="1:13" x14ac:dyDescent="0.25">
      <c r="A336" s="18"/>
      <c r="B336" s="19"/>
      <c r="C336" s="19"/>
      <c r="D336" s="19"/>
      <c r="E336" s="19"/>
      <c r="F336" s="19"/>
      <c r="G336" s="19"/>
      <c r="H336" s="19"/>
      <c r="I336" s="20"/>
      <c r="J336" s="67"/>
      <c r="K336" s="19"/>
      <c r="L336" s="100">
        <f>YEAR(ACTYA[[#This Row],[Staff Start Date]])</f>
        <v>1900</v>
      </c>
      <c r="M336" s="100" t="str">
        <f>TEXT(ACTYA[[#This Row],[Staff Start Date]], "mmm")</f>
        <v>Jan</v>
      </c>
    </row>
    <row r="337" spans="1:13" x14ac:dyDescent="0.25">
      <c r="A337" s="18"/>
      <c r="B337" s="19"/>
      <c r="C337" s="19"/>
      <c r="D337" s="19"/>
      <c r="E337" s="19"/>
      <c r="F337" s="19"/>
      <c r="G337" s="19"/>
      <c r="H337" s="19"/>
      <c r="I337" s="20"/>
      <c r="J337" s="67"/>
      <c r="K337" s="19"/>
      <c r="L337" s="100">
        <f>YEAR(ACTYA[[#This Row],[Staff Start Date]])</f>
        <v>1900</v>
      </c>
      <c r="M337" s="100" t="str">
        <f>TEXT(ACTYA[[#This Row],[Staff Start Date]], "mmm")</f>
        <v>Jan</v>
      </c>
    </row>
    <row r="338" spans="1:13" x14ac:dyDescent="0.25">
      <c r="A338" s="18"/>
      <c r="B338" s="19"/>
      <c r="C338" s="19"/>
      <c r="D338" s="19"/>
      <c r="E338" s="19"/>
      <c r="F338" s="19"/>
      <c r="G338" s="19"/>
      <c r="H338" s="19"/>
      <c r="I338" s="20"/>
      <c r="J338" s="67"/>
      <c r="K338" s="19"/>
      <c r="L338" s="100">
        <f>YEAR(ACTYA[[#This Row],[Staff Start Date]])</f>
        <v>1900</v>
      </c>
      <c r="M338" s="100" t="str">
        <f>TEXT(ACTYA[[#This Row],[Staff Start Date]], "mmm")</f>
        <v>Jan</v>
      </c>
    </row>
    <row r="339" spans="1:13" x14ac:dyDescent="0.25">
      <c r="A339" s="18"/>
      <c r="B339" s="19"/>
      <c r="C339" s="19"/>
      <c r="D339" s="19"/>
      <c r="E339" s="19"/>
      <c r="F339" s="19"/>
      <c r="G339" s="19"/>
      <c r="H339" s="19"/>
      <c r="I339" s="20"/>
      <c r="J339" s="67"/>
      <c r="K339" s="19"/>
      <c r="L339" s="100">
        <f>YEAR(ACTYA[[#This Row],[Staff Start Date]])</f>
        <v>1900</v>
      </c>
      <c r="M339" s="100" t="str">
        <f>TEXT(ACTYA[[#This Row],[Staff Start Date]], "mmm")</f>
        <v>Jan</v>
      </c>
    </row>
    <row r="340" spans="1:13" x14ac:dyDescent="0.25">
      <c r="A340" s="18"/>
      <c r="B340" s="19"/>
      <c r="C340" s="19"/>
      <c r="D340" s="19"/>
      <c r="E340" s="19"/>
      <c r="F340" s="19"/>
      <c r="G340" s="19"/>
      <c r="H340" s="19"/>
      <c r="I340" s="20"/>
      <c r="J340" s="67"/>
      <c r="K340" s="19"/>
      <c r="L340" s="100">
        <f>YEAR(ACTYA[[#This Row],[Staff Start Date]])</f>
        <v>1900</v>
      </c>
      <c r="M340" s="100" t="str">
        <f>TEXT(ACTYA[[#This Row],[Staff Start Date]], "mmm")</f>
        <v>Jan</v>
      </c>
    </row>
    <row r="341" spans="1:13" x14ac:dyDescent="0.25">
      <c r="A341" s="18"/>
      <c r="B341" s="19"/>
      <c r="C341" s="19"/>
      <c r="D341" s="19"/>
      <c r="E341" s="19"/>
      <c r="F341" s="19"/>
      <c r="G341" s="19"/>
      <c r="H341" s="19"/>
      <c r="I341" s="20"/>
      <c r="J341" s="67"/>
      <c r="K341" s="19"/>
      <c r="L341" s="100">
        <f>YEAR(ACTYA[[#This Row],[Staff Start Date]])</f>
        <v>1900</v>
      </c>
      <c r="M341" s="100" t="str">
        <f>TEXT(ACTYA[[#This Row],[Staff Start Date]], "mmm")</f>
        <v>Jan</v>
      </c>
    </row>
    <row r="342" spans="1:13" x14ac:dyDescent="0.25">
      <c r="A342" s="18"/>
      <c r="B342" s="19"/>
      <c r="C342" s="19"/>
      <c r="D342" s="19"/>
      <c r="E342" s="19"/>
      <c r="F342" s="19"/>
      <c r="G342" s="19"/>
      <c r="H342" s="19"/>
      <c r="I342" s="20"/>
      <c r="J342" s="67"/>
      <c r="K342" s="19"/>
      <c r="L342" s="100">
        <f>YEAR(ACTYA[[#This Row],[Staff Start Date]])</f>
        <v>1900</v>
      </c>
      <c r="M342" s="100" t="str">
        <f>TEXT(ACTYA[[#This Row],[Staff Start Date]], "mmm")</f>
        <v>Jan</v>
      </c>
    </row>
    <row r="343" spans="1:13" x14ac:dyDescent="0.25">
      <c r="A343" s="18"/>
      <c r="B343" s="19"/>
      <c r="C343" s="19"/>
      <c r="D343" s="19"/>
      <c r="E343" s="19"/>
      <c r="F343" s="19"/>
      <c r="G343" s="19"/>
      <c r="H343" s="19"/>
      <c r="I343" s="20"/>
      <c r="J343" s="67"/>
      <c r="K343" s="19"/>
      <c r="L343" s="100">
        <f>YEAR(ACTYA[[#This Row],[Staff Start Date]])</f>
        <v>1900</v>
      </c>
      <c r="M343" s="100" t="str">
        <f>TEXT(ACTYA[[#This Row],[Staff Start Date]], "mmm")</f>
        <v>Jan</v>
      </c>
    </row>
    <row r="344" spans="1:13" x14ac:dyDescent="0.25">
      <c r="A344" s="18"/>
      <c r="B344" s="19"/>
      <c r="C344" s="19"/>
      <c r="D344" s="19"/>
      <c r="E344" s="19"/>
      <c r="F344" s="19"/>
      <c r="G344" s="19"/>
      <c r="H344" s="19"/>
      <c r="I344" s="20"/>
      <c r="J344" s="67"/>
      <c r="K344" s="19"/>
      <c r="L344" s="100">
        <f>YEAR(ACTYA[[#This Row],[Staff Start Date]])</f>
        <v>1900</v>
      </c>
      <c r="M344" s="100" t="str">
        <f>TEXT(ACTYA[[#This Row],[Staff Start Date]], "mmm")</f>
        <v>Jan</v>
      </c>
    </row>
    <row r="345" spans="1:13" x14ac:dyDescent="0.25">
      <c r="A345" s="18"/>
      <c r="B345" s="19"/>
      <c r="C345" s="19"/>
      <c r="D345" s="19"/>
      <c r="E345" s="19"/>
      <c r="F345" s="19"/>
      <c r="G345" s="19"/>
      <c r="H345" s="19"/>
      <c r="I345" s="20"/>
      <c r="J345" s="67"/>
      <c r="K345" s="19"/>
      <c r="L345" s="100">
        <f>YEAR(ACTYA[[#This Row],[Staff Start Date]])</f>
        <v>1900</v>
      </c>
      <c r="M345" s="100" t="str">
        <f>TEXT(ACTYA[[#This Row],[Staff Start Date]], "mmm")</f>
        <v>Jan</v>
      </c>
    </row>
    <row r="346" spans="1:13" x14ac:dyDescent="0.25">
      <c r="A346" s="18"/>
      <c r="B346" s="19"/>
      <c r="C346" s="19"/>
      <c r="D346" s="19"/>
      <c r="E346" s="19"/>
      <c r="F346" s="19"/>
      <c r="G346" s="19"/>
      <c r="H346" s="19"/>
      <c r="I346" s="20"/>
      <c r="J346" s="67"/>
      <c r="K346" s="19"/>
      <c r="L346" s="100">
        <f>YEAR(ACTYA[[#This Row],[Staff Start Date]])</f>
        <v>1900</v>
      </c>
      <c r="M346" s="100" t="str">
        <f>TEXT(ACTYA[[#This Row],[Staff Start Date]], "mmm")</f>
        <v>Jan</v>
      </c>
    </row>
    <row r="347" spans="1:13" x14ac:dyDescent="0.25">
      <c r="A347" s="18"/>
      <c r="B347" s="19"/>
      <c r="C347" s="19"/>
      <c r="D347" s="19"/>
      <c r="E347" s="19"/>
      <c r="F347" s="19"/>
      <c r="G347" s="19"/>
      <c r="H347" s="19"/>
      <c r="I347" s="20"/>
      <c r="J347" s="67"/>
      <c r="K347" s="19"/>
      <c r="L347" s="100">
        <f>YEAR(ACTYA[[#This Row],[Staff Start Date]])</f>
        <v>1900</v>
      </c>
      <c r="M347" s="100" t="str">
        <f>TEXT(ACTYA[[#This Row],[Staff Start Date]], "mmm")</f>
        <v>Jan</v>
      </c>
    </row>
    <row r="348" spans="1:13" x14ac:dyDescent="0.25">
      <c r="A348" s="18"/>
      <c r="B348" s="19"/>
      <c r="C348" s="19"/>
      <c r="D348" s="19"/>
      <c r="E348" s="19"/>
      <c r="F348" s="19"/>
      <c r="G348" s="19"/>
      <c r="H348" s="19"/>
      <c r="I348" s="20"/>
      <c r="J348" s="67"/>
      <c r="K348" s="19"/>
      <c r="L348" s="100">
        <f>YEAR(ACTYA[[#This Row],[Staff Start Date]])</f>
        <v>1900</v>
      </c>
      <c r="M348" s="100" t="str">
        <f>TEXT(ACTYA[[#This Row],[Staff Start Date]], "mmm")</f>
        <v>Jan</v>
      </c>
    </row>
    <row r="349" spans="1:13" x14ac:dyDescent="0.25">
      <c r="A349" s="18"/>
      <c r="B349" s="19"/>
      <c r="C349" s="19"/>
      <c r="D349" s="19"/>
      <c r="E349" s="19"/>
      <c r="F349" s="19"/>
      <c r="G349" s="19"/>
      <c r="H349" s="19"/>
      <c r="I349" s="20"/>
      <c r="J349" s="67"/>
      <c r="K349" s="19"/>
      <c r="L349" s="100">
        <f>YEAR(ACTYA[[#This Row],[Staff Start Date]])</f>
        <v>1900</v>
      </c>
      <c r="M349" s="100" t="str">
        <f>TEXT(ACTYA[[#This Row],[Staff Start Date]], "mmm")</f>
        <v>Jan</v>
      </c>
    </row>
    <row r="350" spans="1:13" x14ac:dyDescent="0.25">
      <c r="A350" s="18"/>
      <c r="B350" s="19"/>
      <c r="C350" s="19"/>
      <c r="D350" s="19"/>
      <c r="E350" s="19"/>
      <c r="F350" s="19"/>
      <c r="G350" s="19"/>
      <c r="H350" s="19"/>
      <c r="I350" s="20"/>
      <c r="J350" s="67"/>
      <c r="K350" s="19"/>
      <c r="L350" s="100">
        <f>YEAR(ACTYA[[#This Row],[Staff Start Date]])</f>
        <v>1900</v>
      </c>
      <c r="M350" s="100" t="str">
        <f>TEXT(ACTYA[[#This Row],[Staff Start Date]], "mmm")</f>
        <v>Jan</v>
      </c>
    </row>
    <row r="351" spans="1:13" x14ac:dyDescent="0.25">
      <c r="A351" s="18"/>
      <c r="B351" s="19"/>
      <c r="C351" s="19"/>
      <c r="D351" s="19"/>
      <c r="E351" s="19"/>
      <c r="F351" s="19"/>
      <c r="G351" s="19"/>
      <c r="H351" s="19"/>
      <c r="I351" s="20"/>
      <c r="J351" s="67"/>
      <c r="K351" s="19"/>
      <c r="L351" s="100">
        <f>YEAR(ACTYA[[#This Row],[Staff Start Date]])</f>
        <v>1900</v>
      </c>
      <c r="M351" s="100" t="str">
        <f>TEXT(ACTYA[[#This Row],[Staff Start Date]], "mmm")</f>
        <v>Jan</v>
      </c>
    </row>
    <row r="352" spans="1:13" x14ac:dyDescent="0.25">
      <c r="A352" s="18"/>
      <c r="B352" s="19"/>
      <c r="C352" s="19"/>
      <c r="D352" s="19"/>
      <c r="E352" s="19"/>
      <c r="F352" s="19"/>
      <c r="G352" s="19"/>
      <c r="H352" s="19"/>
      <c r="I352" s="20"/>
      <c r="J352" s="67"/>
      <c r="K352" s="19"/>
      <c r="L352" s="100">
        <f>YEAR(ACTYA[[#This Row],[Staff Start Date]])</f>
        <v>1900</v>
      </c>
      <c r="M352" s="100" t="str">
        <f>TEXT(ACTYA[[#This Row],[Staff Start Date]], "mmm")</f>
        <v>Jan</v>
      </c>
    </row>
    <row r="353" spans="1:13" x14ac:dyDescent="0.25">
      <c r="A353" s="18"/>
      <c r="B353" s="19"/>
      <c r="C353" s="19"/>
      <c r="D353" s="19"/>
      <c r="E353" s="19"/>
      <c r="F353" s="19"/>
      <c r="G353" s="19"/>
      <c r="H353" s="19"/>
      <c r="I353" s="20"/>
      <c r="J353" s="67"/>
      <c r="K353" s="19"/>
      <c r="L353" s="100">
        <f>YEAR(ACTYA[[#This Row],[Staff Start Date]])</f>
        <v>1900</v>
      </c>
      <c r="M353" s="100" t="str">
        <f>TEXT(ACTYA[[#This Row],[Staff Start Date]], "mmm")</f>
        <v>Jan</v>
      </c>
    </row>
    <row r="354" spans="1:13" x14ac:dyDescent="0.25">
      <c r="A354" s="18"/>
      <c r="B354" s="19"/>
      <c r="C354" s="19"/>
      <c r="D354" s="19"/>
      <c r="E354" s="19"/>
      <c r="F354" s="19"/>
      <c r="G354" s="19"/>
      <c r="H354" s="19"/>
      <c r="I354" s="20"/>
      <c r="J354" s="67"/>
      <c r="K354" s="19"/>
      <c r="L354" s="100">
        <f>YEAR(ACTYA[[#This Row],[Staff Start Date]])</f>
        <v>1900</v>
      </c>
      <c r="M354" s="100" t="str">
        <f>TEXT(ACTYA[[#This Row],[Staff Start Date]], "mmm")</f>
        <v>Jan</v>
      </c>
    </row>
    <row r="355" spans="1:13" x14ac:dyDescent="0.25">
      <c r="A355" s="18"/>
      <c r="B355" s="19"/>
      <c r="C355" s="19"/>
      <c r="D355" s="19"/>
      <c r="E355" s="19"/>
      <c r="F355" s="19"/>
      <c r="G355" s="19"/>
      <c r="H355" s="19"/>
      <c r="I355" s="20"/>
      <c r="J355" s="67"/>
      <c r="K355" s="19"/>
      <c r="L355" s="100">
        <f>YEAR(ACTYA[[#This Row],[Staff Start Date]])</f>
        <v>1900</v>
      </c>
      <c r="M355" s="100" t="str">
        <f>TEXT(ACTYA[[#This Row],[Staff Start Date]], "mmm")</f>
        <v>Jan</v>
      </c>
    </row>
    <row r="356" spans="1:13" x14ac:dyDescent="0.25">
      <c r="A356" s="18"/>
      <c r="B356" s="19"/>
      <c r="C356" s="19"/>
      <c r="D356" s="19"/>
      <c r="E356" s="19"/>
      <c r="F356" s="19"/>
      <c r="G356" s="19"/>
      <c r="H356" s="19"/>
      <c r="I356" s="20"/>
      <c r="J356" s="67"/>
      <c r="K356" s="19"/>
      <c r="L356" s="100">
        <f>YEAR(ACTYA[[#This Row],[Staff Start Date]])</f>
        <v>1900</v>
      </c>
      <c r="M356" s="100" t="str">
        <f>TEXT(ACTYA[[#This Row],[Staff Start Date]], "mmm")</f>
        <v>Jan</v>
      </c>
    </row>
    <row r="357" spans="1:13" x14ac:dyDescent="0.25">
      <c r="A357" s="18"/>
      <c r="B357" s="19"/>
      <c r="C357" s="19"/>
      <c r="D357" s="19"/>
      <c r="E357" s="19"/>
      <c r="F357" s="19"/>
      <c r="G357" s="19"/>
      <c r="H357" s="19"/>
      <c r="I357" s="20"/>
      <c r="J357" s="67"/>
      <c r="K357" s="19"/>
      <c r="L357" s="100">
        <f>YEAR(ACTYA[[#This Row],[Staff Start Date]])</f>
        <v>1900</v>
      </c>
      <c r="M357" s="100" t="str">
        <f>TEXT(ACTYA[[#This Row],[Staff Start Date]], "mmm")</f>
        <v>Jan</v>
      </c>
    </row>
    <row r="358" spans="1:13" x14ac:dyDescent="0.25">
      <c r="A358" s="18"/>
      <c r="B358" s="19"/>
      <c r="C358" s="19"/>
      <c r="D358" s="19"/>
      <c r="E358" s="19"/>
      <c r="F358" s="19"/>
      <c r="G358" s="19"/>
      <c r="H358" s="19"/>
      <c r="I358" s="20"/>
      <c r="J358" s="67"/>
      <c r="K358" s="19"/>
      <c r="L358" s="100">
        <f>YEAR(ACTYA[[#This Row],[Staff Start Date]])</f>
        <v>1900</v>
      </c>
      <c r="M358" s="100" t="str">
        <f>TEXT(ACTYA[[#This Row],[Staff Start Date]], "mmm")</f>
        <v>Jan</v>
      </c>
    </row>
    <row r="359" spans="1:13" x14ac:dyDescent="0.25">
      <c r="A359" s="18"/>
      <c r="B359" s="19"/>
      <c r="C359" s="19"/>
      <c r="D359" s="19"/>
      <c r="E359" s="19"/>
      <c r="F359" s="19"/>
      <c r="G359" s="19"/>
      <c r="H359" s="19"/>
      <c r="I359" s="20"/>
      <c r="J359" s="67"/>
      <c r="K359" s="19"/>
      <c r="L359" s="100">
        <f>YEAR(ACTYA[[#This Row],[Staff Start Date]])</f>
        <v>1900</v>
      </c>
      <c r="M359" s="100" t="str">
        <f>TEXT(ACTYA[[#This Row],[Staff Start Date]], "mmm")</f>
        <v>Jan</v>
      </c>
    </row>
    <row r="360" spans="1:13" x14ac:dyDescent="0.25">
      <c r="A360" s="18"/>
      <c r="B360" s="19"/>
      <c r="C360" s="19"/>
      <c r="D360" s="19"/>
      <c r="E360" s="19"/>
      <c r="F360" s="19"/>
      <c r="G360" s="19"/>
      <c r="H360" s="19"/>
      <c r="I360" s="20"/>
      <c r="J360" s="67"/>
      <c r="K360" s="19"/>
      <c r="L360" s="100">
        <f>YEAR(ACTYA[[#This Row],[Staff Start Date]])</f>
        <v>1900</v>
      </c>
      <c r="M360" s="100" t="str">
        <f>TEXT(ACTYA[[#This Row],[Staff Start Date]], "mmm")</f>
        <v>Jan</v>
      </c>
    </row>
    <row r="361" spans="1:13" x14ac:dyDescent="0.25">
      <c r="A361" s="18"/>
      <c r="B361" s="19"/>
      <c r="C361" s="19"/>
      <c r="D361" s="19"/>
      <c r="E361" s="19"/>
      <c r="F361" s="19"/>
      <c r="G361" s="19"/>
      <c r="H361" s="19"/>
      <c r="I361" s="20"/>
      <c r="J361" s="67"/>
      <c r="K361" s="19"/>
      <c r="L361" s="100">
        <f>YEAR(ACTYA[[#This Row],[Staff Start Date]])</f>
        <v>1900</v>
      </c>
      <c r="M361" s="100" t="str">
        <f>TEXT(ACTYA[[#This Row],[Staff Start Date]], "mmm")</f>
        <v>Jan</v>
      </c>
    </row>
    <row r="362" spans="1:13" x14ac:dyDescent="0.25">
      <c r="A362" s="18"/>
      <c r="B362" s="19"/>
      <c r="C362" s="19"/>
      <c r="D362" s="19"/>
      <c r="E362" s="19"/>
      <c r="F362" s="19"/>
      <c r="G362" s="19"/>
      <c r="H362" s="19"/>
      <c r="I362" s="20"/>
      <c r="J362" s="67"/>
      <c r="K362" s="19"/>
      <c r="L362" s="100">
        <f>YEAR(ACTYA[[#This Row],[Staff Start Date]])</f>
        <v>1900</v>
      </c>
      <c r="M362" s="100" t="str">
        <f>TEXT(ACTYA[[#This Row],[Staff Start Date]], "mmm")</f>
        <v>Jan</v>
      </c>
    </row>
    <row r="363" spans="1:13" x14ac:dyDescent="0.25">
      <c r="A363" s="18"/>
      <c r="B363" s="19"/>
      <c r="C363" s="19"/>
      <c r="D363" s="19"/>
      <c r="E363" s="19"/>
      <c r="F363" s="19"/>
      <c r="G363" s="19"/>
      <c r="H363" s="19"/>
      <c r="I363" s="20"/>
      <c r="J363" s="67"/>
      <c r="K363" s="19"/>
      <c r="L363" s="100">
        <f>YEAR(ACTYA[[#This Row],[Staff Start Date]])</f>
        <v>1900</v>
      </c>
      <c r="M363" s="100" t="str">
        <f>TEXT(ACTYA[[#This Row],[Staff Start Date]], "mmm")</f>
        <v>Jan</v>
      </c>
    </row>
    <row r="364" spans="1:13" x14ac:dyDescent="0.25">
      <c r="A364" s="18"/>
      <c r="B364" s="19"/>
      <c r="C364" s="19"/>
      <c r="D364" s="19"/>
      <c r="E364" s="19"/>
      <c r="F364" s="19"/>
      <c r="G364" s="19"/>
      <c r="H364" s="19"/>
      <c r="I364" s="20"/>
      <c r="J364" s="67"/>
      <c r="K364" s="19"/>
      <c r="L364" s="100">
        <f>YEAR(ACTYA[[#This Row],[Staff Start Date]])</f>
        <v>1900</v>
      </c>
      <c r="M364" s="100" t="str">
        <f>TEXT(ACTYA[[#This Row],[Staff Start Date]], "mmm")</f>
        <v>Jan</v>
      </c>
    </row>
    <row r="365" spans="1:13" x14ac:dyDescent="0.25">
      <c r="A365" s="18"/>
      <c r="B365" s="19"/>
      <c r="C365" s="19"/>
      <c r="D365" s="19"/>
      <c r="E365" s="19"/>
      <c r="F365" s="19"/>
      <c r="G365" s="19"/>
      <c r="H365" s="19"/>
      <c r="I365" s="20"/>
      <c r="J365" s="67"/>
      <c r="K365" s="19"/>
      <c r="L365" s="100">
        <f>YEAR(ACTYA[[#This Row],[Staff Start Date]])</f>
        <v>1900</v>
      </c>
      <c r="M365" s="100" t="str">
        <f>TEXT(ACTYA[[#This Row],[Staff Start Date]], "mmm")</f>
        <v>Jan</v>
      </c>
    </row>
    <row r="366" spans="1:13" x14ac:dyDescent="0.25">
      <c r="A366" s="18"/>
      <c r="B366" s="19"/>
      <c r="C366" s="19"/>
      <c r="D366" s="19"/>
      <c r="E366" s="19"/>
      <c r="F366" s="19"/>
      <c r="G366" s="19"/>
      <c r="H366" s="19"/>
      <c r="I366" s="20"/>
      <c r="J366" s="67"/>
      <c r="K366" s="19"/>
      <c r="L366" s="100">
        <f>YEAR(ACTYA[[#This Row],[Staff Start Date]])</f>
        <v>1900</v>
      </c>
      <c r="M366" s="100" t="str">
        <f>TEXT(ACTYA[[#This Row],[Staff Start Date]], "mmm")</f>
        <v>Jan</v>
      </c>
    </row>
    <row r="367" spans="1:13" x14ac:dyDescent="0.25">
      <c r="A367" s="18"/>
      <c r="B367" s="19"/>
      <c r="C367" s="19"/>
      <c r="D367" s="19"/>
      <c r="E367" s="19"/>
      <c r="F367" s="19"/>
      <c r="G367" s="19"/>
      <c r="H367" s="19"/>
      <c r="I367" s="20"/>
      <c r="J367" s="67"/>
      <c r="K367" s="19"/>
      <c r="L367" s="100">
        <f>YEAR(ACTYA[[#This Row],[Staff Start Date]])</f>
        <v>1900</v>
      </c>
      <c r="M367" s="100" t="str">
        <f>TEXT(ACTYA[[#This Row],[Staff Start Date]], "mmm")</f>
        <v>Jan</v>
      </c>
    </row>
    <row r="368" spans="1:13" x14ac:dyDescent="0.25">
      <c r="A368" s="18"/>
      <c r="B368" s="19"/>
      <c r="C368" s="19"/>
      <c r="D368" s="19"/>
      <c r="E368" s="19"/>
      <c r="F368" s="19"/>
      <c r="G368" s="19"/>
      <c r="H368" s="19"/>
      <c r="I368" s="20"/>
      <c r="J368" s="67"/>
      <c r="K368" s="19"/>
      <c r="L368" s="100">
        <f>YEAR(ACTYA[[#This Row],[Staff Start Date]])</f>
        <v>1900</v>
      </c>
      <c r="M368" s="100" t="str">
        <f>TEXT(ACTYA[[#This Row],[Staff Start Date]], "mmm")</f>
        <v>Jan</v>
      </c>
    </row>
    <row r="369" spans="1:13" x14ac:dyDescent="0.25">
      <c r="A369" s="18"/>
      <c r="B369" s="19"/>
      <c r="C369" s="19"/>
      <c r="D369" s="19"/>
      <c r="E369" s="19"/>
      <c r="F369" s="19"/>
      <c r="G369" s="19"/>
      <c r="H369" s="19"/>
      <c r="I369" s="20"/>
      <c r="J369" s="67"/>
      <c r="K369" s="19"/>
      <c r="L369" s="100">
        <f>YEAR(ACTYA[[#This Row],[Staff Start Date]])</f>
        <v>1900</v>
      </c>
      <c r="M369" s="100" t="str">
        <f>TEXT(ACTYA[[#This Row],[Staff Start Date]], "mmm")</f>
        <v>Jan</v>
      </c>
    </row>
    <row r="370" spans="1:13" x14ac:dyDescent="0.25">
      <c r="A370" s="18"/>
      <c r="B370" s="19"/>
      <c r="C370" s="19"/>
      <c r="D370" s="19"/>
      <c r="E370" s="19"/>
      <c r="F370" s="19"/>
      <c r="G370" s="19"/>
      <c r="H370" s="19"/>
      <c r="I370" s="20"/>
      <c r="J370" s="67"/>
      <c r="K370" s="19"/>
      <c r="L370" s="100">
        <f>YEAR(ACTYA[[#This Row],[Staff Start Date]])</f>
        <v>1900</v>
      </c>
      <c r="M370" s="100" t="str">
        <f>TEXT(ACTYA[[#This Row],[Staff Start Date]], "mmm")</f>
        <v>Jan</v>
      </c>
    </row>
    <row r="371" spans="1:13" x14ac:dyDescent="0.25">
      <c r="A371" s="18"/>
      <c r="B371" s="19"/>
      <c r="C371" s="19"/>
      <c r="D371" s="19"/>
      <c r="E371" s="19"/>
      <c r="F371" s="19"/>
      <c r="G371" s="19"/>
      <c r="H371" s="19"/>
      <c r="I371" s="20"/>
      <c r="J371" s="67"/>
      <c r="K371" s="19"/>
      <c r="L371" s="100">
        <f>YEAR(ACTYA[[#This Row],[Staff Start Date]])</f>
        <v>1900</v>
      </c>
      <c r="M371" s="100" t="str">
        <f>TEXT(ACTYA[[#This Row],[Staff Start Date]], "mmm")</f>
        <v>Jan</v>
      </c>
    </row>
    <row r="372" spans="1:13" x14ac:dyDescent="0.25">
      <c r="A372" s="18"/>
      <c r="B372" s="19"/>
      <c r="C372" s="19"/>
      <c r="D372" s="19"/>
      <c r="E372" s="19"/>
      <c r="F372" s="19"/>
      <c r="G372" s="19"/>
      <c r="H372" s="19"/>
      <c r="I372" s="20"/>
      <c r="J372" s="67"/>
      <c r="K372" s="19"/>
      <c r="L372" s="100">
        <f>YEAR(ACTYA[[#This Row],[Staff Start Date]])</f>
        <v>1900</v>
      </c>
      <c r="M372" s="100" t="str">
        <f>TEXT(ACTYA[[#This Row],[Staff Start Date]], "mmm")</f>
        <v>Jan</v>
      </c>
    </row>
    <row r="373" spans="1:13" x14ac:dyDescent="0.25">
      <c r="A373" s="18"/>
      <c r="B373" s="19"/>
      <c r="C373" s="19"/>
      <c r="D373" s="19"/>
      <c r="E373" s="19"/>
      <c r="F373" s="19"/>
      <c r="G373" s="19"/>
      <c r="H373" s="19"/>
      <c r="I373" s="20"/>
      <c r="J373" s="67"/>
      <c r="K373" s="19"/>
      <c r="L373" s="100">
        <f>YEAR(ACTYA[[#This Row],[Staff Start Date]])</f>
        <v>1900</v>
      </c>
      <c r="M373" s="100" t="str">
        <f>TEXT(ACTYA[[#This Row],[Staff Start Date]], "mmm")</f>
        <v>Jan</v>
      </c>
    </row>
    <row r="374" spans="1:13" x14ac:dyDescent="0.25">
      <c r="A374" s="18"/>
      <c r="B374" s="19"/>
      <c r="C374" s="19"/>
      <c r="D374" s="19"/>
      <c r="E374" s="19"/>
      <c r="F374" s="19"/>
      <c r="G374" s="19"/>
      <c r="H374" s="19"/>
      <c r="I374" s="20"/>
      <c r="J374" s="67"/>
      <c r="K374" s="19"/>
      <c r="L374" s="100">
        <f>YEAR(ACTYA[[#This Row],[Staff Start Date]])</f>
        <v>1900</v>
      </c>
      <c r="M374" s="100" t="str">
        <f>TEXT(ACTYA[[#This Row],[Staff Start Date]], "mmm")</f>
        <v>Jan</v>
      </c>
    </row>
    <row r="375" spans="1:13" x14ac:dyDescent="0.25">
      <c r="A375" s="18"/>
      <c r="B375" s="19"/>
      <c r="C375" s="19"/>
      <c r="D375" s="19"/>
      <c r="E375" s="19"/>
      <c r="F375" s="19"/>
      <c r="G375" s="19"/>
      <c r="H375" s="19"/>
      <c r="I375" s="20"/>
      <c r="J375" s="67"/>
      <c r="K375" s="19"/>
      <c r="L375" s="100">
        <f>YEAR(ACTYA[[#This Row],[Staff Start Date]])</f>
        <v>1900</v>
      </c>
      <c r="M375" s="100" t="str">
        <f>TEXT(ACTYA[[#This Row],[Staff Start Date]], "mmm")</f>
        <v>Jan</v>
      </c>
    </row>
    <row r="376" spans="1:13" x14ac:dyDescent="0.25">
      <c r="A376" s="18"/>
      <c r="B376" s="19"/>
      <c r="C376" s="19"/>
      <c r="D376" s="19"/>
      <c r="E376" s="19"/>
      <c r="F376" s="19"/>
      <c r="G376" s="19"/>
      <c r="H376" s="19"/>
      <c r="I376" s="20"/>
      <c r="J376" s="67"/>
      <c r="K376" s="19"/>
      <c r="L376" s="100">
        <f>YEAR(ACTYA[[#This Row],[Staff Start Date]])</f>
        <v>1900</v>
      </c>
      <c r="M376" s="100" t="str">
        <f>TEXT(ACTYA[[#This Row],[Staff Start Date]], "mmm")</f>
        <v>Jan</v>
      </c>
    </row>
    <row r="377" spans="1:13" x14ac:dyDescent="0.25">
      <c r="A377" s="18"/>
      <c r="B377" s="19"/>
      <c r="C377" s="19"/>
      <c r="D377" s="19"/>
      <c r="E377" s="19"/>
      <c r="F377" s="19"/>
      <c r="G377" s="19"/>
      <c r="H377" s="19"/>
      <c r="I377" s="20"/>
      <c r="J377" s="67"/>
      <c r="K377" s="19"/>
      <c r="L377" s="100">
        <f>YEAR(ACTYA[[#This Row],[Staff Start Date]])</f>
        <v>1900</v>
      </c>
      <c r="M377" s="100" t="str">
        <f>TEXT(ACTYA[[#This Row],[Staff Start Date]], "mmm")</f>
        <v>Jan</v>
      </c>
    </row>
    <row r="378" spans="1:13" x14ac:dyDescent="0.25">
      <c r="A378" s="18"/>
      <c r="B378" s="19"/>
      <c r="C378" s="19"/>
      <c r="D378" s="19"/>
      <c r="E378" s="19"/>
      <c r="F378" s="19"/>
      <c r="G378" s="19"/>
      <c r="H378" s="19"/>
      <c r="I378" s="20"/>
      <c r="J378" s="67"/>
      <c r="K378" s="19"/>
      <c r="L378" s="100">
        <f>YEAR(ACTYA[[#This Row],[Staff Start Date]])</f>
        <v>1900</v>
      </c>
      <c r="M378" s="100" t="str">
        <f>TEXT(ACTYA[[#This Row],[Staff Start Date]], "mmm")</f>
        <v>Jan</v>
      </c>
    </row>
    <row r="379" spans="1:13" x14ac:dyDescent="0.25">
      <c r="A379" s="18"/>
      <c r="B379" s="19"/>
      <c r="C379" s="19"/>
      <c r="D379" s="19"/>
      <c r="E379" s="19"/>
      <c r="F379" s="19"/>
      <c r="G379" s="19"/>
      <c r="H379" s="19"/>
      <c r="I379" s="20"/>
      <c r="J379" s="67"/>
      <c r="K379" s="19"/>
      <c r="L379" s="100">
        <f>YEAR(ACTYA[[#This Row],[Staff Start Date]])</f>
        <v>1900</v>
      </c>
      <c r="M379" s="100" t="str">
        <f>TEXT(ACTYA[[#This Row],[Staff Start Date]], "mmm")</f>
        <v>Jan</v>
      </c>
    </row>
    <row r="380" spans="1:13" x14ac:dyDescent="0.25">
      <c r="A380" s="18"/>
      <c r="B380" s="19"/>
      <c r="C380" s="19"/>
      <c r="D380" s="19"/>
      <c r="E380" s="19"/>
      <c r="F380" s="19"/>
      <c r="G380" s="19"/>
      <c r="H380" s="19"/>
      <c r="I380" s="20"/>
      <c r="J380" s="67"/>
      <c r="K380" s="19"/>
      <c r="L380" s="100">
        <f>YEAR(ACTYA[[#This Row],[Staff Start Date]])</f>
        <v>1900</v>
      </c>
      <c r="M380" s="100" t="str">
        <f>TEXT(ACTYA[[#This Row],[Staff Start Date]], "mmm")</f>
        <v>Jan</v>
      </c>
    </row>
    <row r="381" spans="1:13" x14ac:dyDescent="0.25">
      <c r="A381" s="18"/>
      <c r="B381" s="19"/>
      <c r="C381" s="19"/>
      <c r="D381" s="19"/>
      <c r="E381" s="19"/>
      <c r="F381" s="19"/>
      <c r="G381" s="19"/>
      <c r="H381" s="19"/>
      <c r="I381" s="20"/>
      <c r="J381" s="67"/>
      <c r="K381" s="19"/>
      <c r="L381" s="100">
        <f>YEAR(ACTYA[[#This Row],[Staff Start Date]])</f>
        <v>1900</v>
      </c>
      <c r="M381" s="100" t="str">
        <f>TEXT(ACTYA[[#This Row],[Staff Start Date]], "mmm")</f>
        <v>Jan</v>
      </c>
    </row>
    <row r="382" spans="1:13" x14ac:dyDescent="0.25">
      <c r="A382" s="18"/>
      <c r="B382" s="19"/>
      <c r="C382" s="19"/>
      <c r="D382" s="19"/>
      <c r="E382" s="19"/>
      <c r="F382" s="19"/>
      <c r="G382" s="19"/>
      <c r="H382" s="19"/>
      <c r="I382" s="20"/>
      <c r="J382" s="67"/>
      <c r="K382" s="19"/>
      <c r="L382" s="100">
        <f>YEAR(ACTYA[[#This Row],[Staff Start Date]])</f>
        <v>1900</v>
      </c>
      <c r="M382" s="100" t="str">
        <f>TEXT(ACTYA[[#This Row],[Staff Start Date]], "mmm")</f>
        <v>Jan</v>
      </c>
    </row>
    <row r="383" spans="1:13" x14ac:dyDescent="0.25">
      <c r="A383" s="18"/>
      <c r="B383" s="19"/>
      <c r="C383" s="19"/>
      <c r="D383" s="19"/>
      <c r="E383" s="19"/>
      <c r="F383" s="19"/>
      <c r="G383" s="19"/>
      <c r="H383" s="19"/>
      <c r="I383" s="20"/>
      <c r="J383" s="67"/>
      <c r="K383" s="19"/>
      <c r="L383" s="100">
        <f>YEAR(ACTYA[[#This Row],[Staff Start Date]])</f>
        <v>1900</v>
      </c>
      <c r="M383" s="100" t="str">
        <f>TEXT(ACTYA[[#This Row],[Staff Start Date]], "mmm")</f>
        <v>Jan</v>
      </c>
    </row>
    <row r="384" spans="1:13" x14ac:dyDescent="0.25">
      <c r="A384" s="18"/>
      <c r="B384" s="19"/>
      <c r="C384" s="19"/>
      <c r="D384" s="19"/>
      <c r="E384" s="19"/>
      <c r="F384" s="19"/>
      <c r="G384" s="19"/>
      <c r="H384" s="19"/>
      <c r="I384" s="20"/>
      <c r="J384" s="67"/>
      <c r="K384" s="19"/>
      <c r="L384" s="100">
        <f>YEAR(ACTYA[[#This Row],[Staff Start Date]])</f>
        <v>1900</v>
      </c>
      <c r="M384" s="100" t="str">
        <f>TEXT(ACTYA[[#This Row],[Staff Start Date]], "mmm")</f>
        <v>Jan</v>
      </c>
    </row>
    <row r="385" spans="1:13" x14ac:dyDescent="0.25">
      <c r="A385" s="18"/>
      <c r="B385" s="19"/>
      <c r="C385" s="19"/>
      <c r="D385" s="19"/>
      <c r="E385" s="19"/>
      <c r="F385" s="19"/>
      <c r="G385" s="19"/>
      <c r="H385" s="19"/>
      <c r="I385" s="20"/>
      <c r="J385" s="67"/>
      <c r="K385" s="19"/>
      <c r="L385" s="100">
        <f>YEAR(ACTYA[[#This Row],[Staff Start Date]])</f>
        <v>1900</v>
      </c>
      <c r="M385" s="100" t="str">
        <f>TEXT(ACTYA[[#This Row],[Staff Start Date]], "mmm")</f>
        <v>Jan</v>
      </c>
    </row>
    <row r="386" spans="1:13" x14ac:dyDescent="0.25">
      <c r="A386" s="18"/>
      <c r="B386" s="19"/>
      <c r="C386" s="19"/>
      <c r="D386" s="19"/>
      <c r="E386" s="19"/>
      <c r="F386" s="19"/>
      <c r="G386" s="19"/>
      <c r="H386" s="19"/>
      <c r="I386" s="20"/>
      <c r="J386" s="67"/>
      <c r="K386" s="19"/>
      <c r="L386" s="100">
        <f>YEAR(ACTYA[[#This Row],[Staff Start Date]])</f>
        <v>1900</v>
      </c>
      <c r="M386" s="100" t="str">
        <f>TEXT(ACTYA[[#This Row],[Staff Start Date]], "mmm")</f>
        <v>Jan</v>
      </c>
    </row>
    <row r="387" spans="1:13" x14ac:dyDescent="0.25">
      <c r="A387" s="18"/>
      <c r="B387" s="19"/>
      <c r="C387" s="19"/>
      <c r="D387" s="19"/>
      <c r="E387" s="19"/>
      <c r="F387" s="19"/>
      <c r="G387" s="19"/>
      <c r="H387" s="19"/>
      <c r="I387" s="20"/>
      <c r="J387" s="67"/>
      <c r="K387" s="19"/>
      <c r="L387" s="100">
        <f>YEAR(ACTYA[[#This Row],[Staff Start Date]])</f>
        <v>1900</v>
      </c>
      <c r="M387" s="100" t="str">
        <f>TEXT(ACTYA[[#This Row],[Staff Start Date]], "mmm")</f>
        <v>Jan</v>
      </c>
    </row>
    <row r="388" spans="1:13" x14ac:dyDescent="0.25">
      <c r="A388" s="18"/>
      <c r="B388" s="19"/>
      <c r="C388" s="19"/>
      <c r="D388" s="19"/>
      <c r="E388" s="19"/>
      <c r="F388" s="19"/>
      <c r="G388" s="19"/>
      <c r="H388" s="19"/>
      <c r="I388" s="20"/>
      <c r="J388" s="67"/>
      <c r="K388" s="19"/>
      <c r="L388" s="100">
        <f>YEAR(ACTYA[[#This Row],[Staff Start Date]])</f>
        <v>1900</v>
      </c>
      <c r="M388" s="100" t="str">
        <f>TEXT(ACTYA[[#This Row],[Staff Start Date]], "mmm")</f>
        <v>Jan</v>
      </c>
    </row>
    <row r="389" spans="1:13" x14ac:dyDescent="0.25">
      <c r="A389" s="18"/>
      <c r="B389" s="19"/>
      <c r="C389" s="19"/>
      <c r="D389" s="19"/>
      <c r="E389" s="19"/>
      <c r="F389" s="19"/>
      <c r="G389" s="19"/>
      <c r="H389" s="19"/>
      <c r="I389" s="20"/>
      <c r="J389" s="67"/>
      <c r="K389" s="19"/>
      <c r="L389" s="100">
        <f>YEAR(ACTYA[[#This Row],[Staff Start Date]])</f>
        <v>1900</v>
      </c>
      <c r="M389" s="100" t="str">
        <f>TEXT(ACTYA[[#This Row],[Staff Start Date]], "mmm")</f>
        <v>Jan</v>
      </c>
    </row>
    <row r="390" spans="1:13" x14ac:dyDescent="0.25">
      <c r="A390" s="18"/>
      <c r="B390" s="19"/>
      <c r="C390" s="19"/>
      <c r="D390" s="19"/>
      <c r="E390" s="19"/>
      <c r="F390" s="19"/>
      <c r="G390" s="19"/>
      <c r="H390" s="19"/>
      <c r="I390" s="20"/>
      <c r="J390" s="67"/>
      <c r="K390" s="19"/>
      <c r="L390" s="100">
        <f>YEAR(ACTYA[[#This Row],[Staff Start Date]])</f>
        <v>1900</v>
      </c>
      <c r="M390" s="100" t="str">
        <f>TEXT(ACTYA[[#This Row],[Staff Start Date]], "mmm")</f>
        <v>Jan</v>
      </c>
    </row>
    <row r="391" spans="1:13" x14ac:dyDescent="0.25">
      <c r="A391" s="18"/>
      <c r="B391" s="19"/>
      <c r="C391" s="19"/>
      <c r="D391" s="19"/>
      <c r="E391" s="19"/>
      <c r="F391" s="19"/>
      <c r="G391" s="19"/>
      <c r="H391" s="19"/>
      <c r="I391" s="20"/>
      <c r="J391" s="67"/>
      <c r="K391" s="19"/>
      <c r="L391" s="100">
        <f>YEAR(ACTYA[[#This Row],[Staff Start Date]])</f>
        <v>1900</v>
      </c>
      <c r="M391" s="100" t="str">
        <f>TEXT(ACTYA[[#This Row],[Staff Start Date]], "mmm")</f>
        <v>Jan</v>
      </c>
    </row>
    <row r="392" spans="1:13" x14ac:dyDescent="0.25">
      <c r="A392" s="18"/>
      <c r="B392" s="19"/>
      <c r="C392" s="19"/>
      <c r="D392" s="19"/>
      <c r="E392" s="19"/>
      <c r="F392" s="19"/>
      <c r="G392" s="19"/>
      <c r="H392" s="19"/>
      <c r="I392" s="20"/>
      <c r="J392" s="67"/>
      <c r="K392" s="19"/>
      <c r="L392" s="100">
        <f>YEAR(ACTYA[[#This Row],[Staff Start Date]])</f>
        <v>1900</v>
      </c>
      <c r="M392" s="100" t="str">
        <f>TEXT(ACTYA[[#This Row],[Staff Start Date]], "mmm")</f>
        <v>Jan</v>
      </c>
    </row>
    <row r="393" spans="1:13" x14ac:dyDescent="0.25">
      <c r="A393" s="18"/>
      <c r="B393" s="19"/>
      <c r="C393" s="19"/>
      <c r="D393" s="19"/>
      <c r="E393" s="19"/>
      <c r="F393" s="19"/>
      <c r="G393" s="19"/>
      <c r="H393" s="19"/>
      <c r="I393" s="20"/>
      <c r="J393" s="67"/>
      <c r="K393" s="19"/>
      <c r="L393" s="100">
        <f>YEAR(ACTYA[[#This Row],[Staff Start Date]])</f>
        <v>1900</v>
      </c>
      <c r="M393" s="100" t="str">
        <f>TEXT(ACTYA[[#This Row],[Staff Start Date]], "mmm")</f>
        <v>Jan</v>
      </c>
    </row>
    <row r="394" spans="1:13" x14ac:dyDescent="0.25">
      <c r="A394" s="18"/>
      <c r="B394" s="19"/>
      <c r="C394" s="19"/>
      <c r="D394" s="19"/>
      <c r="E394" s="19"/>
      <c r="F394" s="19"/>
      <c r="G394" s="19"/>
      <c r="H394" s="19"/>
      <c r="I394" s="20"/>
      <c r="J394" s="67"/>
      <c r="K394" s="19"/>
      <c r="L394" s="100">
        <f>YEAR(ACTYA[[#This Row],[Staff Start Date]])</f>
        <v>1900</v>
      </c>
      <c r="M394" s="100" t="str">
        <f>TEXT(ACTYA[[#This Row],[Staff Start Date]], "mmm")</f>
        <v>Jan</v>
      </c>
    </row>
    <row r="395" spans="1:13" x14ac:dyDescent="0.25">
      <c r="A395" s="18"/>
      <c r="B395" s="19"/>
      <c r="C395" s="19"/>
      <c r="D395" s="19"/>
      <c r="E395" s="19"/>
      <c r="F395" s="19"/>
      <c r="G395" s="19"/>
      <c r="H395" s="19"/>
      <c r="I395" s="20"/>
      <c r="J395" s="67"/>
      <c r="K395" s="19"/>
      <c r="L395" s="100">
        <f>YEAR(ACTYA[[#This Row],[Staff Start Date]])</f>
        <v>1900</v>
      </c>
      <c r="M395" s="100" t="str">
        <f>TEXT(ACTYA[[#This Row],[Staff Start Date]], "mmm")</f>
        <v>Jan</v>
      </c>
    </row>
    <row r="396" spans="1:13" x14ac:dyDescent="0.25">
      <c r="A396" s="18"/>
      <c r="B396" s="19"/>
      <c r="C396" s="19"/>
      <c r="D396" s="19"/>
      <c r="E396" s="19"/>
      <c r="F396" s="19"/>
      <c r="G396" s="19"/>
      <c r="H396" s="19"/>
      <c r="I396" s="20"/>
      <c r="J396" s="67"/>
      <c r="K396" s="19"/>
      <c r="L396" s="100">
        <f>YEAR(ACTYA[[#This Row],[Staff Start Date]])</f>
        <v>1900</v>
      </c>
      <c r="M396" s="100" t="str">
        <f>TEXT(ACTYA[[#This Row],[Staff Start Date]], "mmm")</f>
        <v>Jan</v>
      </c>
    </row>
    <row r="397" spans="1:13" x14ac:dyDescent="0.25">
      <c r="A397" s="18"/>
      <c r="B397" s="19"/>
      <c r="C397" s="19"/>
      <c r="D397" s="19"/>
      <c r="E397" s="19"/>
      <c r="F397" s="19"/>
      <c r="G397" s="19"/>
      <c r="H397" s="19"/>
      <c r="I397" s="20"/>
      <c r="J397" s="67"/>
      <c r="K397" s="19"/>
      <c r="L397" s="100">
        <f>YEAR(ACTYA[[#This Row],[Staff Start Date]])</f>
        <v>1900</v>
      </c>
      <c r="M397" s="100" t="str">
        <f>TEXT(ACTYA[[#This Row],[Staff Start Date]], "mmm")</f>
        <v>Jan</v>
      </c>
    </row>
    <row r="398" spans="1:13" x14ac:dyDescent="0.25">
      <c r="A398" s="18"/>
      <c r="B398" s="19"/>
      <c r="C398" s="19"/>
      <c r="D398" s="19"/>
      <c r="E398" s="19"/>
      <c r="F398" s="19"/>
      <c r="G398" s="19"/>
      <c r="H398" s="19"/>
      <c r="I398" s="20"/>
      <c r="J398" s="67"/>
      <c r="K398" s="19"/>
      <c r="L398" s="100">
        <f>YEAR(ACTYA[[#This Row],[Staff Start Date]])</f>
        <v>1900</v>
      </c>
      <c r="M398" s="100" t="str">
        <f>TEXT(ACTYA[[#This Row],[Staff Start Date]], "mmm")</f>
        <v>Jan</v>
      </c>
    </row>
    <row r="399" spans="1:13" x14ac:dyDescent="0.25">
      <c r="A399" s="18"/>
      <c r="B399" s="19"/>
      <c r="C399" s="19"/>
      <c r="D399" s="19"/>
      <c r="E399" s="19"/>
      <c r="F399" s="19"/>
      <c r="G399" s="19"/>
      <c r="H399" s="19"/>
      <c r="I399" s="20"/>
      <c r="J399" s="67"/>
      <c r="K399" s="19"/>
      <c r="L399" s="100">
        <f>YEAR(ACTYA[[#This Row],[Staff Start Date]])</f>
        <v>1900</v>
      </c>
      <c r="M399" s="100" t="str">
        <f>TEXT(ACTYA[[#This Row],[Staff Start Date]], "mmm")</f>
        <v>Jan</v>
      </c>
    </row>
    <row r="400" spans="1:13" x14ac:dyDescent="0.25">
      <c r="A400" s="18"/>
      <c r="B400" s="19"/>
      <c r="C400" s="19"/>
      <c r="D400" s="19"/>
      <c r="E400" s="19"/>
      <c r="F400" s="19"/>
      <c r="G400" s="19"/>
      <c r="H400" s="19"/>
      <c r="I400" s="20"/>
      <c r="J400" s="67"/>
      <c r="K400" s="19"/>
      <c r="L400" s="100">
        <f>YEAR(ACTYA[[#This Row],[Staff Start Date]])</f>
        <v>1900</v>
      </c>
      <c r="M400" s="100" t="str">
        <f>TEXT(ACTYA[[#This Row],[Staff Start Date]], "mmm")</f>
        <v>Jan</v>
      </c>
    </row>
    <row r="401" spans="1:13" x14ac:dyDescent="0.25">
      <c r="A401" s="18"/>
      <c r="B401" s="19"/>
      <c r="C401" s="19"/>
      <c r="D401" s="19"/>
      <c r="E401" s="19"/>
      <c r="F401" s="19"/>
      <c r="G401" s="19"/>
      <c r="H401" s="19"/>
      <c r="I401" s="20"/>
      <c r="J401" s="67"/>
      <c r="K401" s="19"/>
      <c r="L401" s="100">
        <f>YEAR(ACTYA[[#This Row],[Staff Start Date]])</f>
        <v>1900</v>
      </c>
      <c r="M401" s="100" t="str">
        <f>TEXT(ACTYA[[#This Row],[Staff Start Date]], "mmm")</f>
        <v>Jan</v>
      </c>
    </row>
    <row r="402" spans="1:13" x14ac:dyDescent="0.25">
      <c r="A402" s="18"/>
      <c r="B402" s="19"/>
      <c r="C402" s="19"/>
      <c r="D402" s="19"/>
      <c r="E402" s="19"/>
      <c r="F402" s="19"/>
      <c r="G402" s="19"/>
      <c r="H402" s="19"/>
      <c r="I402" s="20"/>
      <c r="J402" s="67"/>
      <c r="K402" s="19"/>
      <c r="L402" s="100">
        <f>YEAR(ACTYA[[#This Row],[Staff Start Date]])</f>
        <v>1900</v>
      </c>
      <c r="M402" s="100" t="str">
        <f>TEXT(ACTYA[[#This Row],[Staff Start Date]], "mmm")</f>
        <v>Jan</v>
      </c>
    </row>
    <row r="403" spans="1:13" x14ac:dyDescent="0.25">
      <c r="A403" s="18"/>
      <c r="B403" s="19"/>
      <c r="C403" s="19"/>
      <c r="D403" s="19"/>
      <c r="E403" s="19"/>
      <c r="F403" s="19"/>
      <c r="G403" s="19"/>
      <c r="H403" s="19"/>
      <c r="I403" s="20"/>
      <c r="J403" s="67"/>
      <c r="K403" s="19"/>
      <c r="L403" s="100">
        <f>YEAR(ACTYA[[#This Row],[Staff Start Date]])</f>
        <v>1900</v>
      </c>
      <c r="M403" s="100" t="str">
        <f>TEXT(ACTYA[[#This Row],[Staff Start Date]], "mmm")</f>
        <v>Jan</v>
      </c>
    </row>
    <row r="404" spans="1:13" x14ac:dyDescent="0.25">
      <c r="A404" s="18"/>
      <c r="B404" s="19"/>
      <c r="C404" s="19"/>
      <c r="D404" s="19"/>
      <c r="E404" s="19"/>
      <c r="F404" s="19"/>
      <c r="G404" s="19"/>
      <c r="H404" s="19"/>
      <c r="I404" s="20"/>
      <c r="J404" s="67"/>
      <c r="K404" s="19"/>
      <c r="L404" s="100">
        <f>YEAR(ACTYA[[#This Row],[Staff Start Date]])</f>
        <v>1900</v>
      </c>
      <c r="M404" s="100" t="str">
        <f>TEXT(ACTYA[[#This Row],[Staff Start Date]], "mmm")</f>
        <v>Jan</v>
      </c>
    </row>
    <row r="405" spans="1:13" x14ac:dyDescent="0.25">
      <c r="A405" s="18"/>
      <c r="B405" s="19"/>
      <c r="C405" s="19"/>
      <c r="D405" s="19"/>
      <c r="E405" s="19"/>
      <c r="F405" s="19"/>
      <c r="G405" s="19"/>
      <c r="H405" s="19"/>
      <c r="I405" s="20"/>
      <c r="J405" s="67"/>
      <c r="K405" s="19"/>
      <c r="L405" s="100">
        <f>YEAR(ACTYA[[#This Row],[Staff Start Date]])</f>
        <v>1900</v>
      </c>
      <c r="M405" s="100" t="str">
        <f>TEXT(ACTYA[[#This Row],[Staff Start Date]], "mmm")</f>
        <v>Jan</v>
      </c>
    </row>
    <row r="406" spans="1:13" x14ac:dyDescent="0.25">
      <c r="A406" s="18"/>
      <c r="B406" s="19"/>
      <c r="C406" s="19"/>
      <c r="D406" s="19"/>
      <c r="E406" s="19"/>
      <c r="F406" s="19"/>
      <c r="G406" s="19"/>
      <c r="H406" s="19"/>
      <c r="I406" s="20"/>
      <c r="J406" s="67"/>
      <c r="K406" s="19"/>
      <c r="L406" s="100">
        <f>YEAR(ACTYA[[#This Row],[Staff Start Date]])</f>
        <v>1900</v>
      </c>
      <c r="M406" s="100" t="str">
        <f>TEXT(ACTYA[[#This Row],[Staff Start Date]], "mmm")</f>
        <v>Jan</v>
      </c>
    </row>
    <row r="407" spans="1:13" x14ac:dyDescent="0.25">
      <c r="A407" s="18"/>
      <c r="B407" s="19"/>
      <c r="C407" s="19"/>
      <c r="D407" s="19"/>
      <c r="E407" s="19"/>
      <c r="F407" s="19"/>
      <c r="G407" s="19"/>
      <c r="H407" s="19"/>
      <c r="I407" s="20"/>
      <c r="J407" s="67"/>
      <c r="K407" s="19"/>
      <c r="L407" s="100">
        <f>YEAR(ACTYA[[#This Row],[Staff Start Date]])</f>
        <v>1900</v>
      </c>
      <c r="M407" s="100" t="str">
        <f>TEXT(ACTYA[[#This Row],[Staff Start Date]], "mmm")</f>
        <v>Jan</v>
      </c>
    </row>
    <row r="408" spans="1:13" x14ac:dyDescent="0.25">
      <c r="A408" s="18"/>
      <c r="B408" s="19"/>
      <c r="C408" s="19"/>
      <c r="D408" s="19"/>
      <c r="E408" s="19"/>
      <c r="F408" s="19"/>
      <c r="G408" s="19"/>
      <c r="H408" s="19"/>
      <c r="I408" s="20"/>
      <c r="J408" s="67"/>
      <c r="K408" s="19"/>
      <c r="L408" s="100">
        <f>YEAR(ACTYA[[#This Row],[Staff Start Date]])</f>
        <v>1900</v>
      </c>
      <c r="M408" s="100" t="str">
        <f>TEXT(ACTYA[[#This Row],[Staff Start Date]], "mmm")</f>
        <v>Jan</v>
      </c>
    </row>
    <row r="409" spans="1:13" x14ac:dyDescent="0.25">
      <c r="A409" s="18"/>
      <c r="B409" s="19"/>
      <c r="C409" s="19"/>
      <c r="D409" s="19"/>
      <c r="E409" s="19"/>
      <c r="F409" s="19"/>
      <c r="G409" s="19"/>
      <c r="H409" s="19"/>
      <c r="I409" s="20"/>
      <c r="J409" s="67"/>
      <c r="K409" s="19"/>
      <c r="L409" s="100">
        <f>YEAR(ACTYA[[#This Row],[Staff Start Date]])</f>
        <v>1900</v>
      </c>
      <c r="M409" s="100" t="str">
        <f>TEXT(ACTYA[[#This Row],[Staff Start Date]], "mmm")</f>
        <v>Jan</v>
      </c>
    </row>
    <row r="410" spans="1:13" x14ac:dyDescent="0.25">
      <c r="A410" s="18"/>
      <c r="B410" s="19"/>
      <c r="C410" s="19"/>
      <c r="D410" s="19"/>
      <c r="E410" s="19"/>
      <c r="F410" s="19"/>
      <c r="G410" s="19"/>
      <c r="H410" s="19"/>
      <c r="I410" s="20"/>
      <c r="J410" s="67"/>
      <c r="K410" s="19"/>
      <c r="L410" s="100">
        <f>YEAR(ACTYA[[#This Row],[Staff Start Date]])</f>
        <v>1900</v>
      </c>
      <c r="M410" s="100" t="str">
        <f>TEXT(ACTYA[[#This Row],[Staff Start Date]], "mmm")</f>
        <v>Jan</v>
      </c>
    </row>
    <row r="411" spans="1:13" x14ac:dyDescent="0.25">
      <c r="A411" s="18"/>
      <c r="B411" s="19"/>
      <c r="C411" s="19"/>
      <c r="D411" s="19"/>
      <c r="E411" s="19"/>
      <c r="F411" s="19"/>
      <c r="G411" s="19"/>
      <c r="H411" s="19"/>
      <c r="I411" s="20"/>
      <c r="J411" s="67"/>
      <c r="K411" s="19"/>
      <c r="L411" s="100">
        <f>YEAR(ACTYA[[#This Row],[Staff Start Date]])</f>
        <v>1900</v>
      </c>
      <c r="M411" s="100" t="str">
        <f>TEXT(ACTYA[[#This Row],[Staff Start Date]], "mmm")</f>
        <v>Jan</v>
      </c>
    </row>
    <row r="412" spans="1:13" x14ac:dyDescent="0.25">
      <c r="A412" s="18"/>
      <c r="B412" s="19"/>
      <c r="C412" s="19"/>
      <c r="D412" s="19"/>
      <c r="E412" s="19"/>
      <c r="F412" s="19"/>
      <c r="G412" s="19"/>
      <c r="H412" s="19"/>
      <c r="I412" s="20"/>
      <c r="J412" s="67"/>
      <c r="K412" s="19"/>
      <c r="L412" s="100">
        <f>YEAR(ACTYA[[#This Row],[Staff Start Date]])</f>
        <v>1900</v>
      </c>
      <c r="M412" s="100" t="str">
        <f>TEXT(ACTYA[[#This Row],[Staff Start Date]], "mmm")</f>
        <v>Jan</v>
      </c>
    </row>
    <row r="413" spans="1:13" x14ac:dyDescent="0.25">
      <c r="A413" s="18"/>
      <c r="B413" s="19"/>
      <c r="C413" s="19"/>
      <c r="D413" s="19"/>
      <c r="E413" s="19"/>
      <c r="F413" s="19"/>
      <c r="G413" s="19"/>
      <c r="H413" s="19"/>
      <c r="I413" s="20"/>
      <c r="J413" s="67"/>
      <c r="K413" s="19"/>
      <c r="L413" s="100">
        <f>YEAR(ACTYA[[#This Row],[Staff Start Date]])</f>
        <v>1900</v>
      </c>
      <c r="M413" s="100" t="str">
        <f>TEXT(ACTYA[[#This Row],[Staff Start Date]], "mmm")</f>
        <v>Jan</v>
      </c>
    </row>
    <row r="414" spans="1:13" x14ac:dyDescent="0.25">
      <c r="A414" s="18"/>
      <c r="B414" s="19"/>
      <c r="C414" s="19"/>
      <c r="D414" s="19"/>
      <c r="E414" s="19"/>
      <c r="F414" s="19"/>
      <c r="G414" s="19"/>
      <c r="H414" s="19"/>
      <c r="I414" s="20"/>
      <c r="J414" s="67"/>
      <c r="K414" s="19"/>
      <c r="L414" s="100">
        <f>YEAR(ACTYA[[#This Row],[Staff Start Date]])</f>
        <v>1900</v>
      </c>
      <c r="M414" s="100" t="str">
        <f>TEXT(ACTYA[[#This Row],[Staff Start Date]], "mmm")</f>
        <v>Jan</v>
      </c>
    </row>
    <row r="415" spans="1:13" x14ac:dyDescent="0.25">
      <c r="A415" s="18"/>
      <c r="B415" s="19"/>
      <c r="C415" s="19"/>
      <c r="D415" s="19"/>
      <c r="E415" s="19"/>
      <c r="F415" s="19"/>
      <c r="G415" s="19"/>
      <c r="H415" s="19"/>
      <c r="I415" s="20"/>
      <c r="J415" s="67"/>
      <c r="K415" s="19"/>
      <c r="L415" s="100">
        <f>YEAR(ACTYA[[#This Row],[Staff Start Date]])</f>
        <v>1900</v>
      </c>
      <c r="M415" s="100" t="str">
        <f>TEXT(ACTYA[[#This Row],[Staff Start Date]], "mmm")</f>
        <v>Jan</v>
      </c>
    </row>
    <row r="416" spans="1:13" x14ac:dyDescent="0.25">
      <c r="A416" s="18"/>
      <c r="B416" s="19"/>
      <c r="C416" s="19"/>
      <c r="D416" s="19"/>
      <c r="E416" s="19"/>
      <c r="F416" s="19"/>
      <c r="G416" s="19"/>
      <c r="H416" s="19"/>
      <c r="I416" s="20"/>
      <c r="J416" s="67"/>
      <c r="K416" s="19"/>
      <c r="L416" s="100">
        <f>YEAR(ACTYA[[#This Row],[Staff Start Date]])</f>
        <v>1900</v>
      </c>
      <c r="M416" s="100" t="str">
        <f>TEXT(ACTYA[[#This Row],[Staff Start Date]], "mmm")</f>
        <v>Jan</v>
      </c>
    </row>
    <row r="417" spans="1:13" x14ac:dyDescent="0.25">
      <c r="A417" s="18"/>
      <c r="B417" s="19"/>
      <c r="C417" s="19"/>
      <c r="D417" s="19"/>
      <c r="E417" s="19"/>
      <c r="F417" s="19"/>
      <c r="G417" s="19"/>
      <c r="H417" s="19"/>
      <c r="I417" s="20"/>
      <c r="J417" s="67"/>
      <c r="K417" s="19"/>
      <c r="L417" s="100">
        <f>YEAR(ACTYA[[#This Row],[Staff Start Date]])</f>
        <v>1900</v>
      </c>
      <c r="M417" s="100" t="str">
        <f>TEXT(ACTYA[[#This Row],[Staff Start Date]], "mmm")</f>
        <v>Jan</v>
      </c>
    </row>
    <row r="418" spans="1:13" x14ac:dyDescent="0.25">
      <c r="A418" s="18"/>
      <c r="B418" s="19"/>
      <c r="C418" s="19"/>
      <c r="D418" s="19"/>
      <c r="E418" s="19"/>
      <c r="F418" s="19"/>
      <c r="G418" s="19"/>
      <c r="H418" s="19"/>
      <c r="I418" s="20"/>
      <c r="J418" s="67"/>
      <c r="K418" s="19"/>
      <c r="L418" s="100">
        <f>YEAR(ACTYA[[#This Row],[Staff Start Date]])</f>
        <v>1900</v>
      </c>
      <c r="M418" s="100" t="str">
        <f>TEXT(ACTYA[[#This Row],[Staff Start Date]], "mmm")</f>
        <v>Jan</v>
      </c>
    </row>
    <row r="419" spans="1:13" x14ac:dyDescent="0.25">
      <c r="A419" s="18"/>
      <c r="B419" s="19"/>
      <c r="C419" s="19"/>
      <c r="D419" s="19"/>
      <c r="E419" s="19"/>
      <c r="F419" s="19"/>
      <c r="G419" s="19"/>
      <c r="H419" s="19"/>
      <c r="I419" s="20"/>
      <c r="J419" s="67"/>
      <c r="K419" s="19"/>
      <c r="L419" s="100">
        <f>YEAR(ACTYA[[#This Row],[Staff Start Date]])</f>
        <v>1900</v>
      </c>
      <c r="M419" s="100" t="str">
        <f>TEXT(ACTYA[[#This Row],[Staff Start Date]], "mmm")</f>
        <v>Jan</v>
      </c>
    </row>
    <row r="420" spans="1:13" x14ac:dyDescent="0.25">
      <c r="A420" s="18"/>
      <c r="B420" s="19"/>
      <c r="C420" s="19"/>
      <c r="D420" s="19"/>
      <c r="E420" s="19"/>
      <c r="F420" s="19"/>
      <c r="G420" s="19"/>
      <c r="H420" s="19"/>
      <c r="I420" s="20"/>
      <c r="J420" s="67"/>
      <c r="K420" s="19"/>
      <c r="L420" s="100">
        <f>YEAR(ACTYA[[#This Row],[Staff Start Date]])</f>
        <v>1900</v>
      </c>
      <c r="M420" s="100" t="str">
        <f>TEXT(ACTYA[[#This Row],[Staff Start Date]], "mmm")</f>
        <v>Jan</v>
      </c>
    </row>
    <row r="421" spans="1:13" x14ac:dyDescent="0.25">
      <c r="A421" s="18"/>
      <c r="B421" s="19"/>
      <c r="C421" s="19"/>
      <c r="D421" s="19"/>
      <c r="E421" s="19"/>
      <c r="F421" s="19"/>
      <c r="G421" s="19"/>
      <c r="H421" s="19"/>
      <c r="I421" s="20"/>
      <c r="J421" s="67"/>
      <c r="K421" s="19"/>
      <c r="L421" s="100">
        <f>YEAR(ACTYA[[#This Row],[Staff Start Date]])</f>
        <v>1900</v>
      </c>
      <c r="M421" s="100" t="str">
        <f>TEXT(ACTYA[[#This Row],[Staff Start Date]], "mmm")</f>
        <v>Jan</v>
      </c>
    </row>
    <row r="422" spans="1:13" x14ac:dyDescent="0.25">
      <c r="A422" s="18"/>
      <c r="B422" s="19"/>
      <c r="C422" s="19"/>
      <c r="D422" s="19"/>
      <c r="E422" s="19"/>
      <c r="F422" s="19"/>
      <c r="G422" s="19"/>
      <c r="H422" s="19"/>
      <c r="I422" s="20"/>
      <c r="J422" s="67"/>
      <c r="K422" s="19"/>
      <c r="L422" s="100">
        <f>YEAR(ACTYA[[#This Row],[Staff Start Date]])</f>
        <v>1900</v>
      </c>
      <c r="M422" s="100" t="str">
        <f>TEXT(ACTYA[[#This Row],[Staff Start Date]], "mmm")</f>
        <v>Jan</v>
      </c>
    </row>
    <row r="423" spans="1:13" x14ac:dyDescent="0.25">
      <c r="A423" s="18"/>
      <c r="B423" s="19"/>
      <c r="C423" s="19"/>
      <c r="D423" s="19"/>
      <c r="E423" s="19"/>
      <c r="F423" s="19"/>
      <c r="G423" s="19"/>
      <c r="H423" s="19"/>
      <c r="I423" s="20"/>
      <c r="J423" s="67"/>
      <c r="K423" s="19"/>
      <c r="L423" s="100">
        <f>YEAR(ACTYA[[#This Row],[Staff Start Date]])</f>
        <v>1900</v>
      </c>
      <c r="M423" s="100" t="str">
        <f>TEXT(ACTYA[[#This Row],[Staff Start Date]], "mmm")</f>
        <v>Jan</v>
      </c>
    </row>
    <row r="424" spans="1:13" x14ac:dyDescent="0.25">
      <c r="A424" s="18"/>
      <c r="B424" s="19"/>
      <c r="C424" s="19"/>
      <c r="D424" s="19"/>
      <c r="E424" s="19"/>
      <c r="F424" s="19"/>
      <c r="G424" s="19"/>
      <c r="H424" s="19"/>
      <c r="I424" s="20"/>
      <c r="J424" s="67"/>
      <c r="K424" s="19"/>
      <c r="L424" s="100">
        <f>YEAR(ACTYA[[#This Row],[Staff Start Date]])</f>
        <v>1900</v>
      </c>
      <c r="M424" s="100" t="str">
        <f>TEXT(ACTYA[[#This Row],[Staff Start Date]], "mmm")</f>
        <v>Jan</v>
      </c>
    </row>
    <row r="425" spans="1:13" x14ac:dyDescent="0.25">
      <c r="A425" s="18"/>
      <c r="B425" s="19"/>
      <c r="C425" s="19"/>
      <c r="D425" s="19"/>
      <c r="E425" s="19"/>
      <c r="F425" s="19"/>
      <c r="G425" s="19"/>
      <c r="H425" s="19"/>
      <c r="I425" s="20"/>
      <c r="J425" s="67"/>
      <c r="K425" s="19"/>
      <c r="L425" s="100">
        <f>YEAR(ACTYA[[#This Row],[Staff Start Date]])</f>
        <v>1900</v>
      </c>
      <c r="M425" s="100" t="str">
        <f>TEXT(ACTYA[[#This Row],[Staff Start Date]], "mmm")</f>
        <v>Jan</v>
      </c>
    </row>
    <row r="426" spans="1:13" x14ac:dyDescent="0.25">
      <c r="A426" s="18"/>
      <c r="B426" s="19"/>
      <c r="C426" s="19"/>
      <c r="D426" s="19"/>
      <c r="E426" s="19"/>
      <c r="F426" s="19"/>
      <c r="G426" s="19"/>
      <c r="H426" s="19"/>
      <c r="I426" s="20"/>
      <c r="J426" s="67"/>
      <c r="K426" s="19"/>
      <c r="L426" s="100">
        <f>YEAR(ACTYA[[#This Row],[Staff Start Date]])</f>
        <v>1900</v>
      </c>
      <c r="M426" s="100" t="str">
        <f>TEXT(ACTYA[[#This Row],[Staff Start Date]], "mmm")</f>
        <v>Jan</v>
      </c>
    </row>
    <row r="427" spans="1:13" x14ac:dyDescent="0.25">
      <c r="A427" s="18"/>
      <c r="B427" s="19"/>
      <c r="C427" s="19"/>
      <c r="D427" s="19"/>
      <c r="E427" s="19"/>
      <c r="F427" s="19"/>
      <c r="G427" s="19"/>
      <c r="H427" s="19"/>
      <c r="I427" s="20"/>
      <c r="J427" s="67"/>
      <c r="K427" s="19"/>
      <c r="L427" s="100">
        <f>YEAR(ACTYA[[#This Row],[Staff Start Date]])</f>
        <v>1900</v>
      </c>
      <c r="M427" s="100" t="str">
        <f>TEXT(ACTYA[[#This Row],[Staff Start Date]], "mmm")</f>
        <v>Jan</v>
      </c>
    </row>
    <row r="428" spans="1:13" x14ac:dyDescent="0.25">
      <c r="A428" s="18"/>
      <c r="B428" s="19"/>
      <c r="C428" s="19"/>
      <c r="D428" s="19"/>
      <c r="E428" s="19"/>
      <c r="F428" s="19"/>
      <c r="G428" s="19"/>
      <c r="H428" s="19"/>
      <c r="I428" s="20"/>
      <c r="J428" s="67"/>
      <c r="K428" s="19"/>
      <c r="L428" s="100">
        <f>YEAR(ACTYA[[#This Row],[Staff Start Date]])</f>
        <v>1900</v>
      </c>
      <c r="M428" s="100" t="str">
        <f>TEXT(ACTYA[[#This Row],[Staff Start Date]], "mmm")</f>
        <v>Jan</v>
      </c>
    </row>
    <row r="429" spans="1:13" x14ac:dyDescent="0.25">
      <c r="A429" s="18"/>
      <c r="B429" s="19"/>
      <c r="C429" s="19"/>
      <c r="D429" s="19"/>
      <c r="E429" s="19"/>
      <c r="F429" s="19"/>
      <c r="G429" s="19"/>
      <c r="H429" s="19"/>
      <c r="I429" s="20"/>
      <c r="J429" s="67"/>
      <c r="K429" s="19"/>
      <c r="L429" s="100">
        <f>YEAR(ACTYA[[#This Row],[Staff Start Date]])</f>
        <v>1900</v>
      </c>
      <c r="M429" s="100" t="str">
        <f>TEXT(ACTYA[[#This Row],[Staff Start Date]], "mmm")</f>
        <v>Jan</v>
      </c>
    </row>
    <row r="430" spans="1:13" x14ac:dyDescent="0.25">
      <c r="A430" s="18"/>
      <c r="B430" s="19"/>
      <c r="C430" s="19"/>
      <c r="D430" s="19"/>
      <c r="E430" s="19"/>
      <c r="F430" s="19"/>
      <c r="G430" s="19"/>
      <c r="H430" s="19"/>
      <c r="I430" s="20"/>
      <c r="J430" s="67"/>
      <c r="K430" s="19"/>
      <c r="L430" s="100">
        <f>YEAR(ACTYA[[#This Row],[Staff Start Date]])</f>
        <v>1900</v>
      </c>
      <c r="M430" s="100" t="str">
        <f>TEXT(ACTYA[[#This Row],[Staff Start Date]], "mmm")</f>
        <v>Jan</v>
      </c>
    </row>
    <row r="431" spans="1:13" x14ac:dyDescent="0.25">
      <c r="A431" s="18"/>
      <c r="B431" s="19"/>
      <c r="C431" s="19"/>
      <c r="D431" s="19"/>
      <c r="E431" s="19"/>
      <c r="F431" s="19"/>
      <c r="G431" s="19"/>
      <c r="H431" s="19"/>
      <c r="I431" s="20"/>
      <c r="J431" s="67"/>
      <c r="K431" s="19"/>
      <c r="L431" s="100">
        <f>YEAR(ACTYA[[#This Row],[Staff Start Date]])</f>
        <v>1900</v>
      </c>
      <c r="M431" s="100" t="str">
        <f>TEXT(ACTYA[[#This Row],[Staff Start Date]], "mmm")</f>
        <v>Jan</v>
      </c>
    </row>
    <row r="432" spans="1:13" x14ac:dyDescent="0.25">
      <c r="A432" s="18"/>
      <c r="B432" s="19"/>
      <c r="C432" s="19"/>
      <c r="D432" s="19"/>
      <c r="E432" s="19"/>
      <c r="F432" s="19"/>
      <c r="G432" s="19"/>
      <c r="H432" s="19"/>
      <c r="I432" s="20"/>
      <c r="J432" s="67"/>
      <c r="K432" s="19"/>
      <c r="L432" s="100">
        <f>YEAR(ACTYA[[#This Row],[Staff Start Date]])</f>
        <v>1900</v>
      </c>
      <c r="M432" s="100" t="str">
        <f>TEXT(ACTYA[[#This Row],[Staff Start Date]], "mmm")</f>
        <v>Jan</v>
      </c>
    </row>
    <row r="433" spans="1:13" x14ac:dyDescent="0.25">
      <c r="A433" s="18"/>
      <c r="B433" s="19"/>
      <c r="C433" s="19"/>
      <c r="D433" s="19"/>
      <c r="E433" s="19"/>
      <c r="F433" s="19"/>
      <c r="G433" s="19"/>
      <c r="H433" s="19"/>
      <c r="I433" s="20"/>
      <c r="J433" s="67"/>
      <c r="K433" s="19"/>
      <c r="L433" s="100">
        <f>YEAR(ACTYA[[#This Row],[Staff Start Date]])</f>
        <v>1900</v>
      </c>
      <c r="M433" s="100" t="str">
        <f>TEXT(ACTYA[[#This Row],[Staff Start Date]], "mmm")</f>
        <v>Jan</v>
      </c>
    </row>
    <row r="434" spans="1:13" x14ac:dyDescent="0.25">
      <c r="A434" s="18"/>
      <c r="B434" s="19"/>
      <c r="C434" s="19"/>
      <c r="D434" s="19"/>
      <c r="E434" s="19"/>
      <c r="F434" s="19"/>
      <c r="G434" s="19"/>
      <c r="H434" s="19"/>
      <c r="I434" s="20"/>
      <c r="J434" s="67"/>
      <c r="K434" s="19"/>
      <c r="L434" s="100">
        <f>YEAR(ACTYA[[#This Row],[Staff Start Date]])</f>
        <v>1900</v>
      </c>
      <c r="M434" s="100" t="str">
        <f>TEXT(ACTYA[[#This Row],[Staff Start Date]], "mmm")</f>
        <v>Jan</v>
      </c>
    </row>
    <row r="435" spans="1:13" x14ac:dyDescent="0.25">
      <c r="A435" s="18"/>
      <c r="B435" s="19"/>
      <c r="C435" s="19"/>
      <c r="D435" s="19"/>
      <c r="E435" s="19"/>
      <c r="F435" s="19"/>
      <c r="G435" s="19"/>
      <c r="H435" s="19"/>
      <c r="I435" s="20"/>
      <c r="J435" s="67"/>
      <c r="K435" s="19"/>
      <c r="L435" s="100">
        <f>YEAR(ACTYA[[#This Row],[Staff Start Date]])</f>
        <v>1900</v>
      </c>
      <c r="M435" s="100" t="str">
        <f>TEXT(ACTYA[[#This Row],[Staff Start Date]], "mmm")</f>
        <v>Jan</v>
      </c>
    </row>
    <row r="436" spans="1:13" x14ac:dyDescent="0.25">
      <c r="A436" s="18"/>
      <c r="B436" s="19"/>
      <c r="C436" s="19"/>
      <c r="D436" s="19"/>
      <c r="E436" s="19"/>
      <c r="F436" s="19"/>
      <c r="G436" s="19"/>
      <c r="H436" s="19"/>
      <c r="I436" s="20"/>
      <c r="J436" s="67"/>
      <c r="K436" s="19"/>
      <c r="L436" s="100">
        <f>YEAR(ACTYA[[#This Row],[Staff Start Date]])</f>
        <v>1900</v>
      </c>
      <c r="M436" s="100" t="str">
        <f>TEXT(ACTYA[[#This Row],[Staff Start Date]], "mmm")</f>
        <v>Jan</v>
      </c>
    </row>
    <row r="437" spans="1:13" x14ac:dyDescent="0.25">
      <c r="A437" s="18"/>
      <c r="B437" s="19"/>
      <c r="C437" s="19"/>
      <c r="D437" s="19"/>
      <c r="E437" s="19"/>
      <c r="F437" s="19"/>
      <c r="G437" s="19"/>
      <c r="H437" s="19"/>
      <c r="I437" s="20"/>
      <c r="J437" s="67"/>
      <c r="K437" s="19"/>
      <c r="L437" s="100">
        <f>YEAR(ACTYA[[#This Row],[Staff Start Date]])</f>
        <v>1900</v>
      </c>
      <c r="M437" s="100" t="str">
        <f>TEXT(ACTYA[[#This Row],[Staff Start Date]], "mmm")</f>
        <v>Jan</v>
      </c>
    </row>
    <row r="438" spans="1:13" x14ac:dyDescent="0.25">
      <c r="A438" s="18"/>
      <c r="B438" s="19"/>
      <c r="C438" s="19"/>
      <c r="D438" s="19"/>
      <c r="E438" s="19"/>
      <c r="F438" s="19"/>
      <c r="G438" s="19"/>
      <c r="H438" s="19"/>
      <c r="I438" s="20"/>
      <c r="J438" s="67"/>
      <c r="K438" s="19"/>
      <c r="L438" s="100">
        <f>YEAR(ACTYA[[#This Row],[Staff Start Date]])</f>
        <v>1900</v>
      </c>
      <c r="M438" s="100" t="str">
        <f>TEXT(ACTYA[[#This Row],[Staff Start Date]], "mmm")</f>
        <v>Jan</v>
      </c>
    </row>
    <row r="439" spans="1:13" x14ac:dyDescent="0.25">
      <c r="A439" s="18"/>
      <c r="B439" s="19"/>
      <c r="C439" s="19"/>
      <c r="D439" s="19"/>
      <c r="E439" s="19"/>
      <c r="F439" s="19"/>
      <c r="G439" s="19"/>
      <c r="H439" s="19"/>
      <c r="I439" s="20"/>
      <c r="J439" s="67"/>
      <c r="K439" s="19"/>
      <c r="L439" s="100">
        <f>YEAR(ACTYA[[#This Row],[Staff Start Date]])</f>
        <v>1900</v>
      </c>
      <c r="M439" s="100" t="str">
        <f>TEXT(ACTYA[[#This Row],[Staff Start Date]], "mmm")</f>
        <v>Jan</v>
      </c>
    </row>
    <row r="440" spans="1:13" x14ac:dyDescent="0.25">
      <c r="A440" s="18"/>
      <c r="B440" s="19"/>
      <c r="C440" s="19"/>
      <c r="D440" s="19"/>
      <c r="E440" s="19"/>
      <c r="F440" s="19"/>
      <c r="G440" s="19"/>
      <c r="H440" s="19"/>
      <c r="I440" s="20"/>
      <c r="J440" s="67"/>
      <c r="K440" s="19"/>
      <c r="L440" s="100">
        <f>YEAR(ACTYA[[#This Row],[Staff Start Date]])</f>
        <v>1900</v>
      </c>
      <c r="M440" s="100" t="str">
        <f>TEXT(ACTYA[[#This Row],[Staff Start Date]], "mmm")</f>
        <v>Jan</v>
      </c>
    </row>
    <row r="441" spans="1:13" x14ac:dyDescent="0.25">
      <c r="A441" s="18"/>
      <c r="B441" s="19"/>
      <c r="C441" s="19"/>
      <c r="D441" s="19"/>
      <c r="E441" s="19"/>
      <c r="F441" s="19"/>
      <c r="G441" s="19"/>
      <c r="H441" s="19"/>
      <c r="I441" s="20"/>
      <c r="J441" s="67"/>
      <c r="K441" s="19"/>
      <c r="L441" s="100">
        <f>YEAR(ACTYA[[#This Row],[Staff Start Date]])</f>
        <v>1900</v>
      </c>
      <c r="M441" s="100" t="str">
        <f>TEXT(ACTYA[[#This Row],[Staff Start Date]], "mmm")</f>
        <v>Jan</v>
      </c>
    </row>
    <row r="442" spans="1:13" x14ac:dyDescent="0.25">
      <c r="A442" s="18"/>
      <c r="B442" s="19"/>
      <c r="C442" s="19"/>
      <c r="D442" s="19"/>
      <c r="E442" s="19"/>
      <c r="F442" s="19"/>
      <c r="G442" s="19"/>
      <c r="H442" s="19"/>
      <c r="I442" s="20"/>
      <c r="J442" s="67"/>
      <c r="K442" s="19"/>
      <c r="L442" s="100">
        <f>YEAR(ACTYA[[#This Row],[Staff Start Date]])</f>
        <v>1900</v>
      </c>
      <c r="M442" s="100" t="str">
        <f>TEXT(ACTYA[[#This Row],[Staff Start Date]], "mmm")</f>
        <v>Jan</v>
      </c>
    </row>
    <row r="443" spans="1:13" x14ac:dyDescent="0.25">
      <c r="A443" s="18"/>
      <c r="B443" s="19"/>
      <c r="C443" s="19"/>
      <c r="D443" s="19"/>
      <c r="E443" s="19"/>
      <c r="F443" s="19"/>
      <c r="G443" s="19"/>
      <c r="H443" s="19"/>
      <c r="I443" s="20"/>
      <c r="J443" s="67"/>
      <c r="K443" s="19"/>
      <c r="L443" s="100">
        <f>YEAR(ACTYA[[#This Row],[Staff Start Date]])</f>
        <v>1900</v>
      </c>
      <c r="M443" s="100" t="str">
        <f>TEXT(ACTYA[[#This Row],[Staff Start Date]], "mmm")</f>
        <v>Jan</v>
      </c>
    </row>
    <row r="444" spans="1:13" x14ac:dyDescent="0.25">
      <c r="A444" s="18"/>
      <c r="B444" s="19"/>
      <c r="C444" s="19"/>
      <c r="D444" s="19"/>
      <c r="E444" s="19"/>
      <c r="F444" s="19"/>
      <c r="G444" s="19"/>
      <c r="H444" s="19"/>
      <c r="I444" s="20"/>
      <c r="J444" s="67"/>
      <c r="K444" s="19"/>
      <c r="L444" s="100">
        <f>YEAR(ACTYA[[#This Row],[Staff Start Date]])</f>
        <v>1900</v>
      </c>
      <c r="M444" s="100" t="str">
        <f>TEXT(ACTYA[[#This Row],[Staff Start Date]], "mmm")</f>
        <v>Jan</v>
      </c>
    </row>
    <row r="445" spans="1:13" x14ac:dyDescent="0.25">
      <c r="A445" s="18"/>
      <c r="B445" s="19"/>
      <c r="C445" s="19"/>
      <c r="D445" s="19"/>
      <c r="E445" s="19"/>
      <c r="F445" s="19"/>
      <c r="G445" s="19"/>
      <c r="H445" s="19"/>
      <c r="I445" s="20"/>
      <c r="J445" s="67"/>
      <c r="K445" s="19"/>
      <c r="L445" s="100">
        <f>YEAR(ACTYA[[#This Row],[Staff Start Date]])</f>
        <v>1900</v>
      </c>
      <c r="M445" s="100" t="str">
        <f>TEXT(ACTYA[[#This Row],[Staff Start Date]], "mmm")</f>
        <v>Jan</v>
      </c>
    </row>
    <row r="446" spans="1:13" x14ac:dyDescent="0.25">
      <c r="A446" s="18"/>
      <c r="B446" s="19"/>
      <c r="C446" s="19"/>
      <c r="D446" s="19"/>
      <c r="E446" s="19"/>
      <c r="F446" s="19"/>
      <c r="G446" s="19"/>
      <c r="H446" s="19"/>
      <c r="I446" s="20"/>
      <c r="J446" s="67"/>
      <c r="K446" s="19"/>
      <c r="L446" s="100">
        <f>YEAR(ACTYA[[#This Row],[Staff Start Date]])</f>
        <v>1900</v>
      </c>
      <c r="M446" s="100" t="str">
        <f>TEXT(ACTYA[[#This Row],[Staff Start Date]], "mmm")</f>
        <v>Jan</v>
      </c>
    </row>
    <row r="447" spans="1:13" x14ac:dyDescent="0.25">
      <c r="A447" s="18"/>
      <c r="B447" s="19"/>
      <c r="C447" s="19"/>
      <c r="D447" s="19"/>
      <c r="E447" s="19"/>
      <c r="F447" s="19"/>
      <c r="G447" s="19"/>
      <c r="H447" s="19"/>
      <c r="I447" s="20"/>
      <c r="J447" s="67"/>
      <c r="K447" s="19"/>
      <c r="L447" s="100">
        <f>YEAR(ACTYA[[#This Row],[Staff Start Date]])</f>
        <v>1900</v>
      </c>
      <c r="M447" s="100" t="str">
        <f>TEXT(ACTYA[[#This Row],[Staff Start Date]], "mmm")</f>
        <v>Jan</v>
      </c>
    </row>
    <row r="448" spans="1:13" x14ac:dyDescent="0.25">
      <c r="A448" s="18"/>
      <c r="B448" s="19"/>
      <c r="C448" s="19"/>
      <c r="D448" s="19"/>
      <c r="E448" s="19"/>
      <c r="F448" s="19"/>
      <c r="G448" s="19"/>
      <c r="H448" s="19"/>
      <c r="I448" s="20"/>
      <c r="J448" s="67"/>
      <c r="K448" s="19"/>
      <c r="L448" s="100">
        <f>YEAR(ACTYA[[#This Row],[Staff Start Date]])</f>
        <v>1900</v>
      </c>
      <c r="M448" s="100" t="str">
        <f>TEXT(ACTYA[[#This Row],[Staff Start Date]], "mmm")</f>
        <v>Jan</v>
      </c>
    </row>
    <row r="449" spans="1:13" x14ac:dyDescent="0.25">
      <c r="A449" s="18"/>
      <c r="B449" s="19"/>
      <c r="C449" s="19"/>
      <c r="D449" s="19"/>
      <c r="E449" s="19"/>
      <c r="F449" s="19"/>
      <c r="G449" s="19"/>
      <c r="H449" s="19"/>
      <c r="I449" s="20"/>
      <c r="J449" s="67"/>
      <c r="K449" s="19"/>
      <c r="L449" s="100">
        <f>YEAR(ACTYA[[#This Row],[Staff Start Date]])</f>
        <v>1900</v>
      </c>
      <c r="M449" s="100" t="str">
        <f>TEXT(ACTYA[[#This Row],[Staff Start Date]], "mmm")</f>
        <v>Jan</v>
      </c>
    </row>
    <row r="450" spans="1:13" x14ac:dyDescent="0.25">
      <c r="A450" s="18"/>
      <c r="B450" s="19"/>
      <c r="C450" s="19"/>
      <c r="D450" s="19"/>
      <c r="E450" s="19"/>
      <c r="F450" s="19"/>
      <c r="G450" s="19"/>
      <c r="H450" s="19"/>
      <c r="I450" s="20"/>
      <c r="J450" s="67"/>
      <c r="K450" s="19"/>
      <c r="L450" s="100">
        <f>YEAR(ACTYA[[#This Row],[Staff Start Date]])</f>
        <v>1900</v>
      </c>
      <c r="M450" s="100" t="str">
        <f>TEXT(ACTYA[[#This Row],[Staff Start Date]], "mmm")</f>
        <v>Jan</v>
      </c>
    </row>
    <row r="451" spans="1:13" x14ac:dyDescent="0.25">
      <c r="A451" s="18"/>
      <c r="B451" s="19"/>
      <c r="C451" s="19"/>
      <c r="D451" s="19"/>
      <c r="E451" s="19"/>
      <c r="F451" s="19"/>
      <c r="G451" s="19"/>
      <c r="H451" s="19"/>
      <c r="I451" s="20"/>
      <c r="J451" s="67"/>
      <c r="K451" s="19"/>
      <c r="L451" s="100">
        <f>YEAR(ACTYA[[#This Row],[Staff Start Date]])</f>
        <v>1900</v>
      </c>
      <c r="M451" s="100" t="str">
        <f>TEXT(ACTYA[[#This Row],[Staff Start Date]], "mmm")</f>
        <v>Jan</v>
      </c>
    </row>
    <row r="452" spans="1:13" x14ac:dyDescent="0.25">
      <c r="A452" s="18"/>
      <c r="B452" s="19"/>
      <c r="C452" s="19"/>
      <c r="D452" s="19"/>
      <c r="E452" s="19"/>
      <c r="F452" s="19"/>
      <c r="G452" s="19"/>
      <c r="H452" s="19"/>
      <c r="I452" s="20"/>
      <c r="J452" s="67"/>
      <c r="K452" s="19"/>
      <c r="L452" s="100">
        <f>YEAR(ACTYA[[#This Row],[Staff Start Date]])</f>
        <v>1900</v>
      </c>
      <c r="M452" s="100" t="str">
        <f>TEXT(ACTYA[[#This Row],[Staff Start Date]], "mmm")</f>
        <v>Jan</v>
      </c>
    </row>
    <row r="453" spans="1:13" x14ac:dyDescent="0.25">
      <c r="A453" s="18"/>
      <c r="B453" s="19"/>
      <c r="C453" s="19"/>
      <c r="D453" s="19"/>
      <c r="E453" s="19"/>
      <c r="F453" s="19"/>
      <c r="G453" s="19"/>
      <c r="H453" s="19"/>
      <c r="I453" s="20"/>
      <c r="J453" s="67"/>
      <c r="K453" s="19"/>
      <c r="L453" s="100">
        <f>YEAR(ACTYA[[#This Row],[Staff Start Date]])</f>
        <v>1900</v>
      </c>
      <c r="M453" s="100" t="str">
        <f>TEXT(ACTYA[[#This Row],[Staff Start Date]], "mmm")</f>
        <v>Jan</v>
      </c>
    </row>
    <row r="454" spans="1:13" x14ac:dyDescent="0.25">
      <c r="A454" s="18"/>
      <c r="B454" s="19"/>
      <c r="C454" s="19"/>
      <c r="D454" s="19"/>
      <c r="E454" s="19"/>
      <c r="F454" s="19"/>
      <c r="G454" s="19"/>
      <c r="H454" s="19"/>
      <c r="I454" s="20"/>
      <c r="J454" s="67"/>
      <c r="K454" s="19"/>
      <c r="L454" s="100">
        <f>YEAR(ACTYA[[#This Row],[Staff Start Date]])</f>
        <v>1900</v>
      </c>
      <c r="M454" s="100" t="str">
        <f>TEXT(ACTYA[[#This Row],[Staff Start Date]], "mmm")</f>
        <v>Jan</v>
      </c>
    </row>
    <row r="455" spans="1:13" x14ac:dyDescent="0.25">
      <c r="A455" s="18"/>
      <c r="B455" s="19"/>
      <c r="C455" s="19"/>
      <c r="D455" s="19"/>
      <c r="E455" s="19"/>
      <c r="F455" s="19"/>
      <c r="G455" s="19"/>
      <c r="H455" s="19"/>
      <c r="I455" s="20"/>
      <c r="J455" s="67"/>
      <c r="K455" s="19"/>
      <c r="L455" s="100">
        <f>YEAR(ACTYA[[#This Row],[Staff Start Date]])</f>
        <v>1900</v>
      </c>
      <c r="M455" s="100" t="str">
        <f>TEXT(ACTYA[[#This Row],[Staff Start Date]], "mmm")</f>
        <v>Jan</v>
      </c>
    </row>
    <row r="456" spans="1:13" x14ac:dyDescent="0.25">
      <c r="A456" s="18"/>
      <c r="B456" s="19"/>
      <c r="C456" s="19"/>
      <c r="D456" s="19"/>
      <c r="E456" s="19"/>
      <c r="F456" s="19"/>
      <c r="G456" s="19"/>
      <c r="H456" s="19"/>
      <c r="I456" s="20"/>
      <c r="J456" s="67"/>
      <c r="K456" s="19"/>
      <c r="L456" s="100">
        <f>YEAR(ACTYA[[#This Row],[Staff Start Date]])</f>
        <v>1900</v>
      </c>
      <c r="M456" s="100" t="str">
        <f>TEXT(ACTYA[[#This Row],[Staff Start Date]], "mmm")</f>
        <v>Jan</v>
      </c>
    </row>
    <row r="457" spans="1:13" x14ac:dyDescent="0.25">
      <c r="A457" s="18"/>
      <c r="B457" s="19"/>
      <c r="C457" s="19"/>
      <c r="D457" s="19"/>
      <c r="E457" s="19"/>
      <c r="F457" s="19"/>
      <c r="G457" s="19"/>
      <c r="H457" s="19"/>
      <c r="I457" s="20"/>
      <c r="J457" s="67"/>
      <c r="K457" s="19"/>
      <c r="L457" s="100">
        <f>YEAR(ACTYA[[#This Row],[Staff Start Date]])</f>
        <v>1900</v>
      </c>
      <c r="M457" s="100" t="str">
        <f>TEXT(ACTYA[[#This Row],[Staff Start Date]], "mmm")</f>
        <v>Jan</v>
      </c>
    </row>
    <row r="458" spans="1:13" x14ac:dyDescent="0.25">
      <c r="A458" s="18"/>
      <c r="B458" s="19"/>
      <c r="C458" s="19"/>
      <c r="D458" s="19"/>
      <c r="E458" s="19"/>
      <c r="F458" s="19"/>
      <c r="G458" s="19"/>
      <c r="H458" s="19"/>
      <c r="I458" s="20"/>
      <c r="J458" s="67"/>
      <c r="K458" s="19"/>
      <c r="L458" s="100">
        <f>YEAR(ACTYA[[#This Row],[Staff Start Date]])</f>
        <v>1900</v>
      </c>
      <c r="M458" s="100" t="str">
        <f>TEXT(ACTYA[[#This Row],[Staff Start Date]], "mmm")</f>
        <v>Jan</v>
      </c>
    </row>
    <row r="459" spans="1:13" x14ac:dyDescent="0.25">
      <c r="A459" s="18"/>
      <c r="B459" s="19"/>
      <c r="C459" s="19"/>
      <c r="D459" s="19"/>
      <c r="E459" s="19"/>
      <c r="F459" s="19"/>
      <c r="G459" s="19"/>
      <c r="H459" s="19"/>
      <c r="I459" s="20"/>
      <c r="J459" s="67"/>
      <c r="K459" s="19"/>
      <c r="L459" s="100">
        <f>YEAR(ACTYA[[#This Row],[Staff Start Date]])</f>
        <v>1900</v>
      </c>
      <c r="M459" s="100" t="str">
        <f>TEXT(ACTYA[[#This Row],[Staff Start Date]], "mmm")</f>
        <v>Jan</v>
      </c>
    </row>
    <row r="460" spans="1:13" x14ac:dyDescent="0.25">
      <c r="A460" s="18"/>
      <c r="B460" s="19"/>
      <c r="C460" s="19"/>
      <c r="D460" s="19"/>
      <c r="E460" s="19"/>
      <c r="F460" s="19"/>
      <c r="G460" s="19"/>
      <c r="H460" s="19"/>
      <c r="I460" s="20"/>
      <c r="J460" s="67"/>
      <c r="K460" s="19"/>
      <c r="L460" s="100">
        <f>YEAR(ACTYA[[#This Row],[Staff Start Date]])</f>
        <v>1900</v>
      </c>
      <c r="M460" s="100" t="str">
        <f>TEXT(ACTYA[[#This Row],[Staff Start Date]], "mmm")</f>
        <v>Jan</v>
      </c>
    </row>
    <row r="461" spans="1:13" x14ac:dyDescent="0.25">
      <c r="A461" s="18"/>
      <c r="B461" s="19"/>
      <c r="C461" s="19"/>
      <c r="D461" s="19"/>
      <c r="E461" s="19"/>
      <c r="F461" s="19"/>
      <c r="G461" s="19"/>
      <c r="H461" s="19"/>
      <c r="I461" s="20"/>
      <c r="J461" s="67"/>
      <c r="K461" s="19"/>
      <c r="L461" s="100">
        <f>YEAR(ACTYA[[#This Row],[Staff Start Date]])</f>
        <v>1900</v>
      </c>
      <c r="M461" s="100" t="str">
        <f>TEXT(ACTYA[[#This Row],[Staff Start Date]], "mmm")</f>
        <v>Jan</v>
      </c>
    </row>
    <row r="462" spans="1:13" x14ac:dyDescent="0.25">
      <c r="A462" s="18"/>
      <c r="B462" s="19"/>
      <c r="C462" s="19"/>
      <c r="D462" s="19"/>
      <c r="E462" s="19"/>
      <c r="F462" s="19"/>
      <c r="G462" s="19"/>
      <c r="H462" s="19"/>
      <c r="I462" s="20"/>
      <c r="J462" s="67"/>
      <c r="K462" s="19"/>
      <c r="L462" s="100">
        <f>YEAR(ACTYA[[#This Row],[Staff Start Date]])</f>
        <v>1900</v>
      </c>
      <c r="M462" s="100" t="str">
        <f>TEXT(ACTYA[[#This Row],[Staff Start Date]], "mmm")</f>
        <v>Jan</v>
      </c>
    </row>
    <row r="463" spans="1:13" x14ac:dyDescent="0.25">
      <c r="A463" s="18"/>
      <c r="B463" s="19"/>
      <c r="C463" s="19"/>
      <c r="D463" s="19"/>
      <c r="E463" s="19"/>
      <c r="F463" s="19"/>
      <c r="G463" s="19"/>
      <c r="H463" s="19"/>
      <c r="I463" s="20"/>
      <c r="J463" s="67"/>
      <c r="K463" s="19"/>
      <c r="L463" s="100">
        <f>YEAR(ACTYA[[#This Row],[Staff Start Date]])</f>
        <v>1900</v>
      </c>
      <c r="M463" s="100" t="str">
        <f>TEXT(ACTYA[[#This Row],[Staff Start Date]], "mmm")</f>
        <v>Jan</v>
      </c>
    </row>
    <row r="464" spans="1:13" x14ac:dyDescent="0.25">
      <c r="A464" s="18"/>
      <c r="B464" s="19"/>
      <c r="C464" s="19"/>
      <c r="D464" s="19"/>
      <c r="E464" s="19"/>
      <c r="F464" s="19"/>
      <c r="G464" s="19"/>
      <c r="H464" s="19"/>
      <c r="I464" s="20"/>
      <c r="J464" s="67"/>
      <c r="K464" s="19"/>
      <c r="L464" s="100">
        <f>YEAR(ACTYA[[#This Row],[Staff Start Date]])</f>
        <v>1900</v>
      </c>
      <c r="M464" s="100" t="str">
        <f>TEXT(ACTYA[[#This Row],[Staff Start Date]], "mmm")</f>
        <v>Jan</v>
      </c>
    </row>
    <row r="465" spans="1:13" x14ac:dyDescent="0.25">
      <c r="A465" s="18"/>
      <c r="B465" s="19"/>
      <c r="C465" s="19"/>
      <c r="D465" s="19"/>
      <c r="E465" s="19"/>
      <c r="F465" s="19"/>
      <c r="G465" s="19"/>
      <c r="H465" s="19"/>
      <c r="I465" s="20"/>
      <c r="J465" s="67"/>
      <c r="K465" s="19"/>
      <c r="L465" s="100">
        <f>YEAR(ACTYA[[#This Row],[Staff Start Date]])</f>
        <v>1900</v>
      </c>
      <c r="M465" s="100" t="str">
        <f>TEXT(ACTYA[[#This Row],[Staff Start Date]], "mmm")</f>
        <v>Jan</v>
      </c>
    </row>
    <row r="466" spans="1:13" x14ac:dyDescent="0.25">
      <c r="A466" s="18"/>
      <c r="B466" s="19"/>
      <c r="C466" s="19"/>
      <c r="D466" s="19"/>
      <c r="E466" s="19"/>
      <c r="F466" s="19"/>
      <c r="G466" s="19"/>
      <c r="H466" s="19"/>
      <c r="I466" s="20"/>
      <c r="J466" s="67"/>
      <c r="K466" s="19"/>
      <c r="L466" s="100">
        <f>YEAR(ACTYA[[#This Row],[Staff Start Date]])</f>
        <v>1900</v>
      </c>
      <c r="M466" s="100" t="str">
        <f>TEXT(ACTYA[[#This Row],[Staff Start Date]], "mmm")</f>
        <v>Jan</v>
      </c>
    </row>
    <row r="467" spans="1:13" x14ac:dyDescent="0.25">
      <c r="A467" s="18"/>
      <c r="B467" s="19"/>
      <c r="C467" s="19"/>
      <c r="D467" s="19"/>
      <c r="E467" s="19"/>
      <c r="F467" s="19"/>
      <c r="G467" s="19"/>
      <c r="H467" s="19"/>
      <c r="I467" s="20"/>
      <c r="J467" s="67"/>
      <c r="K467" s="19"/>
      <c r="L467" s="100">
        <f>YEAR(ACTYA[[#This Row],[Staff Start Date]])</f>
        <v>1900</v>
      </c>
      <c r="M467" s="100" t="str">
        <f>TEXT(ACTYA[[#This Row],[Staff Start Date]], "mmm")</f>
        <v>Jan</v>
      </c>
    </row>
    <row r="468" spans="1:13" x14ac:dyDescent="0.25">
      <c r="A468" s="18"/>
      <c r="B468" s="19"/>
      <c r="C468" s="19"/>
      <c r="D468" s="19"/>
      <c r="E468" s="19"/>
      <c r="F468" s="19"/>
      <c r="G468" s="19"/>
      <c r="H468" s="19"/>
      <c r="I468" s="20"/>
      <c r="J468" s="67"/>
      <c r="K468" s="19"/>
      <c r="L468" s="100">
        <f>YEAR(ACTYA[[#This Row],[Staff Start Date]])</f>
        <v>1900</v>
      </c>
      <c r="M468" s="100" t="str">
        <f>TEXT(ACTYA[[#This Row],[Staff Start Date]], "mmm")</f>
        <v>Jan</v>
      </c>
    </row>
    <row r="469" spans="1:13" x14ac:dyDescent="0.25">
      <c r="A469" s="18"/>
      <c r="B469" s="19"/>
      <c r="C469" s="19"/>
      <c r="D469" s="19"/>
      <c r="E469" s="19"/>
      <c r="F469" s="19"/>
      <c r="G469" s="19"/>
      <c r="H469" s="19"/>
      <c r="I469" s="20"/>
      <c r="J469" s="67"/>
      <c r="K469" s="19"/>
      <c r="L469" s="100">
        <f>YEAR(ACTYA[[#This Row],[Staff Start Date]])</f>
        <v>1900</v>
      </c>
      <c r="M469" s="100" t="str">
        <f>TEXT(ACTYA[[#This Row],[Staff Start Date]], "mmm")</f>
        <v>Jan</v>
      </c>
    </row>
    <row r="470" spans="1:13" x14ac:dyDescent="0.25">
      <c r="A470" s="18"/>
      <c r="B470" s="19"/>
      <c r="C470" s="19"/>
      <c r="D470" s="19"/>
      <c r="E470" s="19"/>
      <c r="F470" s="19"/>
      <c r="G470" s="19"/>
      <c r="H470" s="19"/>
      <c r="I470" s="20"/>
      <c r="J470" s="67"/>
      <c r="K470" s="19"/>
      <c r="L470" s="100">
        <f>YEAR(ACTYA[[#This Row],[Staff Start Date]])</f>
        <v>1900</v>
      </c>
      <c r="M470" s="100" t="str">
        <f>TEXT(ACTYA[[#This Row],[Staff Start Date]], "mmm")</f>
        <v>Jan</v>
      </c>
    </row>
    <row r="471" spans="1:13" x14ac:dyDescent="0.25">
      <c r="A471" s="18"/>
      <c r="B471" s="19"/>
      <c r="C471" s="19"/>
      <c r="D471" s="19"/>
      <c r="E471" s="19"/>
      <c r="F471" s="19"/>
      <c r="G471" s="19"/>
      <c r="H471" s="19"/>
      <c r="I471" s="20"/>
      <c r="J471" s="67"/>
      <c r="K471" s="19"/>
      <c r="L471" s="100">
        <f>YEAR(ACTYA[[#This Row],[Staff Start Date]])</f>
        <v>1900</v>
      </c>
      <c r="M471" s="100" t="str">
        <f>TEXT(ACTYA[[#This Row],[Staff Start Date]], "mmm")</f>
        <v>Jan</v>
      </c>
    </row>
    <row r="472" spans="1:13" x14ac:dyDescent="0.25">
      <c r="A472" s="18"/>
      <c r="B472" s="19"/>
      <c r="C472" s="19"/>
      <c r="D472" s="19"/>
      <c r="E472" s="19"/>
      <c r="F472" s="19"/>
      <c r="G472" s="19"/>
      <c r="H472" s="19"/>
      <c r="I472" s="20"/>
      <c r="J472" s="67"/>
      <c r="K472" s="19"/>
      <c r="L472" s="100">
        <f>YEAR(ACTYA[[#This Row],[Staff Start Date]])</f>
        <v>1900</v>
      </c>
      <c r="M472" s="100" t="str">
        <f>TEXT(ACTYA[[#This Row],[Staff Start Date]], "mmm")</f>
        <v>Jan</v>
      </c>
    </row>
    <row r="473" spans="1:13" x14ac:dyDescent="0.25">
      <c r="A473" s="18"/>
      <c r="B473" s="19"/>
      <c r="C473" s="19"/>
      <c r="D473" s="19"/>
      <c r="E473" s="19"/>
      <c r="F473" s="19"/>
      <c r="G473" s="19"/>
      <c r="H473" s="19"/>
      <c r="I473" s="20"/>
      <c r="J473" s="67"/>
      <c r="K473" s="19"/>
      <c r="L473" s="100">
        <f>YEAR(ACTYA[[#This Row],[Staff Start Date]])</f>
        <v>1900</v>
      </c>
      <c r="M473" s="100" t="str">
        <f>TEXT(ACTYA[[#This Row],[Staff Start Date]], "mmm")</f>
        <v>Jan</v>
      </c>
    </row>
    <row r="474" spans="1:13" x14ac:dyDescent="0.25">
      <c r="A474" s="18"/>
      <c r="B474" s="19"/>
      <c r="C474" s="19"/>
      <c r="D474" s="19"/>
      <c r="E474" s="19"/>
      <c r="F474" s="19"/>
      <c r="G474" s="19"/>
      <c r="H474" s="19"/>
      <c r="I474" s="20"/>
      <c r="J474" s="67"/>
      <c r="K474" s="19"/>
      <c r="L474" s="100">
        <f>YEAR(ACTYA[[#This Row],[Staff Start Date]])</f>
        <v>1900</v>
      </c>
      <c r="M474" s="100" t="str">
        <f>TEXT(ACTYA[[#This Row],[Staff Start Date]], "mmm")</f>
        <v>Jan</v>
      </c>
    </row>
    <row r="475" spans="1:13" x14ac:dyDescent="0.25">
      <c r="A475" s="18"/>
      <c r="B475" s="19"/>
      <c r="C475" s="19"/>
      <c r="D475" s="19"/>
      <c r="E475" s="19"/>
      <c r="F475" s="19"/>
      <c r="G475" s="19"/>
      <c r="H475" s="19"/>
      <c r="I475" s="20"/>
      <c r="J475" s="67"/>
      <c r="K475" s="19"/>
      <c r="L475" s="100">
        <f>YEAR(ACTYA[[#This Row],[Staff Start Date]])</f>
        <v>1900</v>
      </c>
      <c r="M475" s="100" t="str">
        <f>TEXT(ACTYA[[#This Row],[Staff Start Date]], "mmm")</f>
        <v>Jan</v>
      </c>
    </row>
    <row r="476" spans="1:13" x14ac:dyDescent="0.25">
      <c r="A476" s="18"/>
      <c r="B476" s="19"/>
      <c r="C476" s="19"/>
      <c r="D476" s="19"/>
      <c r="E476" s="19"/>
      <c r="F476" s="19"/>
      <c r="G476" s="19"/>
      <c r="H476" s="19"/>
      <c r="I476" s="20"/>
      <c r="J476" s="67"/>
      <c r="K476" s="19"/>
      <c r="L476" s="100">
        <f>YEAR(ACTYA[[#This Row],[Staff Start Date]])</f>
        <v>1900</v>
      </c>
      <c r="M476" s="100" t="str">
        <f>TEXT(ACTYA[[#This Row],[Staff Start Date]], "mmm")</f>
        <v>Jan</v>
      </c>
    </row>
    <row r="477" spans="1:13" x14ac:dyDescent="0.25">
      <c r="A477" s="18"/>
      <c r="B477" s="19"/>
      <c r="C477" s="19"/>
      <c r="D477" s="19"/>
      <c r="E477" s="19"/>
      <c r="F477" s="19"/>
      <c r="G477" s="19"/>
      <c r="H477" s="19"/>
      <c r="I477" s="20"/>
      <c r="J477" s="67"/>
      <c r="K477" s="19"/>
      <c r="L477" s="100">
        <f>YEAR(ACTYA[[#This Row],[Staff Start Date]])</f>
        <v>1900</v>
      </c>
      <c r="M477" s="100" t="str">
        <f>TEXT(ACTYA[[#This Row],[Staff Start Date]], "mmm")</f>
        <v>Jan</v>
      </c>
    </row>
    <row r="478" spans="1:13" x14ac:dyDescent="0.25">
      <c r="A478" s="18"/>
      <c r="B478" s="19"/>
      <c r="C478" s="19"/>
      <c r="D478" s="19"/>
      <c r="E478" s="19"/>
      <c r="F478" s="19"/>
      <c r="G478" s="19"/>
      <c r="H478" s="19"/>
      <c r="I478" s="20"/>
      <c r="J478" s="67"/>
      <c r="K478" s="19"/>
      <c r="L478" s="100">
        <f>YEAR(ACTYA[[#This Row],[Staff Start Date]])</f>
        <v>1900</v>
      </c>
      <c r="M478" s="100" t="str">
        <f>TEXT(ACTYA[[#This Row],[Staff Start Date]], "mmm")</f>
        <v>Jan</v>
      </c>
    </row>
    <row r="479" spans="1:13" x14ac:dyDescent="0.25">
      <c r="A479" s="18"/>
      <c r="B479" s="19"/>
      <c r="C479" s="19"/>
      <c r="D479" s="19"/>
      <c r="E479" s="19"/>
      <c r="F479" s="19"/>
      <c r="G479" s="19"/>
      <c r="H479" s="19"/>
      <c r="I479" s="20"/>
      <c r="J479" s="67"/>
      <c r="K479" s="19"/>
      <c r="L479" s="100">
        <f>YEAR(ACTYA[[#This Row],[Staff Start Date]])</f>
        <v>1900</v>
      </c>
      <c r="M479" s="100" t="str">
        <f>TEXT(ACTYA[[#This Row],[Staff Start Date]], "mmm")</f>
        <v>Jan</v>
      </c>
    </row>
    <row r="480" spans="1:13" x14ac:dyDescent="0.25">
      <c r="A480" s="18"/>
      <c r="B480" s="19"/>
      <c r="C480" s="19"/>
      <c r="D480" s="19"/>
      <c r="E480" s="19"/>
      <c r="F480" s="19"/>
      <c r="G480" s="19"/>
      <c r="H480" s="19"/>
      <c r="I480" s="20"/>
      <c r="J480" s="67"/>
      <c r="K480" s="19"/>
      <c r="L480" s="100">
        <f>YEAR(ACTYA[[#This Row],[Staff Start Date]])</f>
        <v>1900</v>
      </c>
      <c r="M480" s="100" t="str">
        <f>TEXT(ACTYA[[#This Row],[Staff Start Date]], "mmm")</f>
        <v>Jan</v>
      </c>
    </row>
    <row r="481" spans="1:13" x14ac:dyDescent="0.25">
      <c r="A481" s="18"/>
      <c r="B481" s="19"/>
      <c r="C481" s="19"/>
      <c r="D481" s="19"/>
      <c r="E481" s="19"/>
      <c r="F481" s="19"/>
      <c r="G481" s="19"/>
      <c r="H481" s="19"/>
      <c r="I481" s="20"/>
      <c r="J481" s="67"/>
      <c r="K481" s="19"/>
      <c r="L481" s="100">
        <f>YEAR(ACTYA[[#This Row],[Staff Start Date]])</f>
        <v>1900</v>
      </c>
      <c r="M481" s="100" t="str">
        <f>TEXT(ACTYA[[#This Row],[Staff Start Date]], "mmm")</f>
        <v>Jan</v>
      </c>
    </row>
    <row r="482" spans="1:13" x14ac:dyDescent="0.25">
      <c r="A482" s="18"/>
      <c r="B482" s="19"/>
      <c r="C482" s="19"/>
      <c r="D482" s="19"/>
      <c r="E482" s="19"/>
      <c r="F482" s="19"/>
      <c r="G482" s="19"/>
      <c r="H482" s="19"/>
      <c r="I482" s="20"/>
      <c r="J482" s="67"/>
      <c r="K482" s="19"/>
      <c r="L482" s="100">
        <f>YEAR(ACTYA[[#This Row],[Staff Start Date]])</f>
        <v>1900</v>
      </c>
      <c r="M482" s="100" t="str">
        <f>TEXT(ACTYA[[#This Row],[Staff Start Date]], "mmm")</f>
        <v>Jan</v>
      </c>
    </row>
    <row r="483" spans="1:13" x14ac:dyDescent="0.25">
      <c r="A483" s="18"/>
      <c r="B483" s="19"/>
      <c r="C483" s="19"/>
      <c r="D483" s="19"/>
      <c r="E483" s="19"/>
      <c r="F483" s="19"/>
      <c r="G483" s="19"/>
      <c r="H483" s="19"/>
      <c r="I483" s="20"/>
      <c r="J483" s="67"/>
      <c r="K483" s="19"/>
      <c r="L483" s="100">
        <f>YEAR(ACTYA[[#This Row],[Staff Start Date]])</f>
        <v>1900</v>
      </c>
      <c r="M483" s="100" t="str">
        <f>TEXT(ACTYA[[#This Row],[Staff Start Date]], "mmm")</f>
        <v>Jan</v>
      </c>
    </row>
    <row r="484" spans="1:13" x14ac:dyDescent="0.25">
      <c r="A484" s="18"/>
      <c r="B484" s="19"/>
      <c r="C484" s="19"/>
      <c r="D484" s="19"/>
      <c r="E484" s="19"/>
      <c r="F484" s="19"/>
      <c r="G484" s="19"/>
      <c r="H484" s="19"/>
      <c r="I484" s="20"/>
      <c r="J484" s="67"/>
      <c r="K484" s="19"/>
      <c r="L484" s="100">
        <f>YEAR(ACTYA[[#This Row],[Staff Start Date]])</f>
        <v>1900</v>
      </c>
      <c r="M484" s="100" t="str">
        <f>TEXT(ACTYA[[#This Row],[Staff Start Date]], "mmm")</f>
        <v>Jan</v>
      </c>
    </row>
    <row r="485" spans="1:13" x14ac:dyDescent="0.25">
      <c r="A485" s="18"/>
      <c r="B485" s="19"/>
      <c r="C485" s="19"/>
      <c r="D485" s="19"/>
      <c r="E485" s="19"/>
      <c r="F485" s="19"/>
      <c r="G485" s="19"/>
      <c r="H485" s="19"/>
      <c r="I485" s="20"/>
      <c r="J485" s="67"/>
      <c r="K485" s="19"/>
      <c r="L485" s="100">
        <f>YEAR(ACTYA[[#This Row],[Staff Start Date]])</f>
        <v>1900</v>
      </c>
      <c r="M485" s="100" t="str">
        <f>TEXT(ACTYA[[#This Row],[Staff Start Date]], "mmm")</f>
        <v>Jan</v>
      </c>
    </row>
    <row r="486" spans="1:13" x14ac:dyDescent="0.25">
      <c r="A486" s="18"/>
      <c r="B486" s="19"/>
      <c r="C486" s="19"/>
      <c r="D486" s="19"/>
      <c r="E486" s="19"/>
      <c r="F486" s="19"/>
      <c r="G486" s="19"/>
      <c r="H486" s="19"/>
      <c r="I486" s="20"/>
      <c r="J486" s="67"/>
      <c r="K486" s="19"/>
      <c r="L486" s="100">
        <f>YEAR(ACTYA[[#This Row],[Staff Start Date]])</f>
        <v>1900</v>
      </c>
      <c r="M486" s="100" t="str">
        <f>TEXT(ACTYA[[#This Row],[Staff Start Date]], "mmm")</f>
        <v>Jan</v>
      </c>
    </row>
    <row r="487" spans="1:13" x14ac:dyDescent="0.25">
      <c r="A487" s="18"/>
      <c r="B487" s="19"/>
      <c r="C487" s="19"/>
      <c r="D487" s="19"/>
      <c r="E487" s="19"/>
      <c r="F487" s="19"/>
      <c r="G487" s="19"/>
      <c r="H487" s="19"/>
      <c r="I487" s="20"/>
      <c r="J487" s="67"/>
      <c r="K487" s="19"/>
      <c r="L487" s="100">
        <f>YEAR(ACTYA[[#This Row],[Staff Start Date]])</f>
        <v>1900</v>
      </c>
      <c r="M487" s="100" t="str">
        <f>TEXT(ACTYA[[#This Row],[Staff Start Date]], "mmm")</f>
        <v>Jan</v>
      </c>
    </row>
    <row r="488" spans="1:13" x14ac:dyDescent="0.25">
      <c r="A488" s="18"/>
      <c r="B488" s="19"/>
      <c r="C488" s="19"/>
      <c r="D488" s="19"/>
      <c r="E488" s="19"/>
      <c r="F488" s="19"/>
      <c r="G488" s="19"/>
      <c r="H488" s="19"/>
      <c r="I488" s="20"/>
      <c r="J488" s="67"/>
      <c r="K488" s="19"/>
      <c r="L488" s="100">
        <f>YEAR(ACTYA[[#This Row],[Staff Start Date]])</f>
        <v>1900</v>
      </c>
      <c r="M488" s="100" t="str">
        <f>TEXT(ACTYA[[#This Row],[Staff Start Date]], "mmm")</f>
        <v>Jan</v>
      </c>
    </row>
    <row r="489" spans="1:13" x14ac:dyDescent="0.25">
      <c r="A489" s="18"/>
      <c r="B489" s="19"/>
      <c r="C489" s="19"/>
      <c r="D489" s="19"/>
      <c r="E489" s="19"/>
      <c r="F489" s="19"/>
      <c r="G489" s="19"/>
      <c r="H489" s="19"/>
      <c r="I489" s="20"/>
      <c r="J489" s="67"/>
      <c r="K489" s="19"/>
      <c r="L489" s="100">
        <f>YEAR(ACTYA[[#This Row],[Staff Start Date]])</f>
        <v>1900</v>
      </c>
      <c r="M489" s="100" t="str">
        <f>TEXT(ACTYA[[#This Row],[Staff Start Date]], "mmm")</f>
        <v>Jan</v>
      </c>
    </row>
    <row r="490" spans="1:13" x14ac:dyDescent="0.25">
      <c r="A490" s="18"/>
      <c r="B490" s="19"/>
      <c r="C490" s="19"/>
      <c r="D490" s="19"/>
      <c r="E490" s="19"/>
      <c r="F490" s="19"/>
      <c r="G490" s="19"/>
      <c r="H490" s="19"/>
      <c r="I490" s="20"/>
      <c r="J490" s="67"/>
      <c r="K490" s="19"/>
      <c r="L490" s="100">
        <f>YEAR(ACTYA[[#This Row],[Staff Start Date]])</f>
        <v>1900</v>
      </c>
      <c r="M490" s="100" t="str">
        <f>TEXT(ACTYA[[#This Row],[Staff Start Date]], "mmm")</f>
        <v>Jan</v>
      </c>
    </row>
    <row r="491" spans="1:13" x14ac:dyDescent="0.25">
      <c r="A491" s="18"/>
      <c r="B491" s="19"/>
      <c r="C491" s="19"/>
      <c r="D491" s="19"/>
      <c r="E491" s="19"/>
      <c r="F491" s="19"/>
      <c r="G491" s="19"/>
      <c r="H491" s="19"/>
      <c r="I491" s="20"/>
      <c r="J491" s="67"/>
      <c r="K491" s="19"/>
      <c r="L491" s="100">
        <f>YEAR(ACTYA[[#This Row],[Staff Start Date]])</f>
        <v>1900</v>
      </c>
      <c r="M491" s="100" t="str">
        <f>TEXT(ACTYA[[#This Row],[Staff Start Date]], "mmm")</f>
        <v>Jan</v>
      </c>
    </row>
    <row r="492" spans="1:13" x14ac:dyDescent="0.25">
      <c r="A492" s="18"/>
      <c r="B492" s="19"/>
      <c r="C492" s="19"/>
      <c r="D492" s="19"/>
      <c r="E492" s="19"/>
      <c r="F492" s="19"/>
      <c r="G492" s="19"/>
      <c r="H492" s="19"/>
      <c r="I492" s="20"/>
      <c r="J492" s="67"/>
      <c r="K492" s="19"/>
      <c r="L492" s="100">
        <f>YEAR(ACTYA[[#This Row],[Staff Start Date]])</f>
        <v>1900</v>
      </c>
      <c r="M492" s="100" t="str">
        <f>TEXT(ACTYA[[#This Row],[Staff Start Date]], "mmm")</f>
        <v>Jan</v>
      </c>
    </row>
    <row r="493" spans="1:13" x14ac:dyDescent="0.25">
      <c r="A493" s="18"/>
      <c r="B493" s="19"/>
      <c r="C493" s="19"/>
      <c r="D493" s="19"/>
      <c r="E493" s="19"/>
      <c r="F493" s="19"/>
      <c r="G493" s="19"/>
      <c r="H493" s="19"/>
      <c r="I493" s="20"/>
      <c r="J493" s="67"/>
      <c r="K493" s="19"/>
      <c r="L493" s="100">
        <f>YEAR(ACTYA[[#This Row],[Staff Start Date]])</f>
        <v>1900</v>
      </c>
      <c r="M493" s="100" t="str">
        <f>TEXT(ACTYA[[#This Row],[Staff Start Date]], "mmm")</f>
        <v>Jan</v>
      </c>
    </row>
    <row r="494" spans="1:13" x14ac:dyDescent="0.25">
      <c r="A494" s="18"/>
      <c r="B494" s="19"/>
      <c r="C494" s="19"/>
      <c r="D494" s="19"/>
      <c r="E494" s="19"/>
      <c r="F494" s="19"/>
      <c r="G494" s="19"/>
      <c r="H494" s="19"/>
      <c r="I494" s="20"/>
      <c r="J494" s="67"/>
      <c r="K494" s="19"/>
      <c r="L494" s="100">
        <f>YEAR(ACTYA[[#This Row],[Staff Start Date]])</f>
        <v>1900</v>
      </c>
      <c r="M494" s="100" t="str">
        <f>TEXT(ACTYA[[#This Row],[Staff Start Date]], "mmm")</f>
        <v>Jan</v>
      </c>
    </row>
    <row r="495" spans="1:13" x14ac:dyDescent="0.25">
      <c r="A495" s="18"/>
      <c r="B495" s="19"/>
      <c r="C495" s="19"/>
      <c r="D495" s="19"/>
      <c r="E495" s="19"/>
      <c r="F495" s="19"/>
      <c r="G495" s="19"/>
      <c r="H495" s="19"/>
      <c r="I495" s="20"/>
      <c r="J495" s="67"/>
      <c r="K495" s="19"/>
      <c r="L495" s="100">
        <f>YEAR(ACTYA[[#This Row],[Staff Start Date]])</f>
        <v>1900</v>
      </c>
      <c r="M495" s="100" t="str">
        <f>TEXT(ACTYA[[#This Row],[Staff Start Date]], "mmm")</f>
        <v>Jan</v>
      </c>
    </row>
    <row r="496" spans="1:13" x14ac:dyDescent="0.25">
      <c r="A496" s="18"/>
      <c r="B496" s="19"/>
      <c r="C496" s="19"/>
      <c r="D496" s="19"/>
      <c r="E496" s="19"/>
      <c r="F496" s="19"/>
      <c r="G496" s="19"/>
      <c r="H496" s="19"/>
      <c r="I496" s="20"/>
      <c r="J496" s="67"/>
      <c r="K496" s="19"/>
      <c r="L496" s="100">
        <f>YEAR(ACTYA[[#This Row],[Staff Start Date]])</f>
        <v>1900</v>
      </c>
      <c r="M496" s="100" t="str">
        <f>TEXT(ACTYA[[#This Row],[Staff Start Date]], "mmm")</f>
        <v>Jan</v>
      </c>
    </row>
    <row r="497" spans="1:13" x14ac:dyDescent="0.25">
      <c r="A497" s="18"/>
      <c r="B497" s="19"/>
      <c r="C497" s="19"/>
      <c r="D497" s="19"/>
      <c r="E497" s="19"/>
      <c r="F497" s="19"/>
      <c r="G497" s="19"/>
      <c r="H497" s="19"/>
      <c r="I497" s="20"/>
      <c r="J497" s="67"/>
      <c r="K497" s="19"/>
      <c r="L497" s="100">
        <f>YEAR(ACTYA[[#This Row],[Staff Start Date]])</f>
        <v>1900</v>
      </c>
      <c r="M497" s="100" t="str">
        <f>TEXT(ACTYA[[#This Row],[Staff Start Date]], "mmm")</f>
        <v>Jan</v>
      </c>
    </row>
    <row r="498" spans="1:13" x14ac:dyDescent="0.25">
      <c r="A498" s="18"/>
      <c r="B498" s="19"/>
      <c r="C498" s="19"/>
      <c r="D498" s="19"/>
      <c r="E498" s="19"/>
      <c r="F498" s="19"/>
      <c r="G498" s="19"/>
      <c r="H498" s="19"/>
      <c r="I498" s="20"/>
      <c r="J498" s="67"/>
      <c r="K498" s="19"/>
      <c r="L498" s="100">
        <f>YEAR(ACTYA[[#This Row],[Staff Start Date]])</f>
        <v>1900</v>
      </c>
      <c r="M498" s="100" t="str">
        <f>TEXT(ACTYA[[#This Row],[Staff Start Date]], "mmm")</f>
        <v>Jan</v>
      </c>
    </row>
    <row r="499" spans="1:13" x14ac:dyDescent="0.25">
      <c r="A499" s="18"/>
      <c r="B499" s="19"/>
      <c r="C499" s="19"/>
      <c r="D499" s="19"/>
      <c r="E499" s="19"/>
      <c r="F499" s="19"/>
      <c r="G499" s="19"/>
      <c r="H499" s="19"/>
      <c r="I499" s="20"/>
      <c r="J499" s="67"/>
      <c r="K499" s="19"/>
      <c r="L499" s="100">
        <f>YEAR(ACTYA[[#This Row],[Staff Start Date]])</f>
        <v>1900</v>
      </c>
      <c r="M499" s="100" t="str">
        <f>TEXT(ACTYA[[#This Row],[Staff Start Date]], "mmm")</f>
        <v>Jan</v>
      </c>
    </row>
    <row r="500" spans="1:13" x14ac:dyDescent="0.25">
      <c r="A500" s="21"/>
      <c r="B500" s="22"/>
      <c r="C500" s="22"/>
      <c r="D500" s="22"/>
      <c r="E500" s="22"/>
      <c r="F500" s="22"/>
      <c r="G500" s="22"/>
      <c r="H500" s="22"/>
      <c r="I500" s="23"/>
      <c r="J500" s="67"/>
      <c r="K500" s="19"/>
      <c r="L500" s="100">
        <f>YEAR(ACTYA[[#This Row],[Staff Start Date]])</f>
        <v>1900</v>
      </c>
      <c r="M500" s="100" t="str">
        <f>TEXT(ACTYA[[#This Row],[Staff Start Date]], "mmm")</f>
        <v>Jan</v>
      </c>
    </row>
    <row r="501" spans="1:13" x14ac:dyDescent="0.25">
      <c r="A501" s="18"/>
      <c r="B501" s="19"/>
      <c r="C501" s="19"/>
      <c r="D501" s="19"/>
      <c r="E501" s="19"/>
      <c r="F501" s="19"/>
      <c r="G501" s="19"/>
      <c r="H501" s="19"/>
      <c r="I501" s="20"/>
      <c r="J501" s="67"/>
      <c r="K501" s="19"/>
      <c r="L501" s="100">
        <f>YEAR(ACTYA[[#This Row],[Staff Start Date]])</f>
        <v>1900</v>
      </c>
      <c r="M501" s="100" t="str">
        <f>TEXT(ACTYA[[#This Row],[Staff Start Date]], "mmm")</f>
        <v>Jan</v>
      </c>
    </row>
    <row r="502" spans="1:13" x14ac:dyDescent="0.25">
      <c r="A502" s="18"/>
      <c r="B502" s="19"/>
      <c r="C502" s="19"/>
      <c r="D502" s="19"/>
      <c r="E502" s="19"/>
      <c r="F502" s="19"/>
      <c r="G502" s="19"/>
      <c r="H502" s="19"/>
      <c r="I502" s="20"/>
      <c r="J502" s="67"/>
      <c r="K502" s="19"/>
      <c r="L502" s="100">
        <f>YEAR(ACTYA[[#This Row],[Staff Start Date]])</f>
        <v>1900</v>
      </c>
      <c r="M502" s="100" t="str">
        <f>TEXT(ACTYA[[#This Row],[Staff Start Date]], "mmm")</f>
        <v>Jan</v>
      </c>
    </row>
    <row r="503" spans="1:13" x14ac:dyDescent="0.25">
      <c r="A503" s="18"/>
      <c r="B503" s="19"/>
      <c r="C503" s="19"/>
      <c r="D503" s="19"/>
      <c r="E503" s="19"/>
      <c r="F503" s="19"/>
      <c r="G503" s="19"/>
      <c r="H503" s="19"/>
      <c r="I503" s="20"/>
      <c r="J503" s="67"/>
      <c r="K503" s="19"/>
      <c r="L503" s="100">
        <f>YEAR(ACTYA[[#This Row],[Staff Start Date]])</f>
        <v>1900</v>
      </c>
      <c r="M503" s="100" t="str">
        <f>TEXT(ACTYA[[#This Row],[Staff Start Date]], "mmm")</f>
        <v>Jan</v>
      </c>
    </row>
    <row r="504" spans="1:13" x14ac:dyDescent="0.25">
      <c r="A504" s="18"/>
      <c r="B504" s="19"/>
      <c r="C504" s="19"/>
      <c r="D504" s="19"/>
      <c r="E504" s="19"/>
      <c r="F504" s="19"/>
      <c r="G504" s="19"/>
      <c r="H504" s="19"/>
      <c r="I504" s="20"/>
      <c r="J504" s="67"/>
      <c r="K504" s="19"/>
      <c r="L504" s="100">
        <f>YEAR(ACTYA[[#This Row],[Staff Start Date]])</f>
        <v>1900</v>
      </c>
      <c r="M504" s="100" t="str">
        <f>TEXT(ACTYA[[#This Row],[Staff Start Date]], "mmm")</f>
        <v>Jan</v>
      </c>
    </row>
    <row r="505" spans="1:13" x14ac:dyDescent="0.25">
      <c r="A505" s="18"/>
      <c r="B505" s="19"/>
      <c r="C505" s="19"/>
      <c r="D505" s="19"/>
      <c r="E505" s="19"/>
      <c r="F505" s="19"/>
      <c r="G505" s="19"/>
      <c r="H505" s="19"/>
      <c r="I505" s="20"/>
      <c r="J505" s="67"/>
      <c r="K505" s="19"/>
      <c r="L505" s="100">
        <f>YEAR(ACTYA[[#This Row],[Staff Start Date]])</f>
        <v>1900</v>
      </c>
      <c r="M505" s="100" t="str">
        <f>TEXT(ACTYA[[#This Row],[Staff Start Date]], "mmm")</f>
        <v>Jan</v>
      </c>
    </row>
    <row r="506" spans="1:13" x14ac:dyDescent="0.25">
      <c r="A506" s="18"/>
      <c r="B506" s="19"/>
      <c r="C506" s="19"/>
      <c r="D506" s="19"/>
      <c r="E506" s="19"/>
      <c r="F506" s="19"/>
      <c r="G506" s="19"/>
      <c r="H506" s="19"/>
      <c r="I506" s="20"/>
      <c r="J506" s="67"/>
      <c r="K506" s="19"/>
      <c r="L506" s="100">
        <f>YEAR(ACTYA[[#This Row],[Staff Start Date]])</f>
        <v>1900</v>
      </c>
      <c r="M506" s="100" t="str">
        <f>TEXT(ACTYA[[#This Row],[Staff Start Date]], "mmm")</f>
        <v>Jan</v>
      </c>
    </row>
    <row r="507" spans="1:13" x14ac:dyDescent="0.25">
      <c r="A507" s="18"/>
      <c r="B507" s="19"/>
      <c r="C507" s="19"/>
      <c r="D507" s="19"/>
      <c r="E507" s="19"/>
      <c r="F507" s="19"/>
      <c r="G507" s="19"/>
      <c r="H507" s="19"/>
      <c r="I507" s="20"/>
      <c r="J507" s="67"/>
      <c r="K507" s="19"/>
      <c r="L507" s="100">
        <f>YEAR(ACTYA[[#This Row],[Staff Start Date]])</f>
        <v>1900</v>
      </c>
      <c r="M507" s="100" t="str">
        <f>TEXT(ACTYA[[#This Row],[Staff Start Date]], "mmm")</f>
        <v>Jan</v>
      </c>
    </row>
    <row r="508" spans="1:13" x14ac:dyDescent="0.25">
      <c r="A508" s="18"/>
      <c r="B508" s="19"/>
      <c r="C508" s="19"/>
      <c r="D508" s="19"/>
      <c r="E508" s="19"/>
      <c r="F508" s="19"/>
      <c r="G508" s="19"/>
      <c r="H508" s="19"/>
      <c r="I508" s="20"/>
      <c r="J508" s="67"/>
      <c r="K508" s="19"/>
      <c r="L508" s="100">
        <f>YEAR(ACTYA[[#This Row],[Staff Start Date]])</f>
        <v>1900</v>
      </c>
      <c r="M508" s="100" t="str">
        <f>TEXT(ACTYA[[#This Row],[Staff Start Date]], "mmm")</f>
        <v>Jan</v>
      </c>
    </row>
    <row r="509" spans="1:13" x14ac:dyDescent="0.25">
      <c r="A509" s="18"/>
      <c r="B509" s="19"/>
      <c r="C509" s="19"/>
      <c r="D509" s="19"/>
      <c r="E509" s="19"/>
      <c r="F509" s="19"/>
      <c r="G509" s="19"/>
      <c r="H509" s="19"/>
      <c r="I509" s="20"/>
      <c r="J509" s="67"/>
      <c r="K509" s="19"/>
      <c r="L509" s="100">
        <f>YEAR(ACTYA[[#This Row],[Staff Start Date]])</f>
        <v>1900</v>
      </c>
      <c r="M509" s="100" t="str">
        <f>TEXT(ACTYA[[#This Row],[Staff Start Date]], "mmm")</f>
        <v>Jan</v>
      </c>
    </row>
    <row r="510" spans="1:13" x14ac:dyDescent="0.25">
      <c r="A510" s="18"/>
      <c r="B510" s="19"/>
      <c r="C510" s="19"/>
      <c r="D510" s="19"/>
      <c r="E510" s="19"/>
      <c r="F510" s="19"/>
      <c r="G510" s="19"/>
      <c r="H510" s="19"/>
      <c r="I510" s="20"/>
      <c r="J510" s="67"/>
      <c r="K510" s="19"/>
      <c r="L510" s="100">
        <f>YEAR(ACTYA[[#This Row],[Staff Start Date]])</f>
        <v>1900</v>
      </c>
      <c r="M510" s="100" t="str">
        <f>TEXT(ACTYA[[#This Row],[Staff Start Date]], "mmm")</f>
        <v>Jan</v>
      </c>
    </row>
    <row r="511" spans="1:13" x14ac:dyDescent="0.25">
      <c r="A511" s="18"/>
      <c r="B511" s="19"/>
      <c r="C511" s="19"/>
      <c r="D511" s="19"/>
      <c r="E511" s="19"/>
      <c r="F511" s="19"/>
      <c r="G511" s="19"/>
      <c r="H511" s="19"/>
      <c r="I511" s="20"/>
      <c r="J511" s="67"/>
      <c r="K511" s="19"/>
      <c r="L511" s="100">
        <f>YEAR(ACTYA[[#This Row],[Staff Start Date]])</f>
        <v>1900</v>
      </c>
      <c r="M511" s="100" t="str">
        <f>TEXT(ACTYA[[#This Row],[Staff Start Date]], "mmm")</f>
        <v>Jan</v>
      </c>
    </row>
    <row r="512" spans="1:13" x14ac:dyDescent="0.25">
      <c r="A512" s="18"/>
      <c r="B512" s="19"/>
      <c r="C512" s="19"/>
      <c r="D512" s="19"/>
      <c r="E512" s="19"/>
      <c r="F512" s="19"/>
      <c r="G512" s="19"/>
      <c r="H512" s="19"/>
      <c r="I512" s="20"/>
      <c r="J512" s="67"/>
      <c r="K512" s="19"/>
      <c r="L512" s="100">
        <f>YEAR(ACTYA[[#This Row],[Staff Start Date]])</f>
        <v>1900</v>
      </c>
      <c r="M512" s="100" t="str">
        <f>TEXT(ACTYA[[#This Row],[Staff Start Date]], "mmm")</f>
        <v>Jan</v>
      </c>
    </row>
    <row r="513" spans="1:13" x14ac:dyDescent="0.25">
      <c r="A513" s="18"/>
      <c r="B513" s="19"/>
      <c r="C513" s="19"/>
      <c r="D513" s="19"/>
      <c r="E513" s="19"/>
      <c r="F513" s="19"/>
      <c r="G513" s="19"/>
      <c r="H513" s="19"/>
      <c r="I513" s="20"/>
      <c r="J513" s="67"/>
      <c r="K513" s="19"/>
      <c r="L513" s="100">
        <f>YEAR(ACTYA[[#This Row],[Staff Start Date]])</f>
        <v>1900</v>
      </c>
      <c r="M513" s="100" t="str">
        <f>TEXT(ACTYA[[#This Row],[Staff Start Date]], "mmm")</f>
        <v>Jan</v>
      </c>
    </row>
    <row r="514" spans="1:13" x14ac:dyDescent="0.25">
      <c r="A514" s="18"/>
      <c r="B514" s="19"/>
      <c r="C514" s="19"/>
      <c r="D514" s="19"/>
      <c r="E514" s="19"/>
      <c r="F514" s="19"/>
      <c r="G514" s="19"/>
      <c r="H514" s="19"/>
      <c r="I514" s="20"/>
      <c r="J514" s="67"/>
      <c r="K514" s="19"/>
      <c r="L514" s="100">
        <f>YEAR(ACTYA[[#This Row],[Staff Start Date]])</f>
        <v>1900</v>
      </c>
      <c r="M514" s="100" t="str">
        <f>TEXT(ACTYA[[#This Row],[Staff Start Date]], "mmm")</f>
        <v>Jan</v>
      </c>
    </row>
    <row r="515" spans="1:13" x14ac:dyDescent="0.25">
      <c r="A515" s="18"/>
      <c r="B515" s="19"/>
      <c r="C515" s="19"/>
      <c r="D515" s="19"/>
      <c r="E515" s="19"/>
      <c r="F515" s="19"/>
      <c r="G515" s="19"/>
      <c r="H515" s="19"/>
      <c r="I515" s="20"/>
      <c r="J515" s="67"/>
      <c r="K515" s="19"/>
      <c r="L515" s="100">
        <f>YEAR(ACTYA[[#This Row],[Staff Start Date]])</f>
        <v>1900</v>
      </c>
      <c r="M515" s="100" t="str">
        <f>TEXT(ACTYA[[#This Row],[Staff Start Date]], "mmm")</f>
        <v>Jan</v>
      </c>
    </row>
    <row r="516" spans="1:13" x14ac:dyDescent="0.25">
      <c r="A516" s="18"/>
      <c r="B516" s="19"/>
      <c r="C516" s="19"/>
      <c r="D516" s="19"/>
      <c r="E516" s="19"/>
      <c r="F516" s="19"/>
      <c r="G516" s="19"/>
      <c r="H516" s="19"/>
      <c r="I516" s="20"/>
      <c r="J516" s="67"/>
      <c r="K516" s="19"/>
      <c r="L516" s="100">
        <f>YEAR(ACTYA[[#This Row],[Staff Start Date]])</f>
        <v>1900</v>
      </c>
      <c r="M516" s="100" t="str">
        <f>TEXT(ACTYA[[#This Row],[Staff Start Date]], "mmm")</f>
        <v>Jan</v>
      </c>
    </row>
    <row r="517" spans="1:13" x14ac:dyDescent="0.25">
      <c r="A517" s="18"/>
      <c r="B517" s="19"/>
      <c r="C517" s="19"/>
      <c r="D517" s="19"/>
      <c r="E517" s="19"/>
      <c r="F517" s="19"/>
      <c r="G517" s="19"/>
      <c r="H517" s="19"/>
      <c r="I517" s="20"/>
      <c r="J517" s="67"/>
      <c r="K517" s="19"/>
      <c r="L517" s="100">
        <f>YEAR(ACTYA[[#This Row],[Staff Start Date]])</f>
        <v>1900</v>
      </c>
      <c r="M517" s="100" t="str">
        <f>TEXT(ACTYA[[#This Row],[Staff Start Date]], "mmm")</f>
        <v>Jan</v>
      </c>
    </row>
    <row r="518" spans="1:13" x14ac:dyDescent="0.25">
      <c r="A518" s="18"/>
      <c r="B518" s="19"/>
      <c r="C518" s="19"/>
      <c r="D518" s="19"/>
      <c r="E518" s="19"/>
      <c r="F518" s="19"/>
      <c r="G518" s="19"/>
      <c r="H518" s="19"/>
      <c r="I518" s="20"/>
      <c r="J518" s="67"/>
      <c r="K518" s="19"/>
      <c r="L518" s="100">
        <f>YEAR(ACTYA[[#This Row],[Staff Start Date]])</f>
        <v>1900</v>
      </c>
      <c r="M518" s="100" t="str">
        <f>TEXT(ACTYA[[#This Row],[Staff Start Date]], "mmm")</f>
        <v>Jan</v>
      </c>
    </row>
    <row r="519" spans="1:13" x14ac:dyDescent="0.25">
      <c r="A519" s="18"/>
      <c r="B519" s="19"/>
      <c r="C519" s="19"/>
      <c r="D519" s="19"/>
      <c r="E519" s="19"/>
      <c r="F519" s="19"/>
      <c r="G519" s="19"/>
      <c r="H519" s="19"/>
      <c r="I519" s="20"/>
      <c r="J519" s="67"/>
      <c r="K519" s="19"/>
      <c r="L519" s="100">
        <f>YEAR(ACTYA[[#This Row],[Staff Start Date]])</f>
        <v>1900</v>
      </c>
      <c r="M519" s="100" t="str">
        <f>TEXT(ACTYA[[#This Row],[Staff Start Date]], "mmm")</f>
        <v>Jan</v>
      </c>
    </row>
    <row r="520" spans="1:13" x14ac:dyDescent="0.25">
      <c r="A520" s="18"/>
      <c r="B520" s="19"/>
      <c r="C520" s="19"/>
      <c r="D520" s="19"/>
      <c r="E520" s="19"/>
      <c r="F520" s="19"/>
      <c r="G520" s="19"/>
      <c r="H520" s="19"/>
      <c r="I520" s="20"/>
      <c r="J520" s="67"/>
      <c r="K520" s="19"/>
      <c r="L520" s="100">
        <f>YEAR(ACTYA[[#This Row],[Staff Start Date]])</f>
        <v>1900</v>
      </c>
      <c r="M520" s="100" t="str">
        <f>TEXT(ACTYA[[#This Row],[Staff Start Date]], "mmm")</f>
        <v>Jan</v>
      </c>
    </row>
    <row r="521" spans="1:13" x14ac:dyDescent="0.25">
      <c r="A521" s="18"/>
      <c r="B521" s="19"/>
      <c r="C521" s="19"/>
      <c r="D521" s="19"/>
      <c r="E521" s="19"/>
      <c r="F521" s="19"/>
      <c r="G521" s="19"/>
      <c r="H521" s="19"/>
      <c r="I521" s="20"/>
      <c r="J521" s="67"/>
      <c r="K521" s="19"/>
      <c r="L521" s="100">
        <f>YEAR(ACTYA[[#This Row],[Staff Start Date]])</f>
        <v>1900</v>
      </c>
      <c r="M521" s="100" t="str">
        <f>TEXT(ACTYA[[#This Row],[Staff Start Date]], "mmm")</f>
        <v>Jan</v>
      </c>
    </row>
    <row r="522" spans="1:13" x14ac:dyDescent="0.25">
      <c r="A522" s="18"/>
      <c r="B522" s="19"/>
      <c r="C522" s="19"/>
      <c r="D522" s="19"/>
      <c r="E522" s="19"/>
      <c r="F522" s="19"/>
      <c r="G522" s="19"/>
      <c r="H522" s="19"/>
      <c r="I522" s="20"/>
      <c r="J522" s="67"/>
      <c r="K522" s="19"/>
      <c r="L522" s="100">
        <f>YEAR(ACTYA[[#This Row],[Staff Start Date]])</f>
        <v>1900</v>
      </c>
      <c r="M522" s="100" t="str">
        <f>TEXT(ACTYA[[#This Row],[Staff Start Date]], "mmm")</f>
        <v>Jan</v>
      </c>
    </row>
    <row r="523" spans="1:13" x14ac:dyDescent="0.25">
      <c r="A523" s="18"/>
      <c r="B523" s="19"/>
      <c r="C523" s="19"/>
      <c r="D523" s="19"/>
      <c r="E523" s="19"/>
      <c r="F523" s="19"/>
      <c r="G523" s="19"/>
      <c r="H523" s="19"/>
      <c r="I523" s="20"/>
      <c r="J523" s="67"/>
      <c r="K523" s="19"/>
      <c r="L523" s="100">
        <f>YEAR(ACTYA[[#This Row],[Staff Start Date]])</f>
        <v>1900</v>
      </c>
      <c r="M523" s="100" t="str">
        <f>TEXT(ACTYA[[#This Row],[Staff Start Date]], "mmm")</f>
        <v>Jan</v>
      </c>
    </row>
    <row r="524" spans="1:13" x14ac:dyDescent="0.25">
      <c r="A524" s="18"/>
      <c r="B524" s="19"/>
      <c r="C524" s="19"/>
      <c r="D524" s="19"/>
      <c r="E524" s="19"/>
      <c r="F524" s="19"/>
      <c r="G524" s="19"/>
      <c r="H524" s="19"/>
      <c r="I524" s="20"/>
      <c r="J524" s="67"/>
      <c r="K524" s="19"/>
      <c r="L524" s="100">
        <f>YEAR(ACTYA[[#This Row],[Staff Start Date]])</f>
        <v>1900</v>
      </c>
      <c r="M524" s="100" t="str">
        <f>TEXT(ACTYA[[#This Row],[Staff Start Date]], "mmm")</f>
        <v>Jan</v>
      </c>
    </row>
    <row r="525" spans="1:13" x14ac:dyDescent="0.25">
      <c r="A525" s="18"/>
      <c r="B525" s="19"/>
      <c r="C525" s="19"/>
      <c r="D525" s="19"/>
      <c r="E525" s="19"/>
      <c r="F525" s="19"/>
      <c r="G525" s="19"/>
      <c r="H525" s="19"/>
      <c r="I525" s="20"/>
      <c r="J525" s="67"/>
      <c r="K525" s="19"/>
      <c r="L525" s="100">
        <f>YEAR(ACTYA[[#This Row],[Staff Start Date]])</f>
        <v>1900</v>
      </c>
      <c r="M525" s="100" t="str">
        <f>TEXT(ACTYA[[#This Row],[Staff Start Date]], "mmm")</f>
        <v>Jan</v>
      </c>
    </row>
    <row r="526" spans="1:13" x14ac:dyDescent="0.25">
      <c r="A526" s="18"/>
      <c r="B526" s="19"/>
      <c r="C526" s="19"/>
      <c r="D526" s="19"/>
      <c r="E526" s="19"/>
      <c r="F526" s="19"/>
      <c r="G526" s="19"/>
      <c r="H526" s="19"/>
      <c r="I526" s="20"/>
      <c r="J526" s="67"/>
      <c r="K526" s="19"/>
      <c r="L526" s="100">
        <f>YEAR(ACTYA[[#This Row],[Staff Start Date]])</f>
        <v>1900</v>
      </c>
      <c r="M526" s="100" t="str">
        <f>TEXT(ACTYA[[#This Row],[Staff Start Date]], "mmm")</f>
        <v>Jan</v>
      </c>
    </row>
    <row r="527" spans="1:13" x14ac:dyDescent="0.25">
      <c r="A527" s="18"/>
      <c r="B527" s="19"/>
      <c r="C527" s="19"/>
      <c r="D527" s="19"/>
      <c r="E527" s="19"/>
      <c r="F527" s="19"/>
      <c r="G527" s="19"/>
      <c r="H527" s="19"/>
      <c r="I527" s="20"/>
      <c r="J527" s="67"/>
      <c r="K527" s="19"/>
      <c r="L527" s="100">
        <f>YEAR(ACTYA[[#This Row],[Staff Start Date]])</f>
        <v>1900</v>
      </c>
      <c r="M527" s="100" t="str">
        <f>TEXT(ACTYA[[#This Row],[Staff Start Date]], "mmm")</f>
        <v>Jan</v>
      </c>
    </row>
    <row r="528" spans="1:13" x14ac:dyDescent="0.25">
      <c r="A528" s="18"/>
      <c r="B528" s="19"/>
      <c r="C528" s="19"/>
      <c r="D528" s="19"/>
      <c r="E528" s="19"/>
      <c r="F528" s="19"/>
      <c r="G528" s="19"/>
      <c r="H528" s="19"/>
      <c r="I528" s="20"/>
      <c r="J528" s="67"/>
      <c r="K528" s="19"/>
      <c r="L528" s="100">
        <f>YEAR(ACTYA[[#This Row],[Staff Start Date]])</f>
        <v>1900</v>
      </c>
      <c r="M528" s="100" t="str">
        <f>TEXT(ACTYA[[#This Row],[Staff Start Date]], "mmm")</f>
        <v>Jan</v>
      </c>
    </row>
    <row r="529" spans="1:13" x14ac:dyDescent="0.25">
      <c r="A529" s="18"/>
      <c r="B529" s="19"/>
      <c r="C529" s="19"/>
      <c r="D529" s="19"/>
      <c r="E529" s="19"/>
      <c r="F529" s="19"/>
      <c r="G529" s="19"/>
      <c r="H529" s="19"/>
      <c r="I529" s="20"/>
      <c r="J529" s="67"/>
      <c r="K529" s="19"/>
      <c r="L529" s="100">
        <f>YEAR(ACTYA[[#This Row],[Staff Start Date]])</f>
        <v>1900</v>
      </c>
      <c r="M529" s="100" t="str">
        <f>TEXT(ACTYA[[#This Row],[Staff Start Date]], "mmm")</f>
        <v>Jan</v>
      </c>
    </row>
    <row r="530" spans="1:13" x14ac:dyDescent="0.25">
      <c r="A530" s="18"/>
      <c r="B530" s="19"/>
      <c r="C530" s="19"/>
      <c r="D530" s="19"/>
      <c r="E530" s="19"/>
      <c r="F530" s="19"/>
      <c r="G530" s="19"/>
      <c r="H530" s="19"/>
      <c r="I530" s="20"/>
      <c r="J530" s="67"/>
      <c r="K530" s="19"/>
      <c r="L530" s="100">
        <f>YEAR(ACTYA[[#This Row],[Staff Start Date]])</f>
        <v>1900</v>
      </c>
      <c r="M530" s="100" t="str">
        <f>TEXT(ACTYA[[#This Row],[Staff Start Date]], "mmm")</f>
        <v>Jan</v>
      </c>
    </row>
    <row r="531" spans="1:13" x14ac:dyDescent="0.25">
      <c r="A531" s="18"/>
      <c r="B531" s="19"/>
      <c r="C531" s="19"/>
      <c r="D531" s="19"/>
      <c r="E531" s="19"/>
      <c r="F531" s="19"/>
      <c r="G531" s="19"/>
      <c r="H531" s="19"/>
      <c r="I531" s="20"/>
      <c r="J531" s="67"/>
      <c r="K531" s="19"/>
      <c r="L531" s="100">
        <f>YEAR(ACTYA[[#This Row],[Staff Start Date]])</f>
        <v>1900</v>
      </c>
      <c r="M531" s="100" t="str">
        <f>TEXT(ACTYA[[#This Row],[Staff Start Date]], "mmm")</f>
        <v>Jan</v>
      </c>
    </row>
    <row r="532" spans="1:13" x14ac:dyDescent="0.25">
      <c r="A532" s="18"/>
      <c r="B532" s="19"/>
      <c r="C532" s="19"/>
      <c r="D532" s="19"/>
      <c r="E532" s="19"/>
      <c r="F532" s="19"/>
      <c r="G532" s="19"/>
      <c r="H532" s="19"/>
      <c r="I532" s="20"/>
      <c r="J532" s="67"/>
      <c r="K532" s="19"/>
      <c r="L532" s="100">
        <f>YEAR(ACTYA[[#This Row],[Staff Start Date]])</f>
        <v>1900</v>
      </c>
      <c r="M532" s="100" t="str">
        <f>TEXT(ACTYA[[#This Row],[Staff Start Date]], "mmm")</f>
        <v>Jan</v>
      </c>
    </row>
    <row r="533" spans="1:13" x14ac:dyDescent="0.25">
      <c r="A533" s="18"/>
      <c r="B533" s="19"/>
      <c r="C533" s="19"/>
      <c r="D533" s="19"/>
      <c r="E533" s="19"/>
      <c r="F533" s="19"/>
      <c r="G533" s="19"/>
      <c r="H533" s="19"/>
      <c r="I533" s="20"/>
      <c r="J533" s="67"/>
      <c r="K533" s="19"/>
      <c r="L533" s="100">
        <f>YEAR(ACTYA[[#This Row],[Staff Start Date]])</f>
        <v>1900</v>
      </c>
      <c r="M533" s="100" t="str">
        <f>TEXT(ACTYA[[#This Row],[Staff Start Date]], "mmm")</f>
        <v>Jan</v>
      </c>
    </row>
    <row r="534" spans="1:13" x14ac:dyDescent="0.25">
      <c r="A534" s="18"/>
      <c r="B534" s="19"/>
      <c r="C534" s="19"/>
      <c r="D534" s="19"/>
      <c r="E534" s="19"/>
      <c r="F534" s="19"/>
      <c r="G534" s="19"/>
      <c r="H534" s="19"/>
      <c r="I534" s="20"/>
      <c r="J534" s="67"/>
      <c r="K534" s="19"/>
      <c r="L534" s="100">
        <f>YEAR(ACTYA[[#This Row],[Staff Start Date]])</f>
        <v>1900</v>
      </c>
      <c r="M534" s="100" t="str">
        <f>TEXT(ACTYA[[#This Row],[Staff Start Date]], "mmm")</f>
        <v>Jan</v>
      </c>
    </row>
    <row r="535" spans="1:13" x14ac:dyDescent="0.25">
      <c r="A535" s="18"/>
      <c r="B535" s="19"/>
      <c r="C535" s="19"/>
      <c r="D535" s="19"/>
      <c r="E535" s="19"/>
      <c r="F535" s="19"/>
      <c r="G535" s="19"/>
      <c r="H535" s="19"/>
      <c r="I535" s="20"/>
      <c r="J535" s="67"/>
      <c r="K535" s="19"/>
      <c r="L535" s="100">
        <f>YEAR(ACTYA[[#This Row],[Staff Start Date]])</f>
        <v>1900</v>
      </c>
      <c r="M535" s="100" t="str">
        <f>TEXT(ACTYA[[#This Row],[Staff Start Date]], "mmm")</f>
        <v>Jan</v>
      </c>
    </row>
    <row r="536" spans="1:13" x14ac:dyDescent="0.25">
      <c r="A536" s="18"/>
      <c r="B536" s="19"/>
      <c r="C536" s="19"/>
      <c r="D536" s="19"/>
      <c r="E536" s="19"/>
      <c r="F536" s="19"/>
      <c r="G536" s="19"/>
      <c r="H536" s="19"/>
      <c r="I536" s="20"/>
      <c r="J536" s="67"/>
      <c r="K536" s="19"/>
      <c r="L536" s="100">
        <f>YEAR(ACTYA[[#This Row],[Staff Start Date]])</f>
        <v>1900</v>
      </c>
      <c r="M536" s="100" t="str">
        <f>TEXT(ACTYA[[#This Row],[Staff Start Date]], "mmm")</f>
        <v>Jan</v>
      </c>
    </row>
    <row r="537" spans="1:13" x14ac:dyDescent="0.25">
      <c r="A537" s="18"/>
      <c r="B537" s="19"/>
      <c r="C537" s="19"/>
      <c r="D537" s="19"/>
      <c r="E537" s="19"/>
      <c r="F537" s="19"/>
      <c r="G537" s="19"/>
      <c r="H537" s="19"/>
      <c r="I537" s="20"/>
      <c r="J537" s="67"/>
      <c r="K537" s="19"/>
      <c r="L537" s="100">
        <f>YEAR(ACTYA[[#This Row],[Staff Start Date]])</f>
        <v>1900</v>
      </c>
      <c r="M537" s="100" t="str">
        <f>TEXT(ACTYA[[#This Row],[Staff Start Date]], "mmm")</f>
        <v>Jan</v>
      </c>
    </row>
    <row r="538" spans="1:13" x14ac:dyDescent="0.25">
      <c r="A538" s="18"/>
      <c r="B538" s="19"/>
      <c r="C538" s="19"/>
      <c r="D538" s="19"/>
      <c r="E538" s="19"/>
      <c r="F538" s="19"/>
      <c r="G538" s="19"/>
      <c r="H538" s="19"/>
      <c r="I538" s="20"/>
      <c r="J538" s="67"/>
      <c r="K538" s="19"/>
      <c r="L538" s="100">
        <f>YEAR(ACTYA[[#This Row],[Staff Start Date]])</f>
        <v>1900</v>
      </c>
      <c r="M538" s="100" t="str">
        <f>TEXT(ACTYA[[#This Row],[Staff Start Date]], "mmm")</f>
        <v>Jan</v>
      </c>
    </row>
    <row r="539" spans="1:13" x14ac:dyDescent="0.25">
      <c r="A539" s="18"/>
      <c r="B539" s="19"/>
      <c r="C539" s="19"/>
      <c r="D539" s="19"/>
      <c r="E539" s="19"/>
      <c r="F539" s="19"/>
      <c r="G539" s="19"/>
      <c r="H539" s="19"/>
      <c r="I539" s="20"/>
      <c r="J539" s="67"/>
      <c r="K539" s="19"/>
      <c r="L539" s="100">
        <f>YEAR(ACTYA[[#This Row],[Staff Start Date]])</f>
        <v>1900</v>
      </c>
      <c r="M539" s="100" t="str">
        <f>TEXT(ACTYA[[#This Row],[Staff Start Date]], "mmm")</f>
        <v>Jan</v>
      </c>
    </row>
    <row r="540" spans="1:13" x14ac:dyDescent="0.25">
      <c r="A540" s="18"/>
      <c r="B540" s="19"/>
      <c r="C540" s="19"/>
      <c r="D540" s="19"/>
      <c r="E540" s="19"/>
      <c r="F540" s="19"/>
      <c r="G540" s="19"/>
      <c r="H540" s="19"/>
      <c r="I540" s="20"/>
      <c r="J540" s="67"/>
      <c r="K540" s="19"/>
      <c r="L540" s="100">
        <f>YEAR(ACTYA[[#This Row],[Staff Start Date]])</f>
        <v>1900</v>
      </c>
      <c r="M540" s="100" t="str">
        <f>TEXT(ACTYA[[#This Row],[Staff Start Date]], "mmm")</f>
        <v>Jan</v>
      </c>
    </row>
    <row r="541" spans="1:13" x14ac:dyDescent="0.25">
      <c r="A541" s="18"/>
      <c r="B541" s="19"/>
      <c r="C541" s="19"/>
      <c r="D541" s="19"/>
      <c r="E541" s="19"/>
      <c r="F541" s="19"/>
      <c r="G541" s="19"/>
      <c r="H541" s="19"/>
      <c r="I541" s="20"/>
      <c r="J541" s="67"/>
      <c r="K541" s="19"/>
      <c r="L541" s="100">
        <f>YEAR(ACTYA[[#This Row],[Staff Start Date]])</f>
        <v>1900</v>
      </c>
      <c r="M541" s="100" t="str">
        <f>TEXT(ACTYA[[#This Row],[Staff Start Date]], "mmm")</f>
        <v>Jan</v>
      </c>
    </row>
    <row r="542" spans="1:13" x14ac:dyDescent="0.25">
      <c r="A542" s="18"/>
      <c r="B542" s="19"/>
      <c r="C542" s="19"/>
      <c r="D542" s="19"/>
      <c r="E542" s="19"/>
      <c r="F542" s="19"/>
      <c r="G542" s="19"/>
      <c r="H542" s="19"/>
      <c r="I542" s="20"/>
      <c r="J542" s="67"/>
      <c r="K542" s="19"/>
      <c r="L542" s="100">
        <f>YEAR(ACTYA[[#This Row],[Staff Start Date]])</f>
        <v>1900</v>
      </c>
      <c r="M542" s="100" t="str">
        <f>TEXT(ACTYA[[#This Row],[Staff Start Date]], "mmm")</f>
        <v>Jan</v>
      </c>
    </row>
    <row r="543" spans="1:13" x14ac:dyDescent="0.25">
      <c r="A543" s="18"/>
      <c r="B543" s="19"/>
      <c r="C543" s="19"/>
      <c r="D543" s="19"/>
      <c r="E543" s="19"/>
      <c r="F543" s="19"/>
      <c r="G543" s="19"/>
      <c r="H543" s="19"/>
      <c r="I543" s="20"/>
      <c r="J543" s="67"/>
      <c r="K543" s="19"/>
      <c r="L543" s="100">
        <f>YEAR(ACTYA[[#This Row],[Staff Start Date]])</f>
        <v>1900</v>
      </c>
      <c r="M543" s="100" t="str">
        <f>TEXT(ACTYA[[#This Row],[Staff Start Date]], "mmm")</f>
        <v>Jan</v>
      </c>
    </row>
    <row r="544" spans="1:13" x14ac:dyDescent="0.25">
      <c r="A544" s="18"/>
      <c r="B544" s="19"/>
      <c r="C544" s="19"/>
      <c r="D544" s="19"/>
      <c r="E544" s="19"/>
      <c r="F544" s="19"/>
      <c r="G544" s="19"/>
      <c r="H544" s="19"/>
      <c r="I544" s="20"/>
      <c r="J544" s="67"/>
      <c r="K544" s="19"/>
      <c r="L544" s="100">
        <f>YEAR(ACTYA[[#This Row],[Staff Start Date]])</f>
        <v>1900</v>
      </c>
      <c r="M544" s="100" t="str">
        <f>TEXT(ACTYA[[#This Row],[Staff Start Date]], "mmm")</f>
        <v>Jan</v>
      </c>
    </row>
    <row r="545" spans="1:13" x14ac:dyDescent="0.25">
      <c r="A545" s="18"/>
      <c r="B545" s="19"/>
      <c r="C545" s="19"/>
      <c r="D545" s="19"/>
      <c r="E545" s="19"/>
      <c r="F545" s="19"/>
      <c r="G545" s="19"/>
      <c r="H545" s="19"/>
      <c r="I545" s="20"/>
      <c r="J545" s="67"/>
      <c r="K545" s="19"/>
      <c r="L545" s="100">
        <f>YEAR(ACTYA[[#This Row],[Staff Start Date]])</f>
        <v>1900</v>
      </c>
      <c r="M545" s="100" t="str">
        <f>TEXT(ACTYA[[#This Row],[Staff Start Date]], "mmm")</f>
        <v>Jan</v>
      </c>
    </row>
    <row r="546" spans="1:13" x14ac:dyDescent="0.25">
      <c r="A546" s="18"/>
      <c r="B546" s="19"/>
      <c r="C546" s="19"/>
      <c r="D546" s="19"/>
      <c r="E546" s="19"/>
      <c r="F546" s="19"/>
      <c r="G546" s="19"/>
      <c r="H546" s="19"/>
      <c r="I546" s="20"/>
      <c r="J546" s="67"/>
      <c r="K546" s="19"/>
      <c r="L546" s="100">
        <f>YEAR(ACTYA[[#This Row],[Staff Start Date]])</f>
        <v>1900</v>
      </c>
      <c r="M546" s="100" t="str">
        <f>TEXT(ACTYA[[#This Row],[Staff Start Date]], "mmm")</f>
        <v>Jan</v>
      </c>
    </row>
    <row r="547" spans="1:13" x14ac:dyDescent="0.25">
      <c r="A547" s="18"/>
      <c r="B547" s="19"/>
      <c r="C547" s="19"/>
      <c r="D547" s="19"/>
      <c r="E547" s="19"/>
      <c r="F547" s="19"/>
      <c r="G547" s="19"/>
      <c r="H547" s="19"/>
      <c r="I547" s="20"/>
      <c r="J547" s="67"/>
      <c r="K547" s="19"/>
      <c r="L547" s="100">
        <f>YEAR(ACTYA[[#This Row],[Staff Start Date]])</f>
        <v>1900</v>
      </c>
      <c r="M547" s="100" t="str">
        <f>TEXT(ACTYA[[#This Row],[Staff Start Date]], "mmm")</f>
        <v>Jan</v>
      </c>
    </row>
    <row r="548" spans="1:13" x14ac:dyDescent="0.25">
      <c r="A548" s="18"/>
      <c r="B548" s="19"/>
      <c r="C548" s="19"/>
      <c r="D548" s="19"/>
      <c r="E548" s="19"/>
      <c r="F548" s="19"/>
      <c r="G548" s="19"/>
      <c r="H548" s="19"/>
      <c r="I548" s="20"/>
      <c r="J548" s="67"/>
      <c r="K548" s="19"/>
      <c r="L548" s="100">
        <f>YEAR(ACTYA[[#This Row],[Staff Start Date]])</f>
        <v>1900</v>
      </c>
      <c r="M548" s="100" t="str">
        <f>TEXT(ACTYA[[#This Row],[Staff Start Date]], "mmm")</f>
        <v>Jan</v>
      </c>
    </row>
    <row r="549" spans="1:13" x14ac:dyDescent="0.25">
      <c r="A549" s="18"/>
      <c r="B549" s="19"/>
      <c r="C549" s="19"/>
      <c r="D549" s="19"/>
      <c r="E549" s="19"/>
      <c r="F549" s="19"/>
      <c r="G549" s="19"/>
      <c r="H549" s="19"/>
      <c r="I549" s="20"/>
      <c r="J549" s="67"/>
      <c r="K549" s="19"/>
      <c r="L549" s="100">
        <f>YEAR(ACTYA[[#This Row],[Staff Start Date]])</f>
        <v>1900</v>
      </c>
      <c r="M549" s="100" t="str">
        <f>TEXT(ACTYA[[#This Row],[Staff Start Date]], "mmm")</f>
        <v>Jan</v>
      </c>
    </row>
    <row r="550" spans="1:13" x14ac:dyDescent="0.25">
      <c r="A550" s="18"/>
      <c r="B550" s="19"/>
      <c r="C550" s="19"/>
      <c r="D550" s="19"/>
      <c r="E550" s="19"/>
      <c r="F550" s="19"/>
      <c r="G550" s="19"/>
      <c r="H550" s="19"/>
      <c r="I550" s="20"/>
      <c r="J550" s="67"/>
      <c r="K550" s="19"/>
      <c r="L550" s="100">
        <f>YEAR(ACTYA[[#This Row],[Staff Start Date]])</f>
        <v>1900</v>
      </c>
      <c r="M550" s="100" t="str">
        <f>TEXT(ACTYA[[#This Row],[Staff Start Date]], "mmm")</f>
        <v>Jan</v>
      </c>
    </row>
    <row r="551" spans="1:13" x14ac:dyDescent="0.25">
      <c r="A551" s="18"/>
      <c r="B551" s="19"/>
      <c r="C551" s="19"/>
      <c r="D551" s="19"/>
      <c r="E551" s="19"/>
      <c r="F551" s="19"/>
      <c r="G551" s="19"/>
      <c r="H551" s="19"/>
      <c r="I551" s="20"/>
      <c r="J551" s="67"/>
      <c r="K551" s="19"/>
      <c r="L551" s="100">
        <f>YEAR(ACTYA[[#This Row],[Staff Start Date]])</f>
        <v>1900</v>
      </c>
      <c r="M551" s="100" t="str">
        <f>TEXT(ACTYA[[#This Row],[Staff Start Date]], "mmm")</f>
        <v>Jan</v>
      </c>
    </row>
    <row r="552" spans="1:13" x14ac:dyDescent="0.25">
      <c r="A552" s="18"/>
      <c r="B552" s="19"/>
      <c r="C552" s="19"/>
      <c r="D552" s="19"/>
      <c r="E552" s="19"/>
      <c r="F552" s="19"/>
      <c r="G552" s="19"/>
      <c r="H552" s="19"/>
      <c r="I552" s="20"/>
      <c r="J552" s="67"/>
      <c r="K552" s="19"/>
      <c r="L552" s="100">
        <f>YEAR(ACTYA[[#This Row],[Staff Start Date]])</f>
        <v>1900</v>
      </c>
      <c r="M552" s="100" t="str">
        <f>TEXT(ACTYA[[#This Row],[Staff Start Date]], "mmm")</f>
        <v>Jan</v>
      </c>
    </row>
    <row r="553" spans="1:13" x14ac:dyDescent="0.25">
      <c r="A553" s="18"/>
      <c r="B553" s="19"/>
      <c r="C553" s="19"/>
      <c r="D553" s="19"/>
      <c r="E553" s="19"/>
      <c r="F553" s="19"/>
      <c r="G553" s="19"/>
      <c r="H553" s="19"/>
      <c r="I553" s="20"/>
      <c r="J553" s="67"/>
      <c r="K553" s="19"/>
      <c r="L553" s="100">
        <f>YEAR(ACTYA[[#This Row],[Staff Start Date]])</f>
        <v>1900</v>
      </c>
      <c r="M553" s="100" t="str">
        <f>TEXT(ACTYA[[#This Row],[Staff Start Date]], "mmm")</f>
        <v>Jan</v>
      </c>
    </row>
    <row r="554" spans="1:13" x14ac:dyDescent="0.25">
      <c r="A554" s="18"/>
      <c r="B554" s="19"/>
      <c r="C554" s="19"/>
      <c r="D554" s="19"/>
      <c r="E554" s="19"/>
      <c r="F554" s="19"/>
      <c r="G554" s="19"/>
      <c r="H554" s="19"/>
      <c r="I554" s="20"/>
      <c r="J554" s="67"/>
      <c r="K554" s="19"/>
      <c r="L554" s="100">
        <f>YEAR(ACTYA[[#This Row],[Staff Start Date]])</f>
        <v>1900</v>
      </c>
      <c r="M554" s="100" t="str">
        <f>TEXT(ACTYA[[#This Row],[Staff Start Date]], "mmm")</f>
        <v>Jan</v>
      </c>
    </row>
    <row r="555" spans="1:13" x14ac:dyDescent="0.25">
      <c r="A555" s="18"/>
      <c r="B555" s="19"/>
      <c r="C555" s="19"/>
      <c r="D555" s="19"/>
      <c r="E555" s="19"/>
      <c r="F555" s="19"/>
      <c r="G555" s="19"/>
      <c r="H555" s="19"/>
      <c r="I555" s="20"/>
      <c r="J555" s="67"/>
      <c r="K555" s="19"/>
      <c r="L555" s="100">
        <f>YEAR(ACTYA[[#This Row],[Staff Start Date]])</f>
        <v>1900</v>
      </c>
      <c r="M555" s="100" t="str">
        <f>TEXT(ACTYA[[#This Row],[Staff Start Date]], "mmm")</f>
        <v>Jan</v>
      </c>
    </row>
    <row r="556" spans="1:13" x14ac:dyDescent="0.25">
      <c r="A556" s="18"/>
      <c r="B556" s="19"/>
      <c r="C556" s="19"/>
      <c r="D556" s="19"/>
      <c r="E556" s="19"/>
      <c r="F556" s="19"/>
      <c r="G556" s="19"/>
      <c r="H556" s="19"/>
      <c r="I556" s="20"/>
      <c r="J556" s="67"/>
      <c r="K556" s="19"/>
      <c r="L556" s="100">
        <f>YEAR(ACTYA[[#This Row],[Staff Start Date]])</f>
        <v>1900</v>
      </c>
      <c r="M556" s="100" t="str">
        <f>TEXT(ACTYA[[#This Row],[Staff Start Date]], "mmm")</f>
        <v>Jan</v>
      </c>
    </row>
    <row r="557" spans="1:13" x14ac:dyDescent="0.25">
      <c r="A557" s="18"/>
      <c r="B557" s="19"/>
      <c r="C557" s="19"/>
      <c r="D557" s="19"/>
      <c r="E557" s="19"/>
      <c r="F557" s="19"/>
      <c r="G557" s="19"/>
      <c r="H557" s="19"/>
      <c r="I557" s="20"/>
      <c r="J557" s="67"/>
      <c r="K557" s="19"/>
      <c r="L557" s="100">
        <f>YEAR(ACTYA[[#This Row],[Staff Start Date]])</f>
        <v>1900</v>
      </c>
      <c r="M557" s="100" t="str">
        <f>TEXT(ACTYA[[#This Row],[Staff Start Date]], "mmm")</f>
        <v>Jan</v>
      </c>
    </row>
    <row r="558" spans="1:13" x14ac:dyDescent="0.25">
      <c r="A558" s="18"/>
      <c r="B558" s="19"/>
      <c r="C558" s="19"/>
      <c r="D558" s="19"/>
      <c r="E558" s="19"/>
      <c r="F558" s="19"/>
      <c r="G558" s="19"/>
      <c r="H558" s="19"/>
      <c r="I558" s="20"/>
      <c r="J558" s="67"/>
      <c r="K558" s="19"/>
      <c r="L558" s="100">
        <f>YEAR(ACTYA[[#This Row],[Staff Start Date]])</f>
        <v>1900</v>
      </c>
      <c r="M558" s="100" t="str">
        <f>TEXT(ACTYA[[#This Row],[Staff Start Date]], "mmm")</f>
        <v>Jan</v>
      </c>
    </row>
    <row r="559" spans="1:13" x14ac:dyDescent="0.25">
      <c r="A559" s="18"/>
      <c r="B559" s="19"/>
      <c r="C559" s="19"/>
      <c r="D559" s="19"/>
      <c r="E559" s="19"/>
      <c r="F559" s="19"/>
      <c r="G559" s="19"/>
      <c r="H559" s="19"/>
      <c r="I559" s="20"/>
      <c r="J559" s="67"/>
      <c r="K559" s="19"/>
      <c r="L559" s="100">
        <f>YEAR(ACTYA[[#This Row],[Staff Start Date]])</f>
        <v>1900</v>
      </c>
      <c r="M559" s="100" t="str">
        <f>TEXT(ACTYA[[#This Row],[Staff Start Date]], "mmm")</f>
        <v>Jan</v>
      </c>
    </row>
    <row r="560" spans="1:13" x14ac:dyDescent="0.25">
      <c r="A560" s="18"/>
      <c r="B560" s="19"/>
      <c r="C560" s="19"/>
      <c r="D560" s="19"/>
      <c r="E560" s="19"/>
      <c r="F560" s="19"/>
      <c r="G560" s="19"/>
      <c r="H560" s="19"/>
      <c r="I560" s="20"/>
      <c r="J560" s="67"/>
      <c r="K560" s="19"/>
      <c r="L560" s="100">
        <f>YEAR(ACTYA[[#This Row],[Staff Start Date]])</f>
        <v>1900</v>
      </c>
      <c r="M560" s="100" t="str">
        <f>TEXT(ACTYA[[#This Row],[Staff Start Date]], "mmm")</f>
        <v>Jan</v>
      </c>
    </row>
    <row r="561" spans="1:13" x14ac:dyDescent="0.25">
      <c r="A561" s="18"/>
      <c r="B561" s="19"/>
      <c r="C561" s="19"/>
      <c r="D561" s="19"/>
      <c r="E561" s="19"/>
      <c r="F561" s="19"/>
      <c r="G561" s="19"/>
      <c r="H561" s="19"/>
      <c r="I561" s="20"/>
      <c r="J561" s="67"/>
      <c r="K561" s="19"/>
      <c r="L561" s="100">
        <f>YEAR(ACTYA[[#This Row],[Staff Start Date]])</f>
        <v>1900</v>
      </c>
      <c r="M561" s="100" t="str">
        <f>TEXT(ACTYA[[#This Row],[Staff Start Date]], "mmm")</f>
        <v>Jan</v>
      </c>
    </row>
    <row r="562" spans="1:13" x14ac:dyDescent="0.25">
      <c r="A562" s="18"/>
      <c r="B562" s="19"/>
      <c r="C562" s="19"/>
      <c r="D562" s="19"/>
      <c r="E562" s="19"/>
      <c r="F562" s="19"/>
      <c r="G562" s="19"/>
      <c r="H562" s="19"/>
      <c r="I562" s="20"/>
      <c r="J562" s="67"/>
      <c r="K562" s="19"/>
      <c r="L562" s="100">
        <f>YEAR(ACTYA[[#This Row],[Staff Start Date]])</f>
        <v>1900</v>
      </c>
      <c r="M562" s="100" t="str">
        <f>TEXT(ACTYA[[#This Row],[Staff Start Date]], "mmm")</f>
        <v>Jan</v>
      </c>
    </row>
    <row r="563" spans="1:13" x14ac:dyDescent="0.25">
      <c r="A563" s="18"/>
      <c r="B563" s="19"/>
      <c r="C563" s="19"/>
      <c r="D563" s="19"/>
      <c r="E563" s="19"/>
      <c r="F563" s="19"/>
      <c r="G563" s="19"/>
      <c r="H563" s="19"/>
      <c r="I563" s="20"/>
      <c r="J563" s="67"/>
      <c r="K563" s="19"/>
      <c r="L563" s="100">
        <f>YEAR(ACTYA[[#This Row],[Staff Start Date]])</f>
        <v>1900</v>
      </c>
      <c r="M563" s="100" t="str">
        <f>TEXT(ACTYA[[#This Row],[Staff Start Date]], "mmm")</f>
        <v>Jan</v>
      </c>
    </row>
    <row r="564" spans="1:13" x14ac:dyDescent="0.25">
      <c r="A564" s="18"/>
      <c r="B564" s="19"/>
      <c r="C564" s="19"/>
      <c r="D564" s="19"/>
      <c r="E564" s="19"/>
      <c r="F564" s="19"/>
      <c r="G564" s="19"/>
      <c r="H564" s="19"/>
      <c r="I564" s="20"/>
      <c r="J564" s="67"/>
      <c r="K564" s="19"/>
      <c r="L564" s="100">
        <f>YEAR(ACTYA[[#This Row],[Staff Start Date]])</f>
        <v>1900</v>
      </c>
      <c r="M564" s="100" t="str">
        <f>TEXT(ACTYA[[#This Row],[Staff Start Date]], "mmm")</f>
        <v>Jan</v>
      </c>
    </row>
    <row r="565" spans="1:13" x14ac:dyDescent="0.25">
      <c r="A565" s="18"/>
      <c r="B565" s="19"/>
      <c r="C565" s="19"/>
      <c r="D565" s="19"/>
      <c r="E565" s="19"/>
      <c r="F565" s="19"/>
      <c r="G565" s="19"/>
      <c r="H565" s="19"/>
      <c r="I565" s="20"/>
      <c r="J565" s="67"/>
      <c r="K565" s="19"/>
      <c r="L565" s="100">
        <f>YEAR(ACTYA[[#This Row],[Staff Start Date]])</f>
        <v>1900</v>
      </c>
      <c r="M565" s="100" t="str">
        <f>TEXT(ACTYA[[#This Row],[Staff Start Date]], "mmm")</f>
        <v>Jan</v>
      </c>
    </row>
    <row r="566" spans="1:13" x14ac:dyDescent="0.25">
      <c r="A566" s="18"/>
      <c r="B566" s="19"/>
      <c r="C566" s="19"/>
      <c r="D566" s="19"/>
      <c r="E566" s="19"/>
      <c r="F566" s="19"/>
      <c r="G566" s="19"/>
      <c r="H566" s="19"/>
      <c r="I566" s="20"/>
      <c r="J566" s="67"/>
      <c r="K566" s="19"/>
      <c r="L566" s="100">
        <f>YEAR(ACTYA[[#This Row],[Staff Start Date]])</f>
        <v>1900</v>
      </c>
      <c r="M566" s="100" t="str">
        <f>TEXT(ACTYA[[#This Row],[Staff Start Date]], "mmm")</f>
        <v>Jan</v>
      </c>
    </row>
    <row r="567" spans="1:13" x14ac:dyDescent="0.25">
      <c r="A567" s="18"/>
      <c r="B567" s="19"/>
      <c r="C567" s="19"/>
      <c r="D567" s="19"/>
      <c r="E567" s="19"/>
      <c r="F567" s="19"/>
      <c r="G567" s="19"/>
      <c r="H567" s="19"/>
      <c r="I567" s="20"/>
      <c r="J567" s="67"/>
      <c r="K567" s="19"/>
      <c r="L567" s="100">
        <f>YEAR(ACTYA[[#This Row],[Staff Start Date]])</f>
        <v>1900</v>
      </c>
      <c r="M567" s="100" t="str">
        <f>TEXT(ACTYA[[#This Row],[Staff Start Date]], "mmm")</f>
        <v>Jan</v>
      </c>
    </row>
    <row r="568" spans="1:13" x14ac:dyDescent="0.25">
      <c r="A568" s="18"/>
      <c r="B568" s="19"/>
      <c r="C568" s="19"/>
      <c r="D568" s="19"/>
      <c r="E568" s="19"/>
      <c r="F568" s="19"/>
      <c r="G568" s="19"/>
      <c r="H568" s="19"/>
      <c r="I568" s="20"/>
      <c r="J568" s="67"/>
      <c r="K568" s="19"/>
      <c r="L568" s="100">
        <f>YEAR(ACTYA[[#This Row],[Staff Start Date]])</f>
        <v>1900</v>
      </c>
      <c r="M568" s="100" t="str">
        <f>TEXT(ACTYA[[#This Row],[Staff Start Date]], "mmm")</f>
        <v>Jan</v>
      </c>
    </row>
    <row r="569" spans="1:13" x14ac:dyDescent="0.25">
      <c r="A569" s="18"/>
      <c r="B569" s="19"/>
      <c r="C569" s="19"/>
      <c r="D569" s="19"/>
      <c r="E569" s="19"/>
      <c r="F569" s="19"/>
      <c r="G569" s="19"/>
      <c r="H569" s="19"/>
      <c r="I569" s="20"/>
      <c r="J569" s="67"/>
      <c r="K569" s="19"/>
      <c r="L569" s="100">
        <f>YEAR(ACTYA[[#This Row],[Staff Start Date]])</f>
        <v>1900</v>
      </c>
      <c r="M569" s="100" t="str">
        <f>TEXT(ACTYA[[#This Row],[Staff Start Date]], "mmm")</f>
        <v>Jan</v>
      </c>
    </row>
    <row r="570" spans="1:13" x14ac:dyDescent="0.25">
      <c r="A570" s="18"/>
      <c r="B570" s="19"/>
      <c r="C570" s="19"/>
      <c r="D570" s="19"/>
      <c r="E570" s="19"/>
      <c r="F570" s="19"/>
      <c r="G570" s="19"/>
      <c r="H570" s="19"/>
      <c r="I570" s="20"/>
      <c r="J570" s="67"/>
      <c r="K570" s="19"/>
      <c r="L570" s="100">
        <f>YEAR(ACTYA[[#This Row],[Staff Start Date]])</f>
        <v>1900</v>
      </c>
      <c r="M570" s="100" t="str">
        <f>TEXT(ACTYA[[#This Row],[Staff Start Date]], "mmm")</f>
        <v>Jan</v>
      </c>
    </row>
    <row r="571" spans="1:13" x14ac:dyDescent="0.25">
      <c r="A571" s="18"/>
      <c r="B571" s="19"/>
      <c r="C571" s="19"/>
      <c r="D571" s="19"/>
      <c r="E571" s="19"/>
      <c r="F571" s="19"/>
      <c r="G571" s="19"/>
      <c r="H571" s="19"/>
      <c r="I571" s="20"/>
      <c r="J571" s="67"/>
      <c r="K571" s="19"/>
      <c r="L571" s="100">
        <f>YEAR(ACTYA[[#This Row],[Staff Start Date]])</f>
        <v>1900</v>
      </c>
      <c r="M571" s="100" t="str">
        <f>TEXT(ACTYA[[#This Row],[Staff Start Date]], "mmm")</f>
        <v>Jan</v>
      </c>
    </row>
    <row r="572" spans="1:13" x14ac:dyDescent="0.25">
      <c r="A572" s="18"/>
      <c r="B572" s="19"/>
      <c r="C572" s="19"/>
      <c r="D572" s="19"/>
      <c r="E572" s="19"/>
      <c r="F572" s="19"/>
      <c r="G572" s="19"/>
      <c r="H572" s="19"/>
      <c r="I572" s="20"/>
      <c r="J572" s="67"/>
      <c r="K572" s="19"/>
      <c r="L572" s="100">
        <f>YEAR(ACTYA[[#This Row],[Staff Start Date]])</f>
        <v>1900</v>
      </c>
      <c r="M572" s="100" t="str">
        <f>TEXT(ACTYA[[#This Row],[Staff Start Date]], "mmm")</f>
        <v>Jan</v>
      </c>
    </row>
    <row r="573" spans="1:13" x14ac:dyDescent="0.25">
      <c r="A573" s="18"/>
      <c r="B573" s="19"/>
      <c r="C573" s="19"/>
      <c r="D573" s="19"/>
      <c r="E573" s="19"/>
      <c r="F573" s="19"/>
      <c r="G573" s="19"/>
      <c r="H573" s="19"/>
      <c r="I573" s="20"/>
      <c r="J573" s="67"/>
      <c r="K573" s="19"/>
      <c r="L573" s="100">
        <f>YEAR(ACTYA[[#This Row],[Staff Start Date]])</f>
        <v>1900</v>
      </c>
      <c r="M573" s="100" t="str">
        <f>TEXT(ACTYA[[#This Row],[Staff Start Date]], "mmm")</f>
        <v>Jan</v>
      </c>
    </row>
    <row r="574" spans="1:13" x14ac:dyDescent="0.25">
      <c r="A574" s="18"/>
      <c r="B574" s="19"/>
      <c r="C574" s="19"/>
      <c r="D574" s="19"/>
      <c r="E574" s="19"/>
      <c r="F574" s="19"/>
      <c r="G574" s="19"/>
      <c r="H574" s="19"/>
      <c r="I574" s="20"/>
      <c r="J574" s="67"/>
      <c r="K574" s="19"/>
      <c r="L574" s="100">
        <f>YEAR(ACTYA[[#This Row],[Staff Start Date]])</f>
        <v>1900</v>
      </c>
      <c r="M574" s="100" t="str">
        <f>TEXT(ACTYA[[#This Row],[Staff Start Date]], "mmm")</f>
        <v>Jan</v>
      </c>
    </row>
    <row r="575" spans="1:13" x14ac:dyDescent="0.25">
      <c r="A575" s="18"/>
      <c r="B575" s="19"/>
      <c r="C575" s="19"/>
      <c r="D575" s="19"/>
      <c r="E575" s="19"/>
      <c r="F575" s="19"/>
      <c r="G575" s="19"/>
      <c r="H575" s="19"/>
      <c r="I575" s="20"/>
      <c r="J575" s="67"/>
      <c r="K575" s="19"/>
      <c r="L575" s="100">
        <f>YEAR(ACTYA[[#This Row],[Staff Start Date]])</f>
        <v>1900</v>
      </c>
      <c r="M575" s="100" t="str">
        <f>TEXT(ACTYA[[#This Row],[Staff Start Date]], "mmm")</f>
        <v>Jan</v>
      </c>
    </row>
    <row r="576" spans="1:13" x14ac:dyDescent="0.25">
      <c r="A576" s="18"/>
      <c r="B576" s="19"/>
      <c r="C576" s="19"/>
      <c r="D576" s="19"/>
      <c r="E576" s="19"/>
      <c r="F576" s="19"/>
      <c r="G576" s="19"/>
      <c r="H576" s="19"/>
      <c r="I576" s="20"/>
      <c r="J576" s="67"/>
      <c r="K576" s="19"/>
      <c r="L576" s="100">
        <f>YEAR(ACTYA[[#This Row],[Staff Start Date]])</f>
        <v>1900</v>
      </c>
      <c r="M576" s="100" t="str">
        <f>TEXT(ACTYA[[#This Row],[Staff Start Date]], "mmm")</f>
        <v>Jan</v>
      </c>
    </row>
    <row r="577" spans="1:13" x14ac:dyDescent="0.25">
      <c r="A577" s="18"/>
      <c r="B577" s="19"/>
      <c r="C577" s="19"/>
      <c r="D577" s="19"/>
      <c r="E577" s="19"/>
      <c r="F577" s="19"/>
      <c r="G577" s="19"/>
      <c r="H577" s="19"/>
      <c r="I577" s="20"/>
      <c r="J577" s="67"/>
      <c r="K577" s="19"/>
      <c r="L577" s="100">
        <f>YEAR(ACTYA[[#This Row],[Staff Start Date]])</f>
        <v>1900</v>
      </c>
      <c r="M577" s="100" t="str">
        <f>TEXT(ACTYA[[#This Row],[Staff Start Date]], "mmm")</f>
        <v>Jan</v>
      </c>
    </row>
    <row r="578" spans="1:13" x14ac:dyDescent="0.25">
      <c r="A578" s="18"/>
      <c r="B578" s="19"/>
      <c r="C578" s="19"/>
      <c r="D578" s="19"/>
      <c r="E578" s="19"/>
      <c r="F578" s="19"/>
      <c r="G578" s="19"/>
      <c r="H578" s="19"/>
      <c r="I578" s="20"/>
      <c r="J578" s="67"/>
      <c r="K578" s="19"/>
      <c r="L578" s="100">
        <f>YEAR(ACTYA[[#This Row],[Staff Start Date]])</f>
        <v>1900</v>
      </c>
      <c r="M578" s="100" t="str">
        <f>TEXT(ACTYA[[#This Row],[Staff Start Date]], "mmm")</f>
        <v>Jan</v>
      </c>
    </row>
    <row r="579" spans="1:13" x14ac:dyDescent="0.25">
      <c r="A579" s="18"/>
      <c r="B579" s="19"/>
      <c r="C579" s="19"/>
      <c r="D579" s="19"/>
      <c r="E579" s="19"/>
      <c r="F579" s="19"/>
      <c r="G579" s="19"/>
      <c r="H579" s="19"/>
      <c r="I579" s="20"/>
      <c r="J579" s="67"/>
      <c r="K579" s="19"/>
      <c r="L579" s="100">
        <f>YEAR(ACTYA[[#This Row],[Staff Start Date]])</f>
        <v>1900</v>
      </c>
      <c r="M579" s="100" t="str">
        <f>TEXT(ACTYA[[#This Row],[Staff Start Date]], "mmm")</f>
        <v>Jan</v>
      </c>
    </row>
    <row r="580" spans="1:13" x14ac:dyDescent="0.25">
      <c r="A580" s="18"/>
      <c r="B580" s="19"/>
      <c r="C580" s="19"/>
      <c r="D580" s="19"/>
      <c r="E580" s="19"/>
      <c r="F580" s="19"/>
      <c r="G580" s="19"/>
      <c r="H580" s="19"/>
      <c r="I580" s="20"/>
      <c r="J580" s="67"/>
      <c r="K580" s="19"/>
      <c r="L580" s="100">
        <f>YEAR(ACTYA[[#This Row],[Staff Start Date]])</f>
        <v>1900</v>
      </c>
      <c r="M580" s="100" t="str">
        <f>TEXT(ACTYA[[#This Row],[Staff Start Date]], "mmm")</f>
        <v>Jan</v>
      </c>
    </row>
    <row r="581" spans="1:13" x14ac:dyDescent="0.25">
      <c r="A581" s="18"/>
      <c r="B581" s="19"/>
      <c r="C581" s="19"/>
      <c r="D581" s="19"/>
      <c r="E581" s="19"/>
      <c r="F581" s="19"/>
      <c r="G581" s="19"/>
      <c r="H581" s="19"/>
      <c r="I581" s="20"/>
      <c r="J581" s="67"/>
      <c r="K581" s="19"/>
      <c r="L581" s="100">
        <f>YEAR(ACTYA[[#This Row],[Staff Start Date]])</f>
        <v>1900</v>
      </c>
      <c r="M581" s="100" t="str">
        <f>TEXT(ACTYA[[#This Row],[Staff Start Date]], "mmm")</f>
        <v>Jan</v>
      </c>
    </row>
    <row r="582" spans="1:13" x14ac:dyDescent="0.25">
      <c r="A582" s="18"/>
      <c r="B582" s="19"/>
      <c r="C582" s="19"/>
      <c r="D582" s="19"/>
      <c r="E582" s="19"/>
      <c r="F582" s="19"/>
      <c r="G582" s="19"/>
      <c r="H582" s="19"/>
      <c r="I582" s="20"/>
      <c r="J582" s="67"/>
      <c r="K582" s="19"/>
      <c r="L582" s="100">
        <f>YEAR(ACTYA[[#This Row],[Staff Start Date]])</f>
        <v>1900</v>
      </c>
      <c r="M582" s="100" t="str">
        <f>TEXT(ACTYA[[#This Row],[Staff Start Date]], "mmm")</f>
        <v>Jan</v>
      </c>
    </row>
    <row r="583" spans="1:13" x14ac:dyDescent="0.25">
      <c r="A583" s="18"/>
      <c r="B583" s="19"/>
      <c r="C583" s="19"/>
      <c r="D583" s="19"/>
      <c r="E583" s="19"/>
      <c r="F583" s="19"/>
      <c r="G583" s="19"/>
      <c r="H583" s="19"/>
      <c r="I583" s="20"/>
      <c r="J583" s="67"/>
      <c r="K583" s="19"/>
      <c r="L583" s="100">
        <f>YEAR(ACTYA[[#This Row],[Staff Start Date]])</f>
        <v>1900</v>
      </c>
      <c r="M583" s="100" t="str">
        <f>TEXT(ACTYA[[#This Row],[Staff Start Date]], "mmm")</f>
        <v>Jan</v>
      </c>
    </row>
    <row r="584" spans="1:13" x14ac:dyDescent="0.25">
      <c r="A584" s="18"/>
      <c r="B584" s="19"/>
      <c r="C584" s="19"/>
      <c r="D584" s="19"/>
      <c r="E584" s="19"/>
      <c r="F584" s="19"/>
      <c r="G584" s="19"/>
      <c r="H584" s="19"/>
      <c r="I584" s="20"/>
      <c r="J584" s="67"/>
      <c r="K584" s="19"/>
      <c r="L584" s="100">
        <f>YEAR(ACTYA[[#This Row],[Staff Start Date]])</f>
        <v>1900</v>
      </c>
      <c r="M584" s="100" t="str">
        <f>TEXT(ACTYA[[#This Row],[Staff Start Date]], "mmm")</f>
        <v>Jan</v>
      </c>
    </row>
    <row r="585" spans="1:13" x14ac:dyDescent="0.25">
      <c r="A585" s="18"/>
      <c r="B585" s="19"/>
      <c r="C585" s="19"/>
      <c r="D585" s="19"/>
      <c r="E585" s="19"/>
      <c r="F585" s="19"/>
      <c r="G585" s="19"/>
      <c r="H585" s="19"/>
      <c r="I585" s="20"/>
      <c r="J585" s="67"/>
      <c r="K585" s="19"/>
      <c r="L585" s="100">
        <f>YEAR(ACTYA[[#This Row],[Staff Start Date]])</f>
        <v>1900</v>
      </c>
      <c r="M585" s="100" t="str">
        <f>TEXT(ACTYA[[#This Row],[Staff Start Date]], "mmm")</f>
        <v>Jan</v>
      </c>
    </row>
    <row r="586" spans="1:13" x14ac:dyDescent="0.25">
      <c r="A586" s="18"/>
      <c r="B586" s="19"/>
      <c r="C586" s="19"/>
      <c r="D586" s="19"/>
      <c r="E586" s="19"/>
      <c r="F586" s="19"/>
      <c r="G586" s="19"/>
      <c r="H586" s="19"/>
      <c r="I586" s="20"/>
      <c r="J586" s="67"/>
      <c r="K586" s="19"/>
      <c r="L586" s="100">
        <f>YEAR(ACTYA[[#This Row],[Staff Start Date]])</f>
        <v>1900</v>
      </c>
      <c r="M586" s="100" t="str">
        <f>TEXT(ACTYA[[#This Row],[Staff Start Date]], "mmm")</f>
        <v>Jan</v>
      </c>
    </row>
    <row r="587" spans="1:13" x14ac:dyDescent="0.25">
      <c r="A587" s="18"/>
      <c r="B587" s="19"/>
      <c r="C587" s="19"/>
      <c r="D587" s="19"/>
      <c r="E587" s="19"/>
      <c r="F587" s="19"/>
      <c r="G587" s="19"/>
      <c r="H587" s="19"/>
      <c r="I587" s="20"/>
      <c r="J587" s="67"/>
      <c r="K587" s="19"/>
      <c r="L587" s="100">
        <f>YEAR(ACTYA[[#This Row],[Staff Start Date]])</f>
        <v>1900</v>
      </c>
      <c r="M587" s="100" t="str">
        <f>TEXT(ACTYA[[#This Row],[Staff Start Date]], "mmm")</f>
        <v>Jan</v>
      </c>
    </row>
    <row r="588" spans="1:13" x14ac:dyDescent="0.25">
      <c r="A588" s="18"/>
      <c r="B588" s="19"/>
      <c r="C588" s="19"/>
      <c r="D588" s="19"/>
      <c r="E588" s="19"/>
      <c r="F588" s="19"/>
      <c r="G588" s="19"/>
      <c r="H588" s="19"/>
      <c r="I588" s="20"/>
      <c r="J588" s="67"/>
      <c r="K588" s="19"/>
      <c r="L588" s="100">
        <f>YEAR(ACTYA[[#This Row],[Staff Start Date]])</f>
        <v>1900</v>
      </c>
      <c r="M588" s="100" t="str">
        <f>TEXT(ACTYA[[#This Row],[Staff Start Date]], "mmm")</f>
        <v>Jan</v>
      </c>
    </row>
    <row r="589" spans="1:13" x14ac:dyDescent="0.25">
      <c r="A589" s="18"/>
      <c r="B589" s="19"/>
      <c r="C589" s="19"/>
      <c r="D589" s="19"/>
      <c r="E589" s="19"/>
      <c r="F589" s="19"/>
      <c r="G589" s="19"/>
      <c r="H589" s="19"/>
      <c r="I589" s="20"/>
      <c r="J589" s="67"/>
      <c r="K589" s="19"/>
      <c r="L589" s="100">
        <f>YEAR(ACTYA[[#This Row],[Staff Start Date]])</f>
        <v>1900</v>
      </c>
      <c r="M589" s="100" t="str">
        <f>TEXT(ACTYA[[#This Row],[Staff Start Date]], "mmm")</f>
        <v>Jan</v>
      </c>
    </row>
    <row r="590" spans="1:13" x14ac:dyDescent="0.25">
      <c r="A590" s="18"/>
      <c r="B590" s="19"/>
      <c r="C590" s="19"/>
      <c r="D590" s="19"/>
      <c r="E590" s="19"/>
      <c r="F590" s="19"/>
      <c r="G590" s="19"/>
      <c r="H590" s="19"/>
      <c r="I590" s="20"/>
      <c r="J590" s="67"/>
      <c r="K590" s="19"/>
      <c r="L590" s="100">
        <f>YEAR(ACTYA[[#This Row],[Staff Start Date]])</f>
        <v>1900</v>
      </c>
      <c r="M590" s="100" t="str">
        <f>TEXT(ACTYA[[#This Row],[Staff Start Date]], "mmm")</f>
        <v>Jan</v>
      </c>
    </row>
    <row r="591" spans="1:13" x14ac:dyDescent="0.25">
      <c r="A591" s="18"/>
      <c r="B591" s="19"/>
      <c r="C591" s="19"/>
      <c r="D591" s="19"/>
      <c r="E591" s="19"/>
      <c r="F591" s="19"/>
      <c r="G591" s="19"/>
      <c r="H591" s="19"/>
      <c r="I591" s="20"/>
      <c r="J591" s="67"/>
      <c r="K591" s="19"/>
      <c r="L591" s="100">
        <f>YEAR(ACTYA[[#This Row],[Staff Start Date]])</f>
        <v>1900</v>
      </c>
      <c r="M591" s="100" t="str">
        <f>TEXT(ACTYA[[#This Row],[Staff Start Date]], "mmm")</f>
        <v>Jan</v>
      </c>
    </row>
    <row r="592" spans="1:13" x14ac:dyDescent="0.25">
      <c r="A592" s="18"/>
      <c r="B592" s="19"/>
      <c r="C592" s="19"/>
      <c r="D592" s="19"/>
      <c r="E592" s="19"/>
      <c r="F592" s="19"/>
      <c r="G592" s="19"/>
      <c r="H592" s="19"/>
      <c r="I592" s="20"/>
      <c r="J592" s="67"/>
      <c r="K592" s="19"/>
      <c r="L592" s="100">
        <f>YEAR(ACTYA[[#This Row],[Staff Start Date]])</f>
        <v>1900</v>
      </c>
      <c r="M592" s="100" t="str">
        <f>TEXT(ACTYA[[#This Row],[Staff Start Date]], "mmm")</f>
        <v>Jan</v>
      </c>
    </row>
    <row r="593" spans="1:13" x14ac:dyDescent="0.25">
      <c r="A593" s="18"/>
      <c r="B593" s="19"/>
      <c r="C593" s="19"/>
      <c r="D593" s="19"/>
      <c r="E593" s="19"/>
      <c r="F593" s="19"/>
      <c r="G593" s="19"/>
      <c r="H593" s="19"/>
      <c r="I593" s="20"/>
      <c r="J593" s="67"/>
      <c r="K593" s="19"/>
      <c r="L593" s="100">
        <f>YEAR(ACTYA[[#This Row],[Staff Start Date]])</f>
        <v>1900</v>
      </c>
      <c r="M593" s="100" t="str">
        <f>TEXT(ACTYA[[#This Row],[Staff Start Date]], "mmm")</f>
        <v>Jan</v>
      </c>
    </row>
    <row r="594" spans="1:13" x14ac:dyDescent="0.25">
      <c r="A594" s="18"/>
      <c r="B594" s="19"/>
      <c r="C594" s="19"/>
      <c r="D594" s="19"/>
      <c r="E594" s="19"/>
      <c r="F594" s="19"/>
      <c r="G594" s="19"/>
      <c r="H594" s="19"/>
      <c r="I594" s="20"/>
      <c r="J594" s="67"/>
      <c r="K594" s="19"/>
      <c r="L594" s="100">
        <f>YEAR(ACTYA[[#This Row],[Staff Start Date]])</f>
        <v>1900</v>
      </c>
      <c r="M594" s="100" t="str">
        <f>TEXT(ACTYA[[#This Row],[Staff Start Date]], "mmm")</f>
        <v>Jan</v>
      </c>
    </row>
    <row r="595" spans="1:13" x14ac:dyDescent="0.25">
      <c r="A595" s="18"/>
      <c r="B595" s="19"/>
      <c r="C595" s="19"/>
      <c r="D595" s="19"/>
      <c r="E595" s="19"/>
      <c r="F595" s="19"/>
      <c r="G595" s="19"/>
      <c r="H595" s="19"/>
      <c r="I595" s="20"/>
      <c r="J595" s="67"/>
      <c r="K595" s="19"/>
      <c r="L595" s="100">
        <f>YEAR(ACTYA[[#This Row],[Staff Start Date]])</f>
        <v>1900</v>
      </c>
      <c r="M595" s="100" t="str">
        <f>TEXT(ACTYA[[#This Row],[Staff Start Date]], "mmm")</f>
        <v>Jan</v>
      </c>
    </row>
    <row r="596" spans="1:13" x14ac:dyDescent="0.25">
      <c r="A596" s="18"/>
      <c r="B596" s="19"/>
      <c r="C596" s="19"/>
      <c r="D596" s="19"/>
      <c r="E596" s="19"/>
      <c r="F596" s="19"/>
      <c r="G596" s="19"/>
      <c r="H596" s="19"/>
      <c r="I596" s="20"/>
      <c r="J596" s="67"/>
      <c r="K596" s="19"/>
      <c r="L596" s="100">
        <f>YEAR(ACTYA[[#This Row],[Staff Start Date]])</f>
        <v>1900</v>
      </c>
      <c r="M596" s="100" t="str">
        <f>TEXT(ACTYA[[#This Row],[Staff Start Date]], "mmm")</f>
        <v>Jan</v>
      </c>
    </row>
    <row r="597" spans="1:13" x14ac:dyDescent="0.25">
      <c r="A597" s="18"/>
      <c r="B597" s="19"/>
      <c r="C597" s="19"/>
      <c r="D597" s="19"/>
      <c r="E597" s="19"/>
      <c r="F597" s="19"/>
      <c r="G597" s="19"/>
      <c r="H597" s="19"/>
      <c r="I597" s="20"/>
      <c r="J597" s="67"/>
      <c r="K597" s="19"/>
      <c r="L597" s="100">
        <f>YEAR(ACTYA[[#This Row],[Staff Start Date]])</f>
        <v>1900</v>
      </c>
      <c r="M597" s="100" t="str">
        <f>TEXT(ACTYA[[#This Row],[Staff Start Date]], "mmm")</f>
        <v>Jan</v>
      </c>
    </row>
    <row r="598" spans="1:13" x14ac:dyDescent="0.25">
      <c r="A598" s="18"/>
      <c r="B598" s="19"/>
      <c r="C598" s="19"/>
      <c r="D598" s="19"/>
      <c r="E598" s="19"/>
      <c r="F598" s="19"/>
      <c r="G598" s="19"/>
      <c r="H598" s="19"/>
      <c r="I598" s="20"/>
      <c r="J598" s="67"/>
      <c r="K598" s="19"/>
      <c r="L598" s="100">
        <f>YEAR(ACTYA[[#This Row],[Staff Start Date]])</f>
        <v>1900</v>
      </c>
      <c r="M598" s="100" t="str">
        <f>TEXT(ACTYA[[#This Row],[Staff Start Date]], "mmm")</f>
        <v>Jan</v>
      </c>
    </row>
    <row r="599" spans="1:13" x14ac:dyDescent="0.25">
      <c r="A599" s="18"/>
      <c r="B599" s="19"/>
      <c r="C599" s="19"/>
      <c r="D599" s="19"/>
      <c r="E599" s="19"/>
      <c r="F599" s="19"/>
      <c r="G599" s="19"/>
      <c r="H599" s="19"/>
      <c r="I599" s="20"/>
      <c r="J599" s="67"/>
      <c r="K599" s="19"/>
      <c r="L599" s="100">
        <f>YEAR(ACTYA[[#This Row],[Staff Start Date]])</f>
        <v>1900</v>
      </c>
      <c r="M599" s="100" t="str">
        <f>TEXT(ACTYA[[#This Row],[Staff Start Date]], "mmm")</f>
        <v>Jan</v>
      </c>
    </row>
    <row r="600" spans="1:13" x14ac:dyDescent="0.25">
      <c r="A600" s="18"/>
      <c r="B600" s="19"/>
      <c r="C600" s="19"/>
      <c r="D600" s="19"/>
      <c r="E600" s="19"/>
      <c r="F600" s="19"/>
      <c r="G600" s="19"/>
      <c r="H600" s="19"/>
      <c r="I600" s="20"/>
      <c r="J600" s="67"/>
      <c r="K600" s="19"/>
      <c r="L600" s="100">
        <f>YEAR(ACTYA[[#This Row],[Staff Start Date]])</f>
        <v>1900</v>
      </c>
      <c r="M600" s="100" t="str">
        <f>TEXT(ACTYA[[#This Row],[Staff Start Date]], "mmm")</f>
        <v>Jan</v>
      </c>
    </row>
    <row r="601" spans="1:13" x14ac:dyDescent="0.25">
      <c r="A601" s="18"/>
      <c r="B601" s="19"/>
      <c r="C601" s="19"/>
      <c r="D601" s="19"/>
      <c r="E601" s="19"/>
      <c r="F601" s="19"/>
      <c r="G601" s="19"/>
      <c r="H601" s="19"/>
      <c r="I601" s="20"/>
      <c r="J601" s="67"/>
      <c r="K601" s="19"/>
      <c r="L601" s="100">
        <f>YEAR(ACTYA[[#This Row],[Staff Start Date]])</f>
        <v>1900</v>
      </c>
      <c r="M601" s="100" t="str">
        <f>TEXT(ACTYA[[#This Row],[Staff Start Date]], "mmm")</f>
        <v>Jan</v>
      </c>
    </row>
    <row r="602" spans="1:13" x14ac:dyDescent="0.25">
      <c r="A602" s="18"/>
      <c r="B602" s="19"/>
      <c r="C602" s="19"/>
      <c r="D602" s="19"/>
      <c r="E602" s="19"/>
      <c r="F602" s="19"/>
      <c r="G602" s="19"/>
      <c r="H602" s="19"/>
      <c r="I602" s="20"/>
      <c r="J602" s="67"/>
      <c r="K602" s="19"/>
      <c r="L602" s="100">
        <f>YEAR(ACTYA[[#This Row],[Staff Start Date]])</f>
        <v>1900</v>
      </c>
      <c r="M602" s="100" t="str">
        <f>TEXT(ACTYA[[#This Row],[Staff Start Date]], "mmm")</f>
        <v>Jan</v>
      </c>
    </row>
    <row r="603" spans="1:13" x14ac:dyDescent="0.25">
      <c r="A603" s="18"/>
      <c r="B603" s="19"/>
      <c r="C603" s="19"/>
      <c r="D603" s="19"/>
      <c r="E603" s="19"/>
      <c r="F603" s="19"/>
      <c r="G603" s="19"/>
      <c r="H603" s="19"/>
      <c r="I603" s="20"/>
      <c r="J603" s="67"/>
      <c r="K603" s="19"/>
      <c r="L603" s="100">
        <f>YEAR(ACTYA[[#This Row],[Staff Start Date]])</f>
        <v>1900</v>
      </c>
      <c r="M603" s="100" t="str">
        <f>TEXT(ACTYA[[#This Row],[Staff Start Date]], "mmm")</f>
        <v>Jan</v>
      </c>
    </row>
    <row r="604" spans="1:13" x14ac:dyDescent="0.25">
      <c r="A604" s="18"/>
      <c r="B604" s="19"/>
      <c r="C604" s="19"/>
      <c r="D604" s="19"/>
      <c r="E604" s="19"/>
      <c r="F604" s="19"/>
      <c r="G604" s="19"/>
      <c r="H604" s="19"/>
      <c r="I604" s="20"/>
      <c r="J604" s="67"/>
      <c r="K604" s="19"/>
      <c r="L604" s="100">
        <f>YEAR(ACTYA[[#This Row],[Staff Start Date]])</f>
        <v>1900</v>
      </c>
      <c r="M604" s="100" t="str">
        <f>TEXT(ACTYA[[#This Row],[Staff Start Date]], "mmm")</f>
        <v>Jan</v>
      </c>
    </row>
    <row r="605" spans="1:13" x14ac:dyDescent="0.25">
      <c r="A605" s="18"/>
      <c r="B605" s="19"/>
      <c r="C605" s="19"/>
      <c r="D605" s="19"/>
      <c r="E605" s="19"/>
      <c r="F605" s="19"/>
      <c r="G605" s="19"/>
      <c r="H605" s="19"/>
      <c r="I605" s="20"/>
      <c r="J605" s="67"/>
      <c r="K605" s="19"/>
      <c r="L605" s="100">
        <f>YEAR(ACTYA[[#This Row],[Staff Start Date]])</f>
        <v>1900</v>
      </c>
      <c r="M605" s="100" t="str">
        <f>TEXT(ACTYA[[#This Row],[Staff Start Date]], "mmm")</f>
        <v>Jan</v>
      </c>
    </row>
    <row r="606" spans="1:13" x14ac:dyDescent="0.25">
      <c r="A606" s="18"/>
      <c r="B606" s="19"/>
      <c r="C606" s="19"/>
      <c r="D606" s="19"/>
      <c r="E606" s="19"/>
      <c r="F606" s="19"/>
      <c r="G606" s="19"/>
      <c r="H606" s="19"/>
      <c r="I606" s="20"/>
      <c r="J606" s="67"/>
      <c r="K606" s="19"/>
      <c r="L606" s="100">
        <f>YEAR(ACTYA[[#This Row],[Staff Start Date]])</f>
        <v>1900</v>
      </c>
      <c r="M606" s="100" t="str">
        <f>TEXT(ACTYA[[#This Row],[Staff Start Date]], "mmm")</f>
        <v>Jan</v>
      </c>
    </row>
    <row r="607" spans="1:13" x14ac:dyDescent="0.25">
      <c r="A607" s="18"/>
      <c r="B607" s="19"/>
      <c r="C607" s="19"/>
      <c r="D607" s="19"/>
      <c r="E607" s="19"/>
      <c r="F607" s="19"/>
      <c r="G607" s="19"/>
      <c r="H607" s="19"/>
      <c r="I607" s="20"/>
      <c r="J607" s="67"/>
      <c r="K607" s="19"/>
      <c r="L607" s="100">
        <f>YEAR(ACTYA[[#This Row],[Staff Start Date]])</f>
        <v>1900</v>
      </c>
      <c r="M607" s="100" t="str">
        <f>TEXT(ACTYA[[#This Row],[Staff Start Date]], "mmm")</f>
        <v>Jan</v>
      </c>
    </row>
    <row r="608" spans="1:13" x14ac:dyDescent="0.25">
      <c r="A608" s="18"/>
      <c r="B608" s="19"/>
      <c r="C608" s="19"/>
      <c r="D608" s="19"/>
      <c r="E608" s="19"/>
      <c r="F608" s="19"/>
      <c r="G608" s="19"/>
      <c r="H608" s="19"/>
      <c r="I608" s="20"/>
      <c r="J608" s="67"/>
      <c r="K608" s="19"/>
      <c r="L608" s="100">
        <f>YEAR(ACTYA[[#This Row],[Staff Start Date]])</f>
        <v>1900</v>
      </c>
      <c r="M608" s="100" t="str">
        <f>TEXT(ACTYA[[#This Row],[Staff Start Date]], "mmm")</f>
        <v>Jan</v>
      </c>
    </row>
    <row r="609" spans="1:13" x14ac:dyDescent="0.25">
      <c r="A609" s="18"/>
      <c r="B609" s="19"/>
      <c r="C609" s="19"/>
      <c r="D609" s="19"/>
      <c r="E609" s="19"/>
      <c r="F609" s="19"/>
      <c r="G609" s="19"/>
      <c r="H609" s="19"/>
      <c r="I609" s="20"/>
      <c r="J609" s="67"/>
      <c r="K609" s="19"/>
      <c r="L609" s="100">
        <f>YEAR(ACTYA[[#This Row],[Staff Start Date]])</f>
        <v>1900</v>
      </c>
      <c r="M609" s="100" t="str">
        <f>TEXT(ACTYA[[#This Row],[Staff Start Date]], "mmm")</f>
        <v>Jan</v>
      </c>
    </row>
    <row r="610" spans="1:13" x14ac:dyDescent="0.25">
      <c r="A610" s="18"/>
      <c r="B610" s="19"/>
      <c r="C610" s="19"/>
      <c r="D610" s="19"/>
      <c r="E610" s="19"/>
      <c r="F610" s="19"/>
      <c r="G610" s="19"/>
      <c r="H610" s="19"/>
      <c r="I610" s="20"/>
      <c r="J610" s="67"/>
      <c r="K610" s="19"/>
      <c r="L610" s="100">
        <f>YEAR(ACTYA[[#This Row],[Staff Start Date]])</f>
        <v>1900</v>
      </c>
      <c r="M610" s="100" t="str">
        <f>TEXT(ACTYA[[#This Row],[Staff Start Date]], "mmm")</f>
        <v>Jan</v>
      </c>
    </row>
    <row r="611" spans="1:13" x14ac:dyDescent="0.25">
      <c r="A611" s="18"/>
      <c r="B611" s="19"/>
      <c r="C611" s="19"/>
      <c r="D611" s="19"/>
      <c r="E611" s="19"/>
      <c r="F611" s="19"/>
      <c r="G611" s="19"/>
      <c r="H611" s="19"/>
      <c r="I611" s="20"/>
      <c r="J611" s="67"/>
      <c r="K611" s="19"/>
      <c r="L611" s="100">
        <f>YEAR(ACTYA[[#This Row],[Staff Start Date]])</f>
        <v>1900</v>
      </c>
      <c r="M611" s="100" t="str">
        <f>TEXT(ACTYA[[#This Row],[Staff Start Date]], "mmm")</f>
        <v>Jan</v>
      </c>
    </row>
    <row r="612" spans="1:13" x14ac:dyDescent="0.25">
      <c r="A612" s="18"/>
      <c r="B612" s="19"/>
      <c r="C612" s="19"/>
      <c r="D612" s="19"/>
      <c r="E612" s="19"/>
      <c r="F612" s="19"/>
      <c r="G612" s="19"/>
      <c r="H612" s="19"/>
      <c r="I612" s="20"/>
      <c r="J612" s="67"/>
      <c r="K612" s="19"/>
      <c r="L612" s="100">
        <f>YEAR(ACTYA[[#This Row],[Staff Start Date]])</f>
        <v>1900</v>
      </c>
      <c r="M612" s="100" t="str">
        <f>TEXT(ACTYA[[#This Row],[Staff Start Date]], "mmm")</f>
        <v>Jan</v>
      </c>
    </row>
    <row r="613" spans="1:13" x14ac:dyDescent="0.25">
      <c r="A613" s="18"/>
      <c r="B613" s="19"/>
      <c r="C613" s="19"/>
      <c r="D613" s="19"/>
      <c r="E613" s="19"/>
      <c r="F613" s="19"/>
      <c r="G613" s="19"/>
      <c r="H613" s="19"/>
      <c r="I613" s="20"/>
      <c r="J613" s="67"/>
      <c r="K613" s="19"/>
      <c r="L613" s="100">
        <f>YEAR(ACTYA[[#This Row],[Staff Start Date]])</f>
        <v>1900</v>
      </c>
      <c r="M613" s="100" t="str">
        <f>TEXT(ACTYA[[#This Row],[Staff Start Date]], "mmm")</f>
        <v>Jan</v>
      </c>
    </row>
    <row r="614" spans="1:13" x14ac:dyDescent="0.25">
      <c r="A614" s="18"/>
      <c r="B614" s="19"/>
      <c r="C614" s="19"/>
      <c r="D614" s="19"/>
      <c r="E614" s="19"/>
      <c r="F614" s="19"/>
      <c r="G614" s="19"/>
      <c r="H614" s="19"/>
      <c r="I614" s="20"/>
      <c r="J614" s="67"/>
      <c r="K614" s="19"/>
      <c r="L614" s="100">
        <f>YEAR(ACTYA[[#This Row],[Staff Start Date]])</f>
        <v>1900</v>
      </c>
      <c r="M614" s="100" t="str">
        <f>TEXT(ACTYA[[#This Row],[Staff Start Date]], "mmm")</f>
        <v>Jan</v>
      </c>
    </row>
    <row r="615" spans="1:13" x14ac:dyDescent="0.25">
      <c r="A615" s="18"/>
      <c r="B615" s="19"/>
      <c r="C615" s="19"/>
      <c r="D615" s="19"/>
      <c r="E615" s="19"/>
      <c r="F615" s="19"/>
      <c r="G615" s="19"/>
      <c r="H615" s="19"/>
      <c r="I615" s="20"/>
      <c r="J615" s="67"/>
      <c r="K615" s="19"/>
      <c r="L615" s="100">
        <f>YEAR(ACTYA[[#This Row],[Staff Start Date]])</f>
        <v>1900</v>
      </c>
      <c r="M615" s="100" t="str">
        <f>TEXT(ACTYA[[#This Row],[Staff Start Date]], "mmm")</f>
        <v>Jan</v>
      </c>
    </row>
    <row r="616" spans="1:13" x14ac:dyDescent="0.25">
      <c r="A616" s="18"/>
      <c r="B616" s="19"/>
      <c r="C616" s="19"/>
      <c r="D616" s="19"/>
      <c r="E616" s="19"/>
      <c r="F616" s="19"/>
      <c r="G616" s="19"/>
      <c r="H616" s="19"/>
      <c r="I616" s="20"/>
      <c r="J616" s="67"/>
      <c r="K616" s="19"/>
      <c r="L616" s="100">
        <f>YEAR(ACTYA[[#This Row],[Staff Start Date]])</f>
        <v>1900</v>
      </c>
      <c r="M616" s="100" t="str">
        <f>TEXT(ACTYA[[#This Row],[Staff Start Date]], "mmm")</f>
        <v>Jan</v>
      </c>
    </row>
    <row r="617" spans="1:13" x14ac:dyDescent="0.25">
      <c r="A617" s="18"/>
      <c r="B617" s="19"/>
      <c r="C617" s="19"/>
      <c r="D617" s="19"/>
      <c r="E617" s="19"/>
      <c r="F617" s="19"/>
      <c r="G617" s="19"/>
      <c r="H617" s="19"/>
      <c r="I617" s="20"/>
      <c r="J617" s="67"/>
      <c r="K617" s="19"/>
      <c r="L617" s="100">
        <f>YEAR(ACTYA[[#This Row],[Staff Start Date]])</f>
        <v>1900</v>
      </c>
      <c r="M617" s="100" t="str">
        <f>TEXT(ACTYA[[#This Row],[Staff Start Date]], "mmm")</f>
        <v>Jan</v>
      </c>
    </row>
    <row r="618" spans="1:13" x14ac:dyDescent="0.25">
      <c r="A618" s="18"/>
      <c r="B618" s="19"/>
      <c r="C618" s="19"/>
      <c r="D618" s="19"/>
      <c r="E618" s="19"/>
      <c r="F618" s="19"/>
      <c r="G618" s="19"/>
      <c r="H618" s="19"/>
      <c r="I618" s="20"/>
      <c r="J618" s="67"/>
      <c r="K618" s="19"/>
      <c r="L618" s="100">
        <f>YEAR(ACTYA[[#This Row],[Staff Start Date]])</f>
        <v>1900</v>
      </c>
      <c r="M618" s="100" t="str">
        <f>TEXT(ACTYA[[#This Row],[Staff Start Date]], "mmm")</f>
        <v>Jan</v>
      </c>
    </row>
    <row r="619" spans="1:13" x14ac:dyDescent="0.25">
      <c r="A619" s="18"/>
      <c r="B619" s="19"/>
      <c r="C619" s="19"/>
      <c r="D619" s="19"/>
      <c r="E619" s="19"/>
      <c r="F619" s="19"/>
      <c r="G619" s="19"/>
      <c r="H619" s="19"/>
      <c r="I619" s="20"/>
      <c r="J619" s="67"/>
      <c r="K619" s="19"/>
      <c r="L619" s="100">
        <f>YEAR(ACTYA[[#This Row],[Staff Start Date]])</f>
        <v>1900</v>
      </c>
      <c r="M619" s="100" t="str">
        <f>TEXT(ACTYA[[#This Row],[Staff Start Date]], "mmm")</f>
        <v>Jan</v>
      </c>
    </row>
    <row r="620" spans="1:13" x14ac:dyDescent="0.25">
      <c r="A620" s="18"/>
      <c r="B620" s="19"/>
      <c r="C620" s="19"/>
      <c r="D620" s="19"/>
      <c r="E620" s="19"/>
      <c r="F620" s="19"/>
      <c r="G620" s="19"/>
      <c r="H620" s="19"/>
      <c r="I620" s="20"/>
      <c r="J620" s="67"/>
      <c r="K620" s="19"/>
      <c r="L620" s="100">
        <f>YEAR(ACTYA[[#This Row],[Staff Start Date]])</f>
        <v>1900</v>
      </c>
      <c r="M620" s="100" t="str">
        <f>TEXT(ACTYA[[#This Row],[Staff Start Date]], "mmm")</f>
        <v>Jan</v>
      </c>
    </row>
    <row r="621" spans="1:13" x14ac:dyDescent="0.25">
      <c r="A621" s="18"/>
      <c r="B621" s="19"/>
      <c r="C621" s="19"/>
      <c r="D621" s="19"/>
      <c r="E621" s="19"/>
      <c r="F621" s="19"/>
      <c r="G621" s="19"/>
      <c r="H621" s="19"/>
      <c r="I621" s="20"/>
      <c r="J621" s="67"/>
      <c r="K621" s="19"/>
      <c r="L621" s="100">
        <f>YEAR(ACTYA[[#This Row],[Staff Start Date]])</f>
        <v>1900</v>
      </c>
      <c r="M621" s="100" t="str">
        <f>TEXT(ACTYA[[#This Row],[Staff Start Date]], "mmm")</f>
        <v>Jan</v>
      </c>
    </row>
    <row r="622" spans="1:13" x14ac:dyDescent="0.25">
      <c r="A622" s="18"/>
      <c r="B622" s="19"/>
      <c r="C622" s="19"/>
      <c r="D622" s="19"/>
      <c r="E622" s="19"/>
      <c r="F622" s="19"/>
      <c r="G622" s="19"/>
      <c r="H622" s="19"/>
      <c r="I622" s="20"/>
      <c r="J622" s="67"/>
      <c r="K622" s="19"/>
      <c r="L622" s="100">
        <f>YEAR(ACTYA[[#This Row],[Staff Start Date]])</f>
        <v>1900</v>
      </c>
      <c r="M622" s="100" t="str">
        <f>TEXT(ACTYA[[#This Row],[Staff Start Date]], "mmm")</f>
        <v>Jan</v>
      </c>
    </row>
    <row r="623" spans="1:13" x14ac:dyDescent="0.25">
      <c r="A623" s="18"/>
      <c r="B623" s="19"/>
      <c r="C623" s="19"/>
      <c r="D623" s="19"/>
      <c r="E623" s="19"/>
      <c r="F623" s="19"/>
      <c r="G623" s="19"/>
      <c r="H623" s="19"/>
      <c r="I623" s="20"/>
      <c r="J623" s="67"/>
      <c r="K623" s="19"/>
      <c r="L623" s="100">
        <f>YEAR(ACTYA[[#This Row],[Staff Start Date]])</f>
        <v>1900</v>
      </c>
      <c r="M623" s="100" t="str">
        <f>TEXT(ACTYA[[#This Row],[Staff Start Date]], "mmm")</f>
        <v>Jan</v>
      </c>
    </row>
    <row r="624" spans="1:13" x14ac:dyDescent="0.25">
      <c r="A624" s="18"/>
      <c r="B624" s="19"/>
      <c r="C624" s="19"/>
      <c r="D624" s="19"/>
      <c r="E624" s="19"/>
      <c r="F624" s="19"/>
      <c r="G624" s="19"/>
      <c r="H624" s="19"/>
      <c r="I624" s="20"/>
      <c r="J624" s="67"/>
      <c r="K624" s="19"/>
      <c r="L624" s="100">
        <f>YEAR(ACTYA[[#This Row],[Staff Start Date]])</f>
        <v>1900</v>
      </c>
      <c r="M624" s="100" t="str">
        <f>TEXT(ACTYA[[#This Row],[Staff Start Date]], "mmm")</f>
        <v>Jan</v>
      </c>
    </row>
    <row r="625" spans="1:13" x14ac:dyDescent="0.25">
      <c r="A625" s="18"/>
      <c r="B625" s="19"/>
      <c r="C625" s="19"/>
      <c r="D625" s="19"/>
      <c r="E625" s="19"/>
      <c r="F625" s="19"/>
      <c r="G625" s="19"/>
      <c r="H625" s="19"/>
      <c r="I625" s="20"/>
      <c r="J625" s="67"/>
      <c r="K625" s="19"/>
      <c r="L625" s="100">
        <f>YEAR(ACTYA[[#This Row],[Staff Start Date]])</f>
        <v>1900</v>
      </c>
      <c r="M625" s="100" t="str">
        <f>TEXT(ACTYA[[#This Row],[Staff Start Date]], "mmm")</f>
        <v>Jan</v>
      </c>
    </row>
    <row r="626" spans="1:13" x14ac:dyDescent="0.25">
      <c r="A626" s="18"/>
      <c r="B626" s="19"/>
      <c r="C626" s="19"/>
      <c r="D626" s="19"/>
      <c r="E626" s="19"/>
      <c r="F626" s="19"/>
      <c r="G626" s="19"/>
      <c r="H626" s="19"/>
      <c r="I626" s="20"/>
      <c r="J626" s="67"/>
      <c r="K626" s="19"/>
      <c r="L626" s="100">
        <f>YEAR(ACTYA[[#This Row],[Staff Start Date]])</f>
        <v>1900</v>
      </c>
      <c r="M626" s="100" t="str">
        <f>TEXT(ACTYA[[#This Row],[Staff Start Date]], "mmm")</f>
        <v>Jan</v>
      </c>
    </row>
    <row r="627" spans="1:13" x14ac:dyDescent="0.25">
      <c r="A627" s="18"/>
      <c r="B627" s="19"/>
      <c r="C627" s="19"/>
      <c r="D627" s="19"/>
      <c r="E627" s="19"/>
      <c r="F627" s="19"/>
      <c r="G627" s="19"/>
      <c r="H627" s="19"/>
      <c r="I627" s="20"/>
      <c r="J627" s="67"/>
      <c r="K627" s="19"/>
      <c r="L627" s="100">
        <f>YEAR(ACTYA[[#This Row],[Staff Start Date]])</f>
        <v>1900</v>
      </c>
      <c r="M627" s="100" t="str">
        <f>TEXT(ACTYA[[#This Row],[Staff Start Date]], "mmm")</f>
        <v>Jan</v>
      </c>
    </row>
    <row r="628" spans="1:13" x14ac:dyDescent="0.25">
      <c r="A628" s="18"/>
      <c r="B628" s="19"/>
      <c r="C628" s="19"/>
      <c r="D628" s="19"/>
      <c r="E628" s="19"/>
      <c r="F628" s="19"/>
      <c r="G628" s="19"/>
      <c r="H628" s="19"/>
      <c r="I628" s="20"/>
      <c r="J628" s="67"/>
      <c r="K628" s="19"/>
      <c r="L628" s="100">
        <f>YEAR(ACTYA[[#This Row],[Staff Start Date]])</f>
        <v>1900</v>
      </c>
      <c r="M628" s="100" t="str">
        <f>TEXT(ACTYA[[#This Row],[Staff Start Date]], "mmm")</f>
        <v>Jan</v>
      </c>
    </row>
    <row r="629" spans="1:13" x14ac:dyDescent="0.25">
      <c r="A629" s="18"/>
      <c r="B629" s="19"/>
      <c r="C629" s="19"/>
      <c r="D629" s="19"/>
      <c r="E629" s="19"/>
      <c r="F629" s="19"/>
      <c r="G629" s="19"/>
      <c r="H629" s="19"/>
      <c r="I629" s="20"/>
      <c r="J629" s="67"/>
      <c r="K629" s="19"/>
      <c r="L629" s="100">
        <f>YEAR(ACTYA[[#This Row],[Staff Start Date]])</f>
        <v>1900</v>
      </c>
      <c r="M629" s="100" t="str">
        <f>TEXT(ACTYA[[#This Row],[Staff Start Date]], "mmm")</f>
        <v>Jan</v>
      </c>
    </row>
    <row r="630" spans="1:13" x14ac:dyDescent="0.25">
      <c r="A630" s="18"/>
      <c r="B630" s="19"/>
      <c r="C630" s="19"/>
      <c r="D630" s="19"/>
      <c r="E630" s="19"/>
      <c r="F630" s="19"/>
      <c r="G630" s="19"/>
      <c r="H630" s="19"/>
      <c r="I630" s="20"/>
      <c r="J630" s="67"/>
      <c r="K630" s="19"/>
      <c r="L630" s="100">
        <f>YEAR(ACTYA[[#This Row],[Staff Start Date]])</f>
        <v>1900</v>
      </c>
      <c r="M630" s="100" t="str">
        <f>TEXT(ACTYA[[#This Row],[Staff Start Date]], "mmm")</f>
        <v>Jan</v>
      </c>
    </row>
    <row r="631" spans="1:13" x14ac:dyDescent="0.25">
      <c r="A631" s="18"/>
      <c r="B631" s="19"/>
      <c r="C631" s="19"/>
      <c r="D631" s="19"/>
      <c r="E631" s="19"/>
      <c r="F631" s="19"/>
      <c r="G631" s="19"/>
      <c r="H631" s="19"/>
      <c r="I631" s="20"/>
      <c r="J631" s="67"/>
      <c r="K631" s="19"/>
      <c r="L631" s="100">
        <f>YEAR(ACTYA[[#This Row],[Staff Start Date]])</f>
        <v>1900</v>
      </c>
      <c r="M631" s="100" t="str">
        <f>TEXT(ACTYA[[#This Row],[Staff Start Date]], "mmm")</f>
        <v>Jan</v>
      </c>
    </row>
    <row r="632" spans="1:13" x14ac:dyDescent="0.25">
      <c r="A632" s="18"/>
      <c r="B632" s="19"/>
      <c r="C632" s="19"/>
      <c r="D632" s="19"/>
      <c r="E632" s="19"/>
      <c r="F632" s="19"/>
      <c r="G632" s="19"/>
      <c r="H632" s="19"/>
      <c r="I632" s="20"/>
      <c r="J632" s="67"/>
      <c r="K632" s="19"/>
      <c r="L632" s="100">
        <f>YEAR(ACTYA[[#This Row],[Staff Start Date]])</f>
        <v>1900</v>
      </c>
      <c r="M632" s="100" t="str">
        <f>TEXT(ACTYA[[#This Row],[Staff Start Date]], "mmm")</f>
        <v>Jan</v>
      </c>
    </row>
    <row r="633" spans="1:13" x14ac:dyDescent="0.25">
      <c r="A633" s="18"/>
      <c r="B633" s="19"/>
      <c r="C633" s="19"/>
      <c r="D633" s="19"/>
      <c r="E633" s="19"/>
      <c r="F633" s="19"/>
      <c r="G633" s="19"/>
      <c r="H633" s="19"/>
      <c r="I633" s="20"/>
      <c r="J633" s="67"/>
      <c r="K633" s="19"/>
      <c r="L633" s="100">
        <f>YEAR(ACTYA[[#This Row],[Staff Start Date]])</f>
        <v>1900</v>
      </c>
      <c r="M633" s="100" t="str">
        <f>TEXT(ACTYA[[#This Row],[Staff Start Date]], "mmm")</f>
        <v>Jan</v>
      </c>
    </row>
    <row r="634" spans="1:13" x14ac:dyDescent="0.25">
      <c r="A634" s="18"/>
      <c r="B634" s="19"/>
      <c r="C634" s="19"/>
      <c r="D634" s="19"/>
      <c r="E634" s="19"/>
      <c r="F634" s="19"/>
      <c r="G634" s="19"/>
      <c r="H634" s="19"/>
      <c r="I634" s="20"/>
      <c r="J634" s="67"/>
      <c r="K634" s="19"/>
      <c r="L634" s="100">
        <f>YEAR(ACTYA[[#This Row],[Staff Start Date]])</f>
        <v>1900</v>
      </c>
      <c r="M634" s="100" t="str">
        <f>TEXT(ACTYA[[#This Row],[Staff Start Date]], "mmm")</f>
        <v>Jan</v>
      </c>
    </row>
    <row r="635" spans="1:13" x14ac:dyDescent="0.25">
      <c r="A635" s="18"/>
      <c r="B635" s="19"/>
      <c r="C635" s="19"/>
      <c r="D635" s="19"/>
      <c r="E635" s="19"/>
      <c r="F635" s="19"/>
      <c r="G635" s="19"/>
      <c r="H635" s="19"/>
      <c r="I635" s="20"/>
      <c r="J635" s="67"/>
      <c r="K635" s="19"/>
      <c r="L635" s="100">
        <f>YEAR(ACTYA[[#This Row],[Staff Start Date]])</f>
        <v>1900</v>
      </c>
      <c r="M635" s="100" t="str">
        <f>TEXT(ACTYA[[#This Row],[Staff Start Date]], "mmm")</f>
        <v>Jan</v>
      </c>
    </row>
    <row r="636" spans="1:13" x14ac:dyDescent="0.25">
      <c r="A636" s="18"/>
      <c r="B636" s="19"/>
      <c r="C636" s="19"/>
      <c r="D636" s="19"/>
      <c r="E636" s="19"/>
      <c r="F636" s="19"/>
      <c r="G636" s="19"/>
      <c r="H636" s="19"/>
      <c r="I636" s="20"/>
      <c r="J636" s="67"/>
      <c r="K636" s="19"/>
      <c r="L636" s="100">
        <f>YEAR(ACTYA[[#This Row],[Staff Start Date]])</f>
        <v>1900</v>
      </c>
      <c r="M636" s="100" t="str">
        <f>TEXT(ACTYA[[#This Row],[Staff Start Date]], "mmm")</f>
        <v>Jan</v>
      </c>
    </row>
    <row r="637" spans="1:13" x14ac:dyDescent="0.25">
      <c r="A637" s="18"/>
      <c r="B637" s="19"/>
      <c r="C637" s="19"/>
      <c r="D637" s="19"/>
      <c r="E637" s="19"/>
      <c r="F637" s="19"/>
      <c r="G637" s="19"/>
      <c r="H637" s="19"/>
      <c r="I637" s="20"/>
      <c r="J637" s="67"/>
      <c r="K637" s="19"/>
      <c r="L637" s="100">
        <f>YEAR(ACTYA[[#This Row],[Staff Start Date]])</f>
        <v>1900</v>
      </c>
      <c r="M637" s="100" t="str">
        <f>TEXT(ACTYA[[#This Row],[Staff Start Date]], "mmm")</f>
        <v>Jan</v>
      </c>
    </row>
    <row r="638" spans="1:13" x14ac:dyDescent="0.25">
      <c r="A638" s="18"/>
      <c r="B638" s="19"/>
      <c r="C638" s="19"/>
      <c r="D638" s="19"/>
      <c r="E638" s="19"/>
      <c r="F638" s="19"/>
      <c r="G638" s="19"/>
      <c r="H638" s="19"/>
      <c r="I638" s="20"/>
      <c r="J638" s="67"/>
      <c r="K638" s="19"/>
      <c r="L638" s="100">
        <f>YEAR(ACTYA[[#This Row],[Staff Start Date]])</f>
        <v>1900</v>
      </c>
      <c r="M638" s="100" t="str">
        <f>TEXT(ACTYA[[#This Row],[Staff Start Date]], "mmm")</f>
        <v>Jan</v>
      </c>
    </row>
    <row r="639" spans="1:13" x14ac:dyDescent="0.25">
      <c r="A639" s="18"/>
      <c r="B639" s="19"/>
      <c r="C639" s="19"/>
      <c r="D639" s="19"/>
      <c r="E639" s="19"/>
      <c r="F639" s="19"/>
      <c r="G639" s="19"/>
      <c r="H639" s="19"/>
      <c r="I639" s="20"/>
      <c r="J639" s="67"/>
      <c r="K639" s="19"/>
      <c r="L639" s="100">
        <f>YEAR(ACTYA[[#This Row],[Staff Start Date]])</f>
        <v>1900</v>
      </c>
      <c r="M639" s="100" t="str">
        <f>TEXT(ACTYA[[#This Row],[Staff Start Date]], "mmm")</f>
        <v>Jan</v>
      </c>
    </row>
    <row r="640" spans="1:13" x14ac:dyDescent="0.25">
      <c r="A640" s="18"/>
      <c r="B640" s="19"/>
      <c r="C640" s="19"/>
      <c r="D640" s="19"/>
      <c r="E640" s="19"/>
      <c r="F640" s="19"/>
      <c r="G640" s="19"/>
      <c r="H640" s="19"/>
      <c r="I640" s="20"/>
      <c r="J640" s="67"/>
      <c r="K640" s="19"/>
      <c r="L640" s="100">
        <f>YEAR(ACTYA[[#This Row],[Staff Start Date]])</f>
        <v>1900</v>
      </c>
      <c r="M640" s="100" t="str">
        <f>TEXT(ACTYA[[#This Row],[Staff Start Date]], "mmm")</f>
        <v>Jan</v>
      </c>
    </row>
    <row r="641" spans="1:13" x14ac:dyDescent="0.25">
      <c r="A641" s="18"/>
      <c r="B641" s="19"/>
      <c r="C641" s="19"/>
      <c r="D641" s="19"/>
      <c r="E641" s="19"/>
      <c r="F641" s="19"/>
      <c r="G641" s="19"/>
      <c r="H641" s="19"/>
      <c r="I641" s="20"/>
      <c r="J641" s="67"/>
      <c r="K641" s="19"/>
      <c r="L641" s="100">
        <f>YEAR(ACTYA[[#This Row],[Staff Start Date]])</f>
        <v>1900</v>
      </c>
      <c r="M641" s="100" t="str">
        <f>TEXT(ACTYA[[#This Row],[Staff Start Date]], "mmm")</f>
        <v>Jan</v>
      </c>
    </row>
    <row r="642" spans="1:13" x14ac:dyDescent="0.25">
      <c r="A642" s="18"/>
      <c r="B642" s="19"/>
      <c r="C642" s="19"/>
      <c r="D642" s="19"/>
      <c r="E642" s="19"/>
      <c r="F642" s="19"/>
      <c r="G642" s="19"/>
      <c r="H642" s="19"/>
      <c r="I642" s="20"/>
      <c r="J642" s="67"/>
      <c r="K642" s="19"/>
      <c r="L642" s="100">
        <f>YEAR(ACTYA[[#This Row],[Staff Start Date]])</f>
        <v>1900</v>
      </c>
      <c r="M642" s="100" t="str">
        <f>TEXT(ACTYA[[#This Row],[Staff Start Date]], "mmm")</f>
        <v>Jan</v>
      </c>
    </row>
    <row r="643" spans="1:13" x14ac:dyDescent="0.25">
      <c r="A643" s="18"/>
      <c r="B643" s="19"/>
      <c r="C643" s="19"/>
      <c r="D643" s="19"/>
      <c r="E643" s="19"/>
      <c r="F643" s="19"/>
      <c r="G643" s="19"/>
      <c r="H643" s="19"/>
      <c r="I643" s="20"/>
      <c r="J643" s="67"/>
      <c r="K643" s="19"/>
      <c r="L643" s="100">
        <f>YEAR(ACTYA[[#This Row],[Staff Start Date]])</f>
        <v>1900</v>
      </c>
      <c r="M643" s="100" t="str">
        <f>TEXT(ACTYA[[#This Row],[Staff Start Date]], "mmm")</f>
        <v>Jan</v>
      </c>
    </row>
    <row r="644" spans="1:13" x14ac:dyDescent="0.25">
      <c r="A644" s="18"/>
      <c r="B644" s="19"/>
      <c r="C644" s="19"/>
      <c r="D644" s="19"/>
      <c r="E644" s="19"/>
      <c r="F644" s="19"/>
      <c r="G644" s="19"/>
      <c r="H644" s="19"/>
      <c r="I644" s="20"/>
      <c r="J644" s="67"/>
      <c r="K644" s="19"/>
      <c r="L644" s="100">
        <f>YEAR(ACTYA[[#This Row],[Staff Start Date]])</f>
        <v>1900</v>
      </c>
      <c r="M644" s="100" t="str">
        <f>TEXT(ACTYA[[#This Row],[Staff Start Date]], "mmm")</f>
        <v>Jan</v>
      </c>
    </row>
    <row r="645" spans="1:13" x14ac:dyDescent="0.25">
      <c r="A645" s="18"/>
      <c r="B645" s="19"/>
      <c r="C645" s="19"/>
      <c r="D645" s="19"/>
      <c r="E645" s="19"/>
      <c r="F645" s="19"/>
      <c r="G645" s="19"/>
      <c r="H645" s="19"/>
      <c r="I645" s="20"/>
      <c r="J645" s="67"/>
      <c r="K645" s="19"/>
      <c r="L645" s="100">
        <f>YEAR(ACTYA[[#This Row],[Staff Start Date]])</f>
        <v>1900</v>
      </c>
      <c r="M645" s="100" t="str">
        <f>TEXT(ACTYA[[#This Row],[Staff Start Date]], "mmm")</f>
        <v>Jan</v>
      </c>
    </row>
    <row r="646" spans="1:13" x14ac:dyDescent="0.25">
      <c r="A646" s="18"/>
      <c r="B646" s="19"/>
      <c r="C646" s="19"/>
      <c r="D646" s="19"/>
      <c r="E646" s="19"/>
      <c r="F646" s="19"/>
      <c r="G646" s="19"/>
      <c r="H646" s="19"/>
      <c r="I646" s="20"/>
      <c r="J646" s="67"/>
      <c r="K646" s="19"/>
      <c r="L646" s="100">
        <f>YEAR(ACTYA[[#This Row],[Staff Start Date]])</f>
        <v>1900</v>
      </c>
      <c r="M646" s="100" t="str">
        <f>TEXT(ACTYA[[#This Row],[Staff Start Date]], "mmm")</f>
        <v>Jan</v>
      </c>
    </row>
    <row r="647" spans="1:13" x14ac:dyDescent="0.25">
      <c r="A647" s="18"/>
      <c r="B647" s="19"/>
      <c r="C647" s="19"/>
      <c r="D647" s="19"/>
      <c r="E647" s="19"/>
      <c r="F647" s="19"/>
      <c r="G647" s="19"/>
      <c r="H647" s="19"/>
      <c r="I647" s="20"/>
      <c r="J647" s="67"/>
      <c r="K647" s="19"/>
      <c r="L647" s="100">
        <f>YEAR(ACTYA[[#This Row],[Staff Start Date]])</f>
        <v>1900</v>
      </c>
      <c r="M647" s="100" t="str">
        <f>TEXT(ACTYA[[#This Row],[Staff Start Date]], "mmm")</f>
        <v>Jan</v>
      </c>
    </row>
    <row r="648" spans="1:13" x14ac:dyDescent="0.25">
      <c r="A648" s="18"/>
      <c r="B648" s="19"/>
      <c r="C648" s="19"/>
      <c r="D648" s="19"/>
      <c r="E648" s="19"/>
      <c r="F648" s="19"/>
      <c r="G648" s="19"/>
      <c r="H648" s="19"/>
      <c r="I648" s="20"/>
      <c r="J648" s="67"/>
      <c r="K648" s="19"/>
      <c r="L648" s="100">
        <f>YEAR(ACTYA[[#This Row],[Staff Start Date]])</f>
        <v>1900</v>
      </c>
      <c r="M648" s="100" t="str">
        <f>TEXT(ACTYA[[#This Row],[Staff Start Date]], "mmm")</f>
        <v>Jan</v>
      </c>
    </row>
    <row r="649" spans="1:13" x14ac:dyDescent="0.25">
      <c r="A649" s="18"/>
      <c r="B649" s="19"/>
      <c r="C649" s="19"/>
      <c r="D649" s="19"/>
      <c r="E649" s="19"/>
      <c r="F649" s="19"/>
      <c r="G649" s="19"/>
      <c r="H649" s="19"/>
      <c r="I649" s="20"/>
      <c r="J649" s="67"/>
      <c r="K649" s="19"/>
      <c r="L649" s="100">
        <f>YEAR(ACTYA[[#This Row],[Staff Start Date]])</f>
        <v>1900</v>
      </c>
      <c r="M649" s="100" t="str">
        <f>TEXT(ACTYA[[#This Row],[Staff Start Date]], "mmm")</f>
        <v>Jan</v>
      </c>
    </row>
    <row r="650" spans="1:13" x14ac:dyDescent="0.25">
      <c r="A650" s="18"/>
      <c r="B650" s="19"/>
      <c r="C650" s="19"/>
      <c r="D650" s="19"/>
      <c r="E650" s="19"/>
      <c r="F650" s="19"/>
      <c r="G650" s="19"/>
      <c r="H650" s="19"/>
      <c r="I650" s="20"/>
      <c r="J650" s="67"/>
      <c r="K650" s="19"/>
      <c r="L650" s="100">
        <f>YEAR(ACTYA[[#This Row],[Staff Start Date]])</f>
        <v>1900</v>
      </c>
      <c r="M650" s="100" t="str">
        <f>TEXT(ACTYA[[#This Row],[Staff Start Date]], "mmm")</f>
        <v>Jan</v>
      </c>
    </row>
    <row r="651" spans="1:13" x14ac:dyDescent="0.25">
      <c r="A651" s="18"/>
      <c r="B651" s="19"/>
      <c r="C651" s="19"/>
      <c r="D651" s="19"/>
      <c r="E651" s="19"/>
      <c r="F651" s="19"/>
      <c r="G651" s="19"/>
      <c r="H651" s="19"/>
      <c r="I651" s="20"/>
      <c r="J651" s="67"/>
      <c r="K651" s="19"/>
      <c r="L651" s="100">
        <f>YEAR(ACTYA[[#This Row],[Staff Start Date]])</f>
        <v>1900</v>
      </c>
      <c r="M651" s="100" t="str">
        <f>TEXT(ACTYA[[#This Row],[Staff Start Date]], "mmm")</f>
        <v>Jan</v>
      </c>
    </row>
    <row r="652" spans="1:13" x14ac:dyDescent="0.25">
      <c r="A652" s="18"/>
      <c r="B652" s="19"/>
      <c r="C652" s="19"/>
      <c r="D652" s="19"/>
      <c r="E652" s="19"/>
      <c r="F652" s="19"/>
      <c r="G652" s="19"/>
      <c r="H652" s="19"/>
      <c r="I652" s="20"/>
      <c r="J652" s="67"/>
      <c r="K652" s="19"/>
      <c r="L652" s="100">
        <f>YEAR(ACTYA[[#This Row],[Staff Start Date]])</f>
        <v>1900</v>
      </c>
      <c r="M652" s="100" t="str">
        <f>TEXT(ACTYA[[#This Row],[Staff Start Date]], "mmm")</f>
        <v>Jan</v>
      </c>
    </row>
    <row r="653" spans="1:13" x14ac:dyDescent="0.25">
      <c r="A653" s="18"/>
      <c r="B653" s="19"/>
      <c r="C653" s="19"/>
      <c r="D653" s="19"/>
      <c r="E653" s="19"/>
      <c r="F653" s="19"/>
      <c r="G653" s="19"/>
      <c r="H653" s="19"/>
      <c r="I653" s="20"/>
      <c r="J653" s="67"/>
      <c r="K653" s="19"/>
      <c r="L653" s="100">
        <f>YEAR(ACTYA[[#This Row],[Staff Start Date]])</f>
        <v>1900</v>
      </c>
      <c r="M653" s="100" t="str">
        <f>TEXT(ACTYA[[#This Row],[Staff Start Date]], "mmm")</f>
        <v>Jan</v>
      </c>
    </row>
    <row r="654" spans="1:13" x14ac:dyDescent="0.25">
      <c r="A654" s="18"/>
      <c r="B654" s="19"/>
      <c r="C654" s="19"/>
      <c r="D654" s="19"/>
      <c r="E654" s="19"/>
      <c r="F654" s="19"/>
      <c r="G654" s="19"/>
      <c r="H654" s="19"/>
      <c r="I654" s="20"/>
      <c r="J654" s="67"/>
      <c r="K654" s="19"/>
      <c r="L654" s="100">
        <f>YEAR(ACTYA[[#This Row],[Staff Start Date]])</f>
        <v>1900</v>
      </c>
      <c r="M654" s="100" t="str">
        <f>TEXT(ACTYA[[#This Row],[Staff Start Date]], "mmm")</f>
        <v>Jan</v>
      </c>
    </row>
    <row r="655" spans="1:13" x14ac:dyDescent="0.25">
      <c r="A655" s="18"/>
      <c r="B655" s="19"/>
      <c r="C655" s="19"/>
      <c r="D655" s="19"/>
      <c r="E655" s="19"/>
      <c r="F655" s="19"/>
      <c r="G655" s="19"/>
      <c r="H655" s="19"/>
      <c r="I655" s="20"/>
      <c r="J655" s="67"/>
      <c r="K655" s="19"/>
      <c r="L655" s="100">
        <f>YEAR(ACTYA[[#This Row],[Staff Start Date]])</f>
        <v>1900</v>
      </c>
      <c r="M655" s="100" t="str">
        <f>TEXT(ACTYA[[#This Row],[Staff Start Date]], "mmm")</f>
        <v>Jan</v>
      </c>
    </row>
    <row r="656" spans="1:13" x14ac:dyDescent="0.25">
      <c r="A656" s="18"/>
      <c r="B656" s="19"/>
      <c r="C656" s="19"/>
      <c r="D656" s="19"/>
      <c r="E656" s="19"/>
      <c r="F656" s="19"/>
      <c r="G656" s="19"/>
      <c r="H656" s="19"/>
      <c r="I656" s="20"/>
      <c r="J656" s="67"/>
      <c r="K656" s="19"/>
      <c r="L656" s="100">
        <f>YEAR(ACTYA[[#This Row],[Staff Start Date]])</f>
        <v>1900</v>
      </c>
      <c r="M656" s="100" t="str">
        <f>TEXT(ACTYA[[#This Row],[Staff Start Date]], "mmm")</f>
        <v>Jan</v>
      </c>
    </row>
    <row r="657" spans="1:13" x14ac:dyDescent="0.25">
      <c r="A657" s="18"/>
      <c r="B657" s="19"/>
      <c r="C657" s="19"/>
      <c r="D657" s="19"/>
      <c r="E657" s="19"/>
      <c r="F657" s="19"/>
      <c r="G657" s="19"/>
      <c r="H657" s="19"/>
      <c r="I657" s="20"/>
      <c r="J657" s="67"/>
      <c r="K657" s="19"/>
      <c r="L657" s="100">
        <f>YEAR(ACTYA[[#This Row],[Staff Start Date]])</f>
        <v>1900</v>
      </c>
      <c r="M657" s="100" t="str">
        <f>TEXT(ACTYA[[#This Row],[Staff Start Date]], "mmm")</f>
        <v>Jan</v>
      </c>
    </row>
    <row r="658" spans="1:13" x14ac:dyDescent="0.25">
      <c r="A658" s="18"/>
      <c r="B658" s="19"/>
      <c r="C658" s="19"/>
      <c r="D658" s="19"/>
      <c r="E658" s="19"/>
      <c r="F658" s="19"/>
      <c r="G658" s="19"/>
      <c r="H658" s="19"/>
      <c r="I658" s="20"/>
      <c r="J658" s="67"/>
      <c r="K658" s="19"/>
      <c r="L658" s="100">
        <f>YEAR(ACTYA[[#This Row],[Staff Start Date]])</f>
        <v>1900</v>
      </c>
      <c r="M658" s="100" t="str">
        <f>TEXT(ACTYA[[#This Row],[Staff Start Date]], "mmm")</f>
        <v>Jan</v>
      </c>
    </row>
    <row r="659" spans="1:13" x14ac:dyDescent="0.25">
      <c r="A659" s="18"/>
      <c r="B659" s="19"/>
      <c r="C659" s="19"/>
      <c r="D659" s="19"/>
      <c r="E659" s="19"/>
      <c r="F659" s="19"/>
      <c r="G659" s="19"/>
      <c r="H659" s="19"/>
      <c r="I659" s="20"/>
      <c r="J659" s="67"/>
      <c r="K659" s="19"/>
      <c r="L659" s="100">
        <f>YEAR(ACTYA[[#This Row],[Staff Start Date]])</f>
        <v>1900</v>
      </c>
      <c r="M659" s="100" t="str">
        <f>TEXT(ACTYA[[#This Row],[Staff Start Date]], "mmm")</f>
        <v>Jan</v>
      </c>
    </row>
    <row r="660" spans="1:13" x14ac:dyDescent="0.25">
      <c r="A660" s="18"/>
      <c r="B660" s="19"/>
      <c r="C660" s="19"/>
      <c r="D660" s="19"/>
      <c r="E660" s="19"/>
      <c r="F660" s="19"/>
      <c r="G660" s="19"/>
      <c r="H660" s="19"/>
      <c r="I660" s="20"/>
      <c r="J660" s="67"/>
      <c r="K660" s="19"/>
      <c r="L660" s="100">
        <f>YEAR(ACTYA[[#This Row],[Staff Start Date]])</f>
        <v>1900</v>
      </c>
      <c r="M660" s="100" t="str">
        <f>TEXT(ACTYA[[#This Row],[Staff Start Date]], "mmm")</f>
        <v>Jan</v>
      </c>
    </row>
    <row r="661" spans="1:13" x14ac:dyDescent="0.25">
      <c r="A661" s="18"/>
      <c r="B661" s="19"/>
      <c r="C661" s="19"/>
      <c r="D661" s="19"/>
      <c r="E661" s="19"/>
      <c r="F661" s="19"/>
      <c r="G661" s="19"/>
      <c r="H661" s="19"/>
      <c r="I661" s="20"/>
      <c r="J661" s="67"/>
      <c r="K661" s="19"/>
      <c r="L661" s="100">
        <f>YEAR(ACTYA[[#This Row],[Staff Start Date]])</f>
        <v>1900</v>
      </c>
      <c r="M661" s="100" t="str">
        <f>TEXT(ACTYA[[#This Row],[Staff Start Date]], "mmm")</f>
        <v>Jan</v>
      </c>
    </row>
    <row r="662" spans="1:13" x14ac:dyDescent="0.25">
      <c r="A662" s="18"/>
      <c r="B662" s="19"/>
      <c r="C662" s="19"/>
      <c r="D662" s="19"/>
      <c r="E662" s="19"/>
      <c r="F662" s="19"/>
      <c r="G662" s="19"/>
      <c r="H662" s="19"/>
      <c r="I662" s="20"/>
      <c r="J662" s="67"/>
      <c r="K662" s="19"/>
      <c r="L662" s="100">
        <f>YEAR(ACTYA[[#This Row],[Staff Start Date]])</f>
        <v>1900</v>
      </c>
      <c r="M662" s="100" t="str">
        <f>TEXT(ACTYA[[#This Row],[Staff Start Date]], "mmm")</f>
        <v>Jan</v>
      </c>
    </row>
    <row r="663" spans="1:13" x14ac:dyDescent="0.25">
      <c r="A663" s="18"/>
      <c r="B663" s="19"/>
      <c r="C663" s="19"/>
      <c r="D663" s="19"/>
      <c r="E663" s="19"/>
      <c r="F663" s="19"/>
      <c r="G663" s="19"/>
      <c r="H663" s="19"/>
      <c r="I663" s="20"/>
      <c r="J663" s="67"/>
      <c r="K663" s="19"/>
      <c r="L663" s="100">
        <f>YEAR(ACTYA[[#This Row],[Staff Start Date]])</f>
        <v>1900</v>
      </c>
      <c r="M663" s="100" t="str">
        <f>TEXT(ACTYA[[#This Row],[Staff Start Date]], "mmm")</f>
        <v>Jan</v>
      </c>
    </row>
    <row r="664" spans="1:13" x14ac:dyDescent="0.25">
      <c r="A664" s="18"/>
      <c r="B664" s="19"/>
      <c r="C664" s="19"/>
      <c r="D664" s="19"/>
      <c r="E664" s="19"/>
      <c r="F664" s="19"/>
      <c r="G664" s="19"/>
      <c r="H664" s="19"/>
      <c r="I664" s="20"/>
      <c r="J664" s="67"/>
      <c r="K664" s="19"/>
      <c r="L664" s="100">
        <f>YEAR(ACTYA[[#This Row],[Staff Start Date]])</f>
        <v>1900</v>
      </c>
      <c r="M664" s="100" t="str">
        <f>TEXT(ACTYA[[#This Row],[Staff Start Date]], "mmm")</f>
        <v>Jan</v>
      </c>
    </row>
    <row r="665" spans="1:13" x14ac:dyDescent="0.25">
      <c r="A665" s="18"/>
      <c r="B665" s="19"/>
      <c r="C665" s="19"/>
      <c r="D665" s="19"/>
      <c r="E665" s="19"/>
      <c r="F665" s="19"/>
      <c r="G665" s="19"/>
      <c r="H665" s="19"/>
      <c r="I665" s="20"/>
      <c r="J665" s="67"/>
      <c r="K665" s="19"/>
      <c r="L665" s="100">
        <f>YEAR(ACTYA[[#This Row],[Staff Start Date]])</f>
        <v>1900</v>
      </c>
      <c r="M665" s="100" t="str">
        <f>TEXT(ACTYA[[#This Row],[Staff Start Date]], "mmm")</f>
        <v>Jan</v>
      </c>
    </row>
    <row r="666" spans="1:13" x14ac:dyDescent="0.25">
      <c r="A666" s="18"/>
      <c r="B666" s="19"/>
      <c r="C666" s="19"/>
      <c r="D666" s="19"/>
      <c r="E666" s="19"/>
      <c r="F666" s="19"/>
      <c r="G666" s="19"/>
      <c r="H666" s="19"/>
      <c r="I666" s="20"/>
      <c r="J666" s="67"/>
      <c r="K666" s="19"/>
      <c r="L666" s="100">
        <f>YEAR(ACTYA[[#This Row],[Staff Start Date]])</f>
        <v>1900</v>
      </c>
      <c r="M666" s="100" t="str">
        <f>TEXT(ACTYA[[#This Row],[Staff Start Date]], "mmm")</f>
        <v>Jan</v>
      </c>
    </row>
    <row r="667" spans="1:13" x14ac:dyDescent="0.25">
      <c r="A667" s="18"/>
      <c r="B667" s="19"/>
      <c r="C667" s="19"/>
      <c r="D667" s="19"/>
      <c r="E667" s="19"/>
      <c r="F667" s="19"/>
      <c r="G667" s="19"/>
      <c r="H667" s="19"/>
      <c r="I667" s="20"/>
      <c r="J667" s="67"/>
      <c r="K667" s="19"/>
      <c r="L667" s="100">
        <f>YEAR(ACTYA[[#This Row],[Staff Start Date]])</f>
        <v>1900</v>
      </c>
      <c r="M667" s="100" t="str">
        <f>TEXT(ACTYA[[#This Row],[Staff Start Date]], "mmm")</f>
        <v>Jan</v>
      </c>
    </row>
    <row r="668" spans="1:13" x14ac:dyDescent="0.25">
      <c r="A668" s="18"/>
      <c r="B668" s="19"/>
      <c r="C668" s="19"/>
      <c r="D668" s="19"/>
      <c r="E668" s="19"/>
      <c r="F668" s="19"/>
      <c r="G668" s="19"/>
      <c r="H668" s="19"/>
      <c r="I668" s="20"/>
      <c r="J668" s="67"/>
      <c r="K668" s="19"/>
      <c r="L668" s="100">
        <f>YEAR(ACTYA[[#This Row],[Staff Start Date]])</f>
        <v>1900</v>
      </c>
      <c r="M668" s="100" t="str">
        <f>TEXT(ACTYA[[#This Row],[Staff Start Date]], "mmm")</f>
        <v>Jan</v>
      </c>
    </row>
    <row r="669" spans="1:13" x14ac:dyDescent="0.25">
      <c r="A669" s="18"/>
      <c r="B669" s="19"/>
      <c r="C669" s="19"/>
      <c r="D669" s="19"/>
      <c r="E669" s="19"/>
      <c r="F669" s="19"/>
      <c r="G669" s="19"/>
      <c r="H669" s="19"/>
      <c r="I669" s="20"/>
      <c r="J669" s="67"/>
      <c r="K669" s="19"/>
      <c r="L669" s="100">
        <f>YEAR(ACTYA[[#This Row],[Staff Start Date]])</f>
        <v>1900</v>
      </c>
      <c r="M669" s="100" t="str">
        <f>TEXT(ACTYA[[#This Row],[Staff Start Date]], "mmm")</f>
        <v>Jan</v>
      </c>
    </row>
    <row r="670" spans="1:13" x14ac:dyDescent="0.25">
      <c r="A670" s="18"/>
      <c r="B670" s="19"/>
      <c r="C670" s="19"/>
      <c r="D670" s="19"/>
      <c r="E670" s="19"/>
      <c r="F670" s="19"/>
      <c r="G670" s="19"/>
      <c r="H670" s="19"/>
      <c r="I670" s="20"/>
      <c r="J670" s="67"/>
      <c r="K670" s="19"/>
      <c r="L670" s="100">
        <f>YEAR(ACTYA[[#This Row],[Staff Start Date]])</f>
        <v>1900</v>
      </c>
      <c r="M670" s="100" t="str">
        <f>TEXT(ACTYA[[#This Row],[Staff Start Date]], "mmm")</f>
        <v>Jan</v>
      </c>
    </row>
    <row r="671" spans="1:13" x14ac:dyDescent="0.25">
      <c r="A671" s="18"/>
      <c r="B671" s="19"/>
      <c r="C671" s="19"/>
      <c r="D671" s="19"/>
      <c r="E671" s="19"/>
      <c r="F671" s="19"/>
      <c r="G671" s="19"/>
      <c r="H671" s="19"/>
      <c r="I671" s="20"/>
      <c r="J671" s="67"/>
      <c r="K671" s="19"/>
      <c r="L671" s="100">
        <f>YEAR(ACTYA[[#This Row],[Staff Start Date]])</f>
        <v>1900</v>
      </c>
      <c r="M671" s="100" t="str">
        <f>TEXT(ACTYA[[#This Row],[Staff Start Date]], "mmm")</f>
        <v>Jan</v>
      </c>
    </row>
    <row r="672" spans="1:13" x14ac:dyDescent="0.25">
      <c r="A672" s="18"/>
      <c r="B672" s="19"/>
      <c r="C672" s="19"/>
      <c r="D672" s="19"/>
      <c r="E672" s="19"/>
      <c r="F672" s="19"/>
      <c r="G672" s="19"/>
      <c r="H672" s="19"/>
      <c r="I672" s="20"/>
      <c r="J672" s="67"/>
      <c r="K672" s="19"/>
      <c r="L672" s="100">
        <f>YEAR(ACTYA[[#This Row],[Staff Start Date]])</f>
        <v>1900</v>
      </c>
      <c r="M672" s="100" t="str">
        <f>TEXT(ACTYA[[#This Row],[Staff Start Date]], "mmm")</f>
        <v>Jan</v>
      </c>
    </row>
    <row r="673" spans="1:13" x14ac:dyDescent="0.25">
      <c r="A673" s="18"/>
      <c r="B673" s="19"/>
      <c r="C673" s="19"/>
      <c r="D673" s="19"/>
      <c r="E673" s="19"/>
      <c r="F673" s="19"/>
      <c r="G673" s="19"/>
      <c r="H673" s="19"/>
      <c r="I673" s="20"/>
      <c r="J673" s="67"/>
      <c r="K673" s="19"/>
      <c r="L673" s="100">
        <f>YEAR(ACTYA[[#This Row],[Staff Start Date]])</f>
        <v>1900</v>
      </c>
      <c r="M673" s="100" t="str">
        <f>TEXT(ACTYA[[#This Row],[Staff Start Date]], "mmm")</f>
        <v>Jan</v>
      </c>
    </row>
    <row r="674" spans="1:13" x14ac:dyDescent="0.25">
      <c r="A674" s="18"/>
      <c r="B674" s="19"/>
      <c r="C674" s="19"/>
      <c r="D674" s="19"/>
      <c r="E674" s="19"/>
      <c r="F674" s="19"/>
      <c r="G674" s="19"/>
      <c r="H674" s="19"/>
      <c r="I674" s="20"/>
      <c r="J674" s="67"/>
      <c r="K674" s="19"/>
      <c r="L674" s="100">
        <f>YEAR(ACTYA[[#This Row],[Staff Start Date]])</f>
        <v>1900</v>
      </c>
      <c r="M674" s="100" t="str">
        <f>TEXT(ACTYA[[#This Row],[Staff Start Date]], "mmm")</f>
        <v>Jan</v>
      </c>
    </row>
    <row r="675" spans="1:13" x14ac:dyDescent="0.25">
      <c r="A675" s="18"/>
      <c r="B675" s="19"/>
      <c r="C675" s="19"/>
      <c r="D675" s="19"/>
      <c r="E675" s="19"/>
      <c r="F675" s="19"/>
      <c r="G675" s="19"/>
      <c r="H675" s="19"/>
      <c r="I675" s="20"/>
      <c r="J675" s="67"/>
      <c r="K675" s="19"/>
      <c r="L675" s="100">
        <f>YEAR(ACTYA[[#This Row],[Staff Start Date]])</f>
        <v>1900</v>
      </c>
      <c r="M675" s="100" t="str">
        <f>TEXT(ACTYA[[#This Row],[Staff Start Date]], "mmm")</f>
        <v>Jan</v>
      </c>
    </row>
    <row r="676" spans="1:13" x14ac:dyDescent="0.25">
      <c r="A676" s="18"/>
      <c r="B676" s="19"/>
      <c r="C676" s="19"/>
      <c r="D676" s="19"/>
      <c r="E676" s="19"/>
      <c r="F676" s="19"/>
      <c r="G676" s="19"/>
      <c r="H676" s="19"/>
      <c r="I676" s="20"/>
      <c r="J676" s="67"/>
      <c r="K676" s="19"/>
      <c r="L676" s="100">
        <f>YEAR(ACTYA[[#This Row],[Staff Start Date]])</f>
        <v>1900</v>
      </c>
      <c r="M676" s="100" t="str">
        <f>TEXT(ACTYA[[#This Row],[Staff Start Date]], "mmm")</f>
        <v>Jan</v>
      </c>
    </row>
    <row r="677" spans="1:13" x14ac:dyDescent="0.25">
      <c r="A677" s="18"/>
      <c r="B677" s="19"/>
      <c r="C677" s="19"/>
      <c r="D677" s="19"/>
      <c r="E677" s="19"/>
      <c r="F677" s="19"/>
      <c r="G677" s="19"/>
      <c r="H677" s="19"/>
      <c r="I677" s="20"/>
      <c r="J677" s="67"/>
      <c r="K677" s="19"/>
      <c r="L677" s="100">
        <f>YEAR(ACTYA[[#This Row],[Staff Start Date]])</f>
        <v>1900</v>
      </c>
      <c r="M677" s="100" t="str">
        <f>TEXT(ACTYA[[#This Row],[Staff Start Date]], "mmm")</f>
        <v>Jan</v>
      </c>
    </row>
    <row r="678" spans="1:13" x14ac:dyDescent="0.25">
      <c r="A678" s="18"/>
      <c r="B678" s="19"/>
      <c r="C678" s="19"/>
      <c r="D678" s="19"/>
      <c r="E678" s="19"/>
      <c r="F678" s="19"/>
      <c r="G678" s="19"/>
      <c r="H678" s="19"/>
      <c r="I678" s="20"/>
      <c r="J678" s="67"/>
      <c r="K678" s="19"/>
      <c r="L678" s="100">
        <f>YEAR(ACTYA[[#This Row],[Staff Start Date]])</f>
        <v>1900</v>
      </c>
      <c r="M678" s="100" t="str">
        <f>TEXT(ACTYA[[#This Row],[Staff Start Date]], "mmm")</f>
        <v>Jan</v>
      </c>
    </row>
    <row r="679" spans="1:13" x14ac:dyDescent="0.25">
      <c r="A679" s="18"/>
      <c r="B679" s="19"/>
      <c r="C679" s="19"/>
      <c r="D679" s="19"/>
      <c r="E679" s="19"/>
      <c r="F679" s="19"/>
      <c r="G679" s="19"/>
      <c r="H679" s="19"/>
      <c r="I679" s="20"/>
      <c r="J679" s="67"/>
      <c r="K679" s="19"/>
      <c r="L679" s="100">
        <f>YEAR(ACTYA[[#This Row],[Staff Start Date]])</f>
        <v>1900</v>
      </c>
      <c r="M679" s="100" t="str">
        <f>TEXT(ACTYA[[#This Row],[Staff Start Date]], "mmm")</f>
        <v>Jan</v>
      </c>
    </row>
    <row r="680" spans="1:13" x14ac:dyDescent="0.25">
      <c r="A680" s="18"/>
      <c r="B680" s="19"/>
      <c r="C680" s="19"/>
      <c r="D680" s="19"/>
      <c r="E680" s="19"/>
      <c r="F680" s="19"/>
      <c r="G680" s="19"/>
      <c r="H680" s="19"/>
      <c r="I680" s="20"/>
      <c r="J680" s="67"/>
      <c r="K680" s="19"/>
      <c r="L680" s="100">
        <f>YEAR(ACTYA[[#This Row],[Staff Start Date]])</f>
        <v>1900</v>
      </c>
      <c r="M680" s="100" t="str">
        <f>TEXT(ACTYA[[#This Row],[Staff Start Date]], "mmm")</f>
        <v>Jan</v>
      </c>
    </row>
    <row r="681" spans="1:13" x14ac:dyDescent="0.25">
      <c r="A681" s="18"/>
      <c r="B681" s="19"/>
      <c r="C681" s="19"/>
      <c r="D681" s="19"/>
      <c r="E681" s="19"/>
      <c r="F681" s="19"/>
      <c r="G681" s="19"/>
      <c r="H681" s="19"/>
      <c r="I681" s="20"/>
      <c r="J681" s="67"/>
      <c r="K681" s="19"/>
      <c r="L681" s="100">
        <f>YEAR(ACTYA[[#This Row],[Staff Start Date]])</f>
        <v>1900</v>
      </c>
      <c r="M681" s="100" t="str">
        <f>TEXT(ACTYA[[#This Row],[Staff Start Date]], "mmm")</f>
        <v>Jan</v>
      </c>
    </row>
    <row r="682" spans="1:13" x14ac:dyDescent="0.25">
      <c r="A682" s="18"/>
      <c r="B682" s="19"/>
      <c r="C682" s="19"/>
      <c r="D682" s="19"/>
      <c r="E682" s="19"/>
      <c r="F682" s="19"/>
      <c r="G682" s="19"/>
      <c r="H682" s="19"/>
      <c r="I682" s="20"/>
      <c r="J682" s="67"/>
      <c r="K682" s="19"/>
      <c r="L682" s="100">
        <f>YEAR(ACTYA[[#This Row],[Staff Start Date]])</f>
        <v>1900</v>
      </c>
      <c r="M682" s="100" t="str">
        <f>TEXT(ACTYA[[#This Row],[Staff Start Date]], "mmm")</f>
        <v>Jan</v>
      </c>
    </row>
    <row r="683" spans="1:13" x14ac:dyDescent="0.25">
      <c r="A683" s="18"/>
      <c r="B683" s="19"/>
      <c r="C683" s="19"/>
      <c r="D683" s="19"/>
      <c r="E683" s="19"/>
      <c r="F683" s="19"/>
      <c r="G683" s="19"/>
      <c r="H683" s="19"/>
      <c r="I683" s="20"/>
      <c r="J683" s="67"/>
      <c r="K683" s="19"/>
      <c r="L683" s="100">
        <f>YEAR(ACTYA[[#This Row],[Staff Start Date]])</f>
        <v>1900</v>
      </c>
      <c r="M683" s="100" t="str">
        <f>TEXT(ACTYA[[#This Row],[Staff Start Date]], "mmm")</f>
        <v>Jan</v>
      </c>
    </row>
    <row r="684" spans="1:13" x14ac:dyDescent="0.25">
      <c r="A684" s="18"/>
      <c r="B684" s="19"/>
      <c r="C684" s="19"/>
      <c r="D684" s="19"/>
      <c r="E684" s="19"/>
      <c r="F684" s="19"/>
      <c r="G684" s="19"/>
      <c r="H684" s="19"/>
      <c r="I684" s="20"/>
      <c r="J684" s="67"/>
      <c r="K684" s="19"/>
      <c r="L684" s="100">
        <f>YEAR(ACTYA[[#This Row],[Staff Start Date]])</f>
        <v>1900</v>
      </c>
      <c r="M684" s="100" t="str">
        <f>TEXT(ACTYA[[#This Row],[Staff Start Date]], "mmm")</f>
        <v>Jan</v>
      </c>
    </row>
    <row r="685" spans="1:13" x14ac:dyDescent="0.25">
      <c r="A685" s="18"/>
      <c r="B685" s="19"/>
      <c r="C685" s="19"/>
      <c r="D685" s="19"/>
      <c r="E685" s="19"/>
      <c r="F685" s="19"/>
      <c r="G685" s="19"/>
      <c r="H685" s="19"/>
      <c r="I685" s="20"/>
      <c r="J685" s="67"/>
      <c r="K685" s="19"/>
      <c r="L685" s="100">
        <f>YEAR(ACTYA[[#This Row],[Staff Start Date]])</f>
        <v>1900</v>
      </c>
      <c r="M685" s="100" t="str">
        <f>TEXT(ACTYA[[#This Row],[Staff Start Date]], "mmm")</f>
        <v>Jan</v>
      </c>
    </row>
    <row r="686" spans="1:13" x14ac:dyDescent="0.25">
      <c r="A686" s="18"/>
      <c r="B686" s="19"/>
      <c r="C686" s="19"/>
      <c r="D686" s="19"/>
      <c r="E686" s="19"/>
      <c r="F686" s="19"/>
      <c r="G686" s="19"/>
      <c r="H686" s="19"/>
      <c r="I686" s="20"/>
      <c r="J686" s="67"/>
      <c r="K686" s="19"/>
      <c r="L686" s="100">
        <f>YEAR(ACTYA[[#This Row],[Staff Start Date]])</f>
        <v>1900</v>
      </c>
      <c r="M686" s="100" t="str">
        <f>TEXT(ACTYA[[#This Row],[Staff Start Date]], "mmm")</f>
        <v>Jan</v>
      </c>
    </row>
    <row r="687" spans="1:13" x14ac:dyDescent="0.25">
      <c r="A687" s="18"/>
      <c r="B687" s="19"/>
      <c r="C687" s="19"/>
      <c r="D687" s="19"/>
      <c r="E687" s="19"/>
      <c r="F687" s="19"/>
      <c r="G687" s="19"/>
      <c r="H687" s="19"/>
      <c r="I687" s="20"/>
      <c r="J687" s="67"/>
      <c r="K687" s="19"/>
      <c r="L687" s="100">
        <f>YEAR(ACTYA[[#This Row],[Staff Start Date]])</f>
        <v>1900</v>
      </c>
      <c r="M687" s="100" t="str">
        <f>TEXT(ACTYA[[#This Row],[Staff Start Date]], "mmm")</f>
        <v>Jan</v>
      </c>
    </row>
    <row r="688" spans="1:13" x14ac:dyDescent="0.25">
      <c r="A688" s="18"/>
      <c r="B688" s="19"/>
      <c r="C688" s="19"/>
      <c r="D688" s="19"/>
      <c r="E688" s="19"/>
      <c r="F688" s="19"/>
      <c r="G688" s="19"/>
      <c r="H688" s="19"/>
      <c r="I688" s="20"/>
      <c r="J688" s="67"/>
      <c r="K688" s="19"/>
      <c r="L688" s="100">
        <f>YEAR(ACTYA[[#This Row],[Staff Start Date]])</f>
        <v>1900</v>
      </c>
      <c r="M688" s="100" t="str">
        <f>TEXT(ACTYA[[#This Row],[Staff Start Date]], "mmm")</f>
        <v>Jan</v>
      </c>
    </row>
    <row r="689" spans="1:13" x14ac:dyDescent="0.25">
      <c r="A689" s="18"/>
      <c r="B689" s="19"/>
      <c r="C689" s="19"/>
      <c r="D689" s="19"/>
      <c r="E689" s="19"/>
      <c r="F689" s="19"/>
      <c r="G689" s="19"/>
      <c r="H689" s="19"/>
      <c r="I689" s="20"/>
      <c r="J689" s="67"/>
      <c r="K689" s="19"/>
      <c r="L689" s="100">
        <f>YEAR(ACTYA[[#This Row],[Staff Start Date]])</f>
        <v>1900</v>
      </c>
      <c r="M689" s="100" t="str">
        <f>TEXT(ACTYA[[#This Row],[Staff Start Date]], "mmm")</f>
        <v>Jan</v>
      </c>
    </row>
    <row r="690" spans="1:13" x14ac:dyDescent="0.25">
      <c r="A690" s="18"/>
      <c r="B690" s="19"/>
      <c r="C690" s="19"/>
      <c r="D690" s="19"/>
      <c r="E690" s="19"/>
      <c r="F690" s="19"/>
      <c r="G690" s="19"/>
      <c r="H690" s="19"/>
      <c r="I690" s="20"/>
      <c r="J690" s="67"/>
      <c r="K690" s="19"/>
      <c r="L690" s="100">
        <f>YEAR(ACTYA[[#This Row],[Staff Start Date]])</f>
        <v>1900</v>
      </c>
      <c r="M690" s="100" t="str">
        <f>TEXT(ACTYA[[#This Row],[Staff Start Date]], "mmm")</f>
        <v>Jan</v>
      </c>
    </row>
    <row r="691" spans="1:13" x14ac:dyDescent="0.25">
      <c r="A691" s="18"/>
      <c r="B691" s="19"/>
      <c r="C691" s="19"/>
      <c r="D691" s="19"/>
      <c r="E691" s="19"/>
      <c r="F691" s="19"/>
      <c r="G691" s="19"/>
      <c r="H691" s="19"/>
      <c r="I691" s="20"/>
      <c r="J691" s="67"/>
      <c r="K691" s="19"/>
      <c r="L691" s="100">
        <f>YEAR(ACTYA[[#This Row],[Staff Start Date]])</f>
        <v>1900</v>
      </c>
      <c r="M691" s="100" t="str">
        <f>TEXT(ACTYA[[#This Row],[Staff Start Date]], "mmm")</f>
        <v>Jan</v>
      </c>
    </row>
    <row r="692" spans="1:13" x14ac:dyDescent="0.25">
      <c r="A692" s="18"/>
      <c r="B692" s="19"/>
      <c r="C692" s="19"/>
      <c r="D692" s="19"/>
      <c r="E692" s="19"/>
      <c r="F692" s="19"/>
      <c r="G692" s="19"/>
      <c r="H692" s="19"/>
      <c r="I692" s="20"/>
      <c r="J692" s="67"/>
      <c r="K692" s="19"/>
      <c r="L692" s="100">
        <f>YEAR(ACTYA[[#This Row],[Staff Start Date]])</f>
        <v>1900</v>
      </c>
      <c r="M692" s="100" t="str">
        <f>TEXT(ACTYA[[#This Row],[Staff Start Date]], "mmm")</f>
        <v>Jan</v>
      </c>
    </row>
    <row r="693" spans="1:13" x14ac:dyDescent="0.25">
      <c r="A693" s="18"/>
      <c r="B693" s="19"/>
      <c r="C693" s="19"/>
      <c r="D693" s="19"/>
      <c r="E693" s="19"/>
      <c r="F693" s="19"/>
      <c r="G693" s="19"/>
      <c r="H693" s="19"/>
      <c r="I693" s="20"/>
      <c r="J693" s="67"/>
      <c r="K693" s="19"/>
      <c r="L693" s="100">
        <f>YEAR(ACTYA[[#This Row],[Staff Start Date]])</f>
        <v>1900</v>
      </c>
      <c r="M693" s="100" t="str">
        <f>TEXT(ACTYA[[#This Row],[Staff Start Date]], "mmm")</f>
        <v>Jan</v>
      </c>
    </row>
    <row r="694" spans="1:13" x14ac:dyDescent="0.25">
      <c r="A694" s="18"/>
      <c r="B694" s="19"/>
      <c r="C694" s="19"/>
      <c r="D694" s="19"/>
      <c r="E694" s="19"/>
      <c r="F694" s="19"/>
      <c r="G694" s="19"/>
      <c r="H694" s="19"/>
      <c r="I694" s="20"/>
      <c r="J694" s="67"/>
      <c r="K694" s="19"/>
      <c r="L694" s="100">
        <f>YEAR(ACTYA[[#This Row],[Staff Start Date]])</f>
        <v>1900</v>
      </c>
      <c r="M694" s="100" t="str">
        <f>TEXT(ACTYA[[#This Row],[Staff Start Date]], "mmm")</f>
        <v>Jan</v>
      </c>
    </row>
    <row r="695" spans="1:13" x14ac:dyDescent="0.25">
      <c r="A695" s="18"/>
      <c r="B695" s="19"/>
      <c r="C695" s="19"/>
      <c r="D695" s="19"/>
      <c r="E695" s="19"/>
      <c r="F695" s="19"/>
      <c r="G695" s="19"/>
      <c r="H695" s="19"/>
      <c r="I695" s="20"/>
      <c r="J695" s="67"/>
      <c r="K695" s="19"/>
      <c r="L695" s="100">
        <f>YEAR(ACTYA[[#This Row],[Staff Start Date]])</f>
        <v>1900</v>
      </c>
      <c r="M695" s="100" t="str">
        <f>TEXT(ACTYA[[#This Row],[Staff Start Date]], "mmm")</f>
        <v>Jan</v>
      </c>
    </row>
    <row r="696" spans="1:13" x14ac:dyDescent="0.25">
      <c r="A696" s="18"/>
      <c r="B696" s="19"/>
      <c r="C696" s="19"/>
      <c r="D696" s="19"/>
      <c r="E696" s="19"/>
      <c r="F696" s="19"/>
      <c r="G696" s="19"/>
      <c r="H696" s="19"/>
      <c r="I696" s="20"/>
      <c r="J696" s="67"/>
      <c r="K696" s="19"/>
      <c r="L696" s="100">
        <f>YEAR(ACTYA[[#This Row],[Staff Start Date]])</f>
        <v>1900</v>
      </c>
      <c r="M696" s="100" t="str">
        <f>TEXT(ACTYA[[#This Row],[Staff Start Date]], "mmm")</f>
        <v>Jan</v>
      </c>
    </row>
    <row r="697" spans="1:13" x14ac:dyDescent="0.25">
      <c r="A697" s="18"/>
      <c r="B697" s="19"/>
      <c r="C697" s="19"/>
      <c r="D697" s="19"/>
      <c r="E697" s="19"/>
      <c r="F697" s="19"/>
      <c r="G697" s="19"/>
      <c r="H697" s="19"/>
      <c r="I697" s="20"/>
      <c r="J697" s="67"/>
      <c r="K697" s="19"/>
      <c r="L697" s="100">
        <f>YEAR(ACTYA[[#This Row],[Staff Start Date]])</f>
        <v>1900</v>
      </c>
      <c r="M697" s="100" t="str">
        <f>TEXT(ACTYA[[#This Row],[Staff Start Date]], "mmm")</f>
        <v>Jan</v>
      </c>
    </row>
    <row r="698" spans="1:13" x14ac:dyDescent="0.25">
      <c r="A698" s="18"/>
      <c r="B698" s="19"/>
      <c r="C698" s="19"/>
      <c r="D698" s="19"/>
      <c r="E698" s="19"/>
      <c r="F698" s="19"/>
      <c r="G698" s="19"/>
      <c r="H698" s="19"/>
      <c r="I698" s="20"/>
      <c r="J698" s="67"/>
      <c r="K698" s="19"/>
      <c r="L698" s="100">
        <f>YEAR(ACTYA[[#This Row],[Staff Start Date]])</f>
        <v>1900</v>
      </c>
      <c r="M698" s="100" t="str">
        <f>TEXT(ACTYA[[#This Row],[Staff Start Date]], "mmm")</f>
        <v>Jan</v>
      </c>
    </row>
    <row r="699" spans="1:13" x14ac:dyDescent="0.25">
      <c r="A699" s="18"/>
      <c r="B699" s="19"/>
      <c r="C699" s="19"/>
      <c r="D699" s="19"/>
      <c r="E699" s="19"/>
      <c r="F699" s="19"/>
      <c r="G699" s="19"/>
      <c r="H699" s="19"/>
      <c r="I699" s="20"/>
      <c r="J699" s="67"/>
      <c r="K699" s="19"/>
      <c r="L699" s="100">
        <f>YEAR(ACTYA[[#This Row],[Staff Start Date]])</f>
        <v>1900</v>
      </c>
      <c r="M699" s="100" t="str">
        <f>TEXT(ACTYA[[#This Row],[Staff Start Date]], "mmm")</f>
        <v>Jan</v>
      </c>
    </row>
    <row r="700" spans="1:13" x14ac:dyDescent="0.25">
      <c r="A700" s="18"/>
      <c r="B700" s="19"/>
      <c r="C700" s="19"/>
      <c r="D700" s="19"/>
      <c r="E700" s="19"/>
      <c r="F700" s="19"/>
      <c r="G700" s="19"/>
      <c r="H700" s="19"/>
      <c r="I700" s="20"/>
      <c r="J700" s="67"/>
      <c r="K700" s="19"/>
      <c r="L700" s="100">
        <f>YEAR(ACTYA[[#This Row],[Staff Start Date]])</f>
        <v>1900</v>
      </c>
      <c r="M700" s="100" t="str">
        <f>TEXT(ACTYA[[#This Row],[Staff Start Date]], "mmm")</f>
        <v>Jan</v>
      </c>
    </row>
    <row r="701" spans="1:13" x14ac:dyDescent="0.25">
      <c r="A701" s="18"/>
      <c r="B701" s="19"/>
      <c r="C701" s="19"/>
      <c r="D701" s="19"/>
      <c r="E701" s="19"/>
      <c r="F701" s="19"/>
      <c r="G701" s="19"/>
      <c r="H701" s="19"/>
      <c r="I701" s="20"/>
      <c r="J701" s="67"/>
      <c r="K701" s="19"/>
      <c r="L701" s="100">
        <f>YEAR(ACTYA[[#This Row],[Staff Start Date]])</f>
        <v>1900</v>
      </c>
      <c r="M701" s="100" t="str">
        <f>TEXT(ACTYA[[#This Row],[Staff Start Date]], "mmm")</f>
        <v>Jan</v>
      </c>
    </row>
    <row r="702" spans="1:13" x14ac:dyDescent="0.25">
      <c r="A702" s="18"/>
      <c r="B702" s="19"/>
      <c r="C702" s="19"/>
      <c r="D702" s="19"/>
      <c r="E702" s="19"/>
      <c r="F702" s="19"/>
      <c r="G702" s="19"/>
      <c r="H702" s="19"/>
      <c r="I702" s="20"/>
      <c r="J702" s="67"/>
      <c r="K702" s="19"/>
      <c r="L702" s="100">
        <f>YEAR(ACTYA[[#This Row],[Staff Start Date]])</f>
        <v>1900</v>
      </c>
      <c r="M702" s="100" t="str">
        <f>TEXT(ACTYA[[#This Row],[Staff Start Date]], "mmm")</f>
        <v>Jan</v>
      </c>
    </row>
    <row r="703" spans="1:13" x14ac:dyDescent="0.25">
      <c r="A703" s="18"/>
      <c r="B703" s="19"/>
      <c r="C703" s="19"/>
      <c r="D703" s="19"/>
      <c r="E703" s="19"/>
      <c r="F703" s="19"/>
      <c r="G703" s="19"/>
      <c r="H703" s="19"/>
      <c r="I703" s="20"/>
      <c r="J703" s="67"/>
      <c r="K703" s="19"/>
      <c r="L703" s="100">
        <f>YEAR(ACTYA[[#This Row],[Staff Start Date]])</f>
        <v>1900</v>
      </c>
      <c r="M703" s="100" t="str">
        <f>TEXT(ACTYA[[#This Row],[Staff Start Date]], "mmm")</f>
        <v>Jan</v>
      </c>
    </row>
    <row r="704" spans="1:13" x14ac:dyDescent="0.25">
      <c r="A704" s="18"/>
      <c r="B704" s="19"/>
      <c r="C704" s="19"/>
      <c r="D704" s="19"/>
      <c r="E704" s="19"/>
      <c r="F704" s="19"/>
      <c r="G704" s="19"/>
      <c r="H704" s="19"/>
      <c r="I704" s="20"/>
      <c r="J704" s="67"/>
      <c r="K704" s="19"/>
      <c r="L704" s="100">
        <f>YEAR(ACTYA[[#This Row],[Staff Start Date]])</f>
        <v>1900</v>
      </c>
      <c r="M704" s="100" t="str">
        <f>TEXT(ACTYA[[#This Row],[Staff Start Date]], "mmm")</f>
        <v>Jan</v>
      </c>
    </row>
    <row r="705" spans="1:13" x14ac:dyDescent="0.25">
      <c r="A705" s="18"/>
      <c r="B705" s="19"/>
      <c r="C705" s="19"/>
      <c r="D705" s="19"/>
      <c r="E705" s="19"/>
      <c r="F705" s="19"/>
      <c r="G705" s="19"/>
      <c r="H705" s="19"/>
      <c r="I705" s="20"/>
      <c r="J705" s="67"/>
      <c r="K705" s="19"/>
      <c r="L705" s="100">
        <f>YEAR(ACTYA[[#This Row],[Staff Start Date]])</f>
        <v>1900</v>
      </c>
      <c r="M705" s="100" t="str">
        <f>TEXT(ACTYA[[#This Row],[Staff Start Date]], "mmm")</f>
        <v>Jan</v>
      </c>
    </row>
    <row r="706" spans="1:13" x14ac:dyDescent="0.25">
      <c r="A706" s="18"/>
      <c r="B706" s="19"/>
      <c r="C706" s="19"/>
      <c r="D706" s="19"/>
      <c r="E706" s="19"/>
      <c r="F706" s="19"/>
      <c r="G706" s="19"/>
      <c r="H706" s="19"/>
      <c r="I706" s="20"/>
      <c r="J706" s="67"/>
      <c r="K706" s="19"/>
      <c r="L706" s="100">
        <f>YEAR(ACTYA[[#This Row],[Staff Start Date]])</f>
        <v>1900</v>
      </c>
      <c r="M706" s="100" t="str">
        <f>TEXT(ACTYA[[#This Row],[Staff Start Date]], "mmm")</f>
        <v>Jan</v>
      </c>
    </row>
    <row r="707" spans="1:13" x14ac:dyDescent="0.25">
      <c r="A707" s="18"/>
      <c r="B707" s="19"/>
      <c r="C707" s="19"/>
      <c r="D707" s="19"/>
      <c r="E707" s="19"/>
      <c r="F707" s="19"/>
      <c r="G707" s="19"/>
      <c r="H707" s="19"/>
      <c r="I707" s="20"/>
      <c r="J707" s="67"/>
      <c r="K707" s="19"/>
      <c r="L707" s="100">
        <f>YEAR(ACTYA[[#This Row],[Staff Start Date]])</f>
        <v>1900</v>
      </c>
      <c r="M707" s="100" t="str">
        <f>TEXT(ACTYA[[#This Row],[Staff Start Date]], "mmm")</f>
        <v>Jan</v>
      </c>
    </row>
    <row r="708" spans="1:13" x14ac:dyDescent="0.25">
      <c r="A708" s="18"/>
      <c r="B708" s="19"/>
      <c r="C708" s="19"/>
      <c r="D708" s="19"/>
      <c r="E708" s="19"/>
      <c r="F708" s="19"/>
      <c r="G708" s="19"/>
      <c r="H708" s="19"/>
      <c r="I708" s="20"/>
      <c r="J708" s="67"/>
      <c r="K708" s="19"/>
      <c r="L708" s="100">
        <f>YEAR(ACTYA[[#This Row],[Staff Start Date]])</f>
        <v>1900</v>
      </c>
      <c r="M708" s="100" t="str">
        <f>TEXT(ACTYA[[#This Row],[Staff Start Date]], "mmm")</f>
        <v>Jan</v>
      </c>
    </row>
    <row r="709" spans="1:13" x14ac:dyDescent="0.25">
      <c r="A709" s="18"/>
      <c r="B709" s="19"/>
      <c r="C709" s="19"/>
      <c r="D709" s="19"/>
      <c r="E709" s="19"/>
      <c r="F709" s="19"/>
      <c r="G709" s="19"/>
      <c r="H709" s="19"/>
      <c r="I709" s="20"/>
      <c r="J709" s="67"/>
      <c r="K709" s="19"/>
      <c r="L709" s="100">
        <f>YEAR(ACTYA[[#This Row],[Staff Start Date]])</f>
        <v>1900</v>
      </c>
      <c r="M709" s="100" t="str">
        <f>TEXT(ACTYA[[#This Row],[Staff Start Date]], "mmm")</f>
        <v>Jan</v>
      </c>
    </row>
    <row r="710" spans="1:13" x14ac:dyDescent="0.25">
      <c r="A710" s="18"/>
      <c r="B710" s="19"/>
      <c r="C710" s="19"/>
      <c r="D710" s="19"/>
      <c r="E710" s="19"/>
      <c r="F710" s="19"/>
      <c r="G710" s="19"/>
      <c r="H710" s="19"/>
      <c r="I710" s="20"/>
      <c r="J710" s="67"/>
      <c r="K710" s="19"/>
      <c r="L710" s="100">
        <f>YEAR(ACTYA[[#This Row],[Staff Start Date]])</f>
        <v>1900</v>
      </c>
      <c r="M710" s="100" t="str">
        <f>TEXT(ACTYA[[#This Row],[Staff Start Date]], "mmm")</f>
        <v>Jan</v>
      </c>
    </row>
    <row r="711" spans="1:13" x14ac:dyDescent="0.25">
      <c r="A711" s="18"/>
      <c r="B711" s="19"/>
      <c r="C711" s="19"/>
      <c r="D711" s="19"/>
      <c r="E711" s="19"/>
      <c r="F711" s="19"/>
      <c r="G711" s="19"/>
      <c r="H711" s="19"/>
      <c r="I711" s="20"/>
      <c r="J711" s="67"/>
      <c r="K711" s="19"/>
      <c r="L711" s="100">
        <f>YEAR(ACTYA[[#This Row],[Staff Start Date]])</f>
        <v>1900</v>
      </c>
      <c r="M711" s="100" t="str">
        <f>TEXT(ACTYA[[#This Row],[Staff Start Date]], "mmm")</f>
        <v>Jan</v>
      </c>
    </row>
    <row r="712" spans="1:13" x14ac:dyDescent="0.25">
      <c r="A712" s="18"/>
      <c r="B712" s="19"/>
      <c r="C712" s="19"/>
      <c r="D712" s="19"/>
      <c r="E712" s="19"/>
      <c r="F712" s="19"/>
      <c r="G712" s="19"/>
      <c r="H712" s="19"/>
      <c r="I712" s="20"/>
      <c r="J712" s="67"/>
      <c r="K712" s="19"/>
      <c r="L712" s="100">
        <f>YEAR(ACTYA[[#This Row],[Staff Start Date]])</f>
        <v>1900</v>
      </c>
      <c r="M712" s="100" t="str">
        <f>TEXT(ACTYA[[#This Row],[Staff Start Date]], "mmm")</f>
        <v>Jan</v>
      </c>
    </row>
    <row r="713" spans="1:13" x14ac:dyDescent="0.25">
      <c r="A713" s="18"/>
      <c r="B713" s="19"/>
      <c r="C713" s="19"/>
      <c r="D713" s="19"/>
      <c r="E713" s="19"/>
      <c r="F713" s="19"/>
      <c r="G713" s="19"/>
      <c r="H713" s="19"/>
      <c r="I713" s="20"/>
      <c r="J713" s="67"/>
      <c r="K713" s="19"/>
      <c r="L713" s="100">
        <f>YEAR(ACTYA[[#This Row],[Staff Start Date]])</f>
        <v>1900</v>
      </c>
      <c r="M713" s="100" t="str">
        <f>TEXT(ACTYA[[#This Row],[Staff Start Date]], "mmm")</f>
        <v>Jan</v>
      </c>
    </row>
    <row r="714" spans="1:13" x14ac:dyDescent="0.25">
      <c r="A714" s="18"/>
      <c r="B714" s="19"/>
      <c r="C714" s="19"/>
      <c r="D714" s="19"/>
      <c r="E714" s="19"/>
      <c r="F714" s="19"/>
      <c r="G714" s="19"/>
      <c r="H714" s="19"/>
      <c r="I714" s="20"/>
      <c r="J714" s="67"/>
      <c r="K714" s="19"/>
      <c r="L714" s="100">
        <f>YEAR(ACTYA[[#This Row],[Staff Start Date]])</f>
        <v>1900</v>
      </c>
      <c r="M714" s="100" t="str">
        <f>TEXT(ACTYA[[#This Row],[Staff Start Date]], "mmm")</f>
        <v>Jan</v>
      </c>
    </row>
    <row r="715" spans="1:13" x14ac:dyDescent="0.25">
      <c r="A715" s="18"/>
      <c r="B715" s="19"/>
      <c r="C715" s="19"/>
      <c r="D715" s="19"/>
      <c r="E715" s="19"/>
      <c r="F715" s="19"/>
      <c r="G715" s="19"/>
      <c r="H715" s="19"/>
      <c r="I715" s="20"/>
      <c r="J715" s="67"/>
      <c r="K715" s="19"/>
      <c r="L715" s="100">
        <f>YEAR(ACTYA[[#This Row],[Staff Start Date]])</f>
        <v>1900</v>
      </c>
      <c r="M715" s="100" t="str">
        <f>TEXT(ACTYA[[#This Row],[Staff Start Date]], "mmm")</f>
        <v>Jan</v>
      </c>
    </row>
    <row r="716" spans="1:13" x14ac:dyDescent="0.25">
      <c r="A716" s="18"/>
      <c r="B716" s="19"/>
      <c r="C716" s="19"/>
      <c r="D716" s="19"/>
      <c r="E716" s="19"/>
      <c r="F716" s="19"/>
      <c r="G716" s="19"/>
      <c r="H716" s="19"/>
      <c r="I716" s="20"/>
      <c r="J716" s="67"/>
      <c r="K716" s="19"/>
      <c r="L716" s="100">
        <f>YEAR(ACTYA[[#This Row],[Staff Start Date]])</f>
        <v>1900</v>
      </c>
      <c r="M716" s="100" t="str">
        <f>TEXT(ACTYA[[#This Row],[Staff Start Date]], "mmm")</f>
        <v>Jan</v>
      </c>
    </row>
    <row r="717" spans="1:13" x14ac:dyDescent="0.25">
      <c r="A717" s="18"/>
      <c r="B717" s="19"/>
      <c r="C717" s="19"/>
      <c r="D717" s="19"/>
      <c r="E717" s="19"/>
      <c r="F717" s="19"/>
      <c r="G717" s="19"/>
      <c r="H717" s="19"/>
      <c r="I717" s="20"/>
      <c r="J717" s="67"/>
      <c r="K717" s="19"/>
      <c r="L717" s="100">
        <f>YEAR(ACTYA[[#This Row],[Staff Start Date]])</f>
        <v>1900</v>
      </c>
      <c r="M717" s="100" t="str">
        <f>TEXT(ACTYA[[#This Row],[Staff Start Date]], "mmm")</f>
        <v>Jan</v>
      </c>
    </row>
    <row r="718" spans="1:13" x14ac:dyDescent="0.25">
      <c r="A718" s="18"/>
      <c r="B718" s="19"/>
      <c r="C718" s="19"/>
      <c r="D718" s="19"/>
      <c r="E718" s="19"/>
      <c r="F718" s="19"/>
      <c r="G718" s="19"/>
      <c r="H718" s="19"/>
      <c r="I718" s="20"/>
      <c r="J718" s="67"/>
      <c r="K718" s="19"/>
      <c r="L718" s="100">
        <f>YEAR(ACTYA[[#This Row],[Staff Start Date]])</f>
        <v>1900</v>
      </c>
      <c r="M718" s="100" t="str">
        <f>TEXT(ACTYA[[#This Row],[Staff Start Date]], "mmm")</f>
        <v>Jan</v>
      </c>
    </row>
    <row r="719" spans="1:13" x14ac:dyDescent="0.25">
      <c r="A719" s="18"/>
      <c r="B719" s="19"/>
      <c r="C719" s="19"/>
      <c r="D719" s="19"/>
      <c r="E719" s="19"/>
      <c r="F719" s="19"/>
      <c r="G719" s="19"/>
      <c r="H719" s="19"/>
      <c r="I719" s="20"/>
      <c r="J719" s="67"/>
      <c r="K719" s="19"/>
      <c r="L719" s="100">
        <f>YEAR(ACTYA[[#This Row],[Staff Start Date]])</f>
        <v>1900</v>
      </c>
      <c r="M719" s="100" t="str">
        <f>TEXT(ACTYA[[#This Row],[Staff Start Date]], "mmm")</f>
        <v>Jan</v>
      </c>
    </row>
    <row r="720" spans="1:13" x14ac:dyDescent="0.25">
      <c r="A720" s="18"/>
      <c r="B720" s="19"/>
      <c r="C720" s="19"/>
      <c r="D720" s="19"/>
      <c r="E720" s="19"/>
      <c r="F720" s="19"/>
      <c r="G720" s="19"/>
      <c r="H720" s="19"/>
      <c r="I720" s="20"/>
      <c r="J720" s="67"/>
      <c r="K720" s="19"/>
      <c r="L720" s="100">
        <f>YEAR(ACTYA[[#This Row],[Staff Start Date]])</f>
        <v>1900</v>
      </c>
      <c r="M720" s="100" t="str">
        <f>TEXT(ACTYA[[#This Row],[Staff Start Date]], "mmm")</f>
        <v>Jan</v>
      </c>
    </row>
    <row r="721" spans="1:13" x14ac:dyDescent="0.25">
      <c r="A721" s="18"/>
      <c r="B721" s="19"/>
      <c r="C721" s="19"/>
      <c r="D721" s="19"/>
      <c r="E721" s="19"/>
      <c r="F721" s="19"/>
      <c r="G721" s="19"/>
      <c r="H721" s="19"/>
      <c r="I721" s="20"/>
      <c r="J721" s="67"/>
      <c r="K721" s="19"/>
      <c r="L721" s="100">
        <f>YEAR(ACTYA[[#This Row],[Staff Start Date]])</f>
        <v>1900</v>
      </c>
      <c r="M721" s="100" t="str">
        <f>TEXT(ACTYA[[#This Row],[Staff Start Date]], "mmm")</f>
        <v>Jan</v>
      </c>
    </row>
    <row r="722" spans="1:13" x14ac:dyDescent="0.25">
      <c r="A722" s="18"/>
      <c r="B722" s="19"/>
      <c r="C722" s="19"/>
      <c r="D722" s="19"/>
      <c r="E722" s="19"/>
      <c r="F722" s="19"/>
      <c r="G722" s="19"/>
      <c r="H722" s="19"/>
      <c r="I722" s="20"/>
      <c r="J722" s="67"/>
      <c r="K722" s="19"/>
      <c r="L722" s="100">
        <f>YEAR(ACTYA[[#This Row],[Staff Start Date]])</f>
        <v>1900</v>
      </c>
      <c r="M722" s="100" t="str">
        <f>TEXT(ACTYA[[#This Row],[Staff Start Date]], "mmm")</f>
        <v>Jan</v>
      </c>
    </row>
    <row r="723" spans="1:13" x14ac:dyDescent="0.25">
      <c r="A723" s="18"/>
      <c r="B723" s="19"/>
      <c r="C723" s="19"/>
      <c r="D723" s="19"/>
      <c r="E723" s="19"/>
      <c r="F723" s="19"/>
      <c r="G723" s="19"/>
      <c r="H723" s="19"/>
      <c r="I723" s="20"/>
      <c r="J723" s="67"/>
      <c r="K723" s="19"/>
      <c r="L723" s="100">
        <f>YEAR(ACTYA[[#This Row],[Staff Start Date]])</f>
        <v>1900</v>
      </c>
      <c r="M723" s="100" t="str">
        <f>TEXT(ACTYA[[#This Row],[Staff Start Date]], "mmm")</f>
        <v>Jan</v>
      </c>
    </row>
    <row r="724" spans="1:13" x14ac:dyDescent="0.25">
      <c r="A724" s="18"/>
      <c r="B724" s="19"/>
      <c r="C724" s="19"/>
      <c r="D724" s="19"/>
      <c r="E724" s="19"/>
      <c r="F724" s="19"/>
      <c r="G724" s="19"/>
      <c r="H724" s="19"/>
      <c r="I724" s="20"/>
      <c r="J724" s="67"/>
      <c r="K724" s="19"/>
      <c r="L724" s="100">
        <f>YEAR(ACTYA[[#This Row],[Staff Start Date]])</f>
        <v>1900</v>
      </c>
      <c r="M724" s="100" t="str">
        <f>TEXT(ACTYA[[#This Row],[Staff Start Date]], "mmm")</f>
        <v>Jan</v>
      </c>
    </row>
    <row r="725" spans="1:13" x14ac:dyDescent="0.25">
      <c r="A725" s="18"/>
      <c r="B725" s="19"/>
      <c r="C725" s="19"/>
      <c r="D725" s="19"/>
      <c r="E725" s="19"/>
      <c r="F725" s="19"/>
      <c r="G725" s="19"/>
      <c r="H725" s="19"/>
      <c r="I725" s="20"/>
      <c r="J725" s="67"/>
      <c r="K725" s="19"/>
      <c r="L725" s="100">
        <f>YEAR(ACTYA[[#This Row],[Staff Start Date]])</f>
        <v>1900</v>
      </c>
      <c r="M725" s="100" t="str">
        <f>TEXT(ACTYA[[#This Row],[Staff Start Date]], "mmm")</f>
        <v>Jan</v>
      </c>
    </row>
    <row r="726" spans="1:13" x14ac:dyDescent="0.25">
      <c r="A726" s="18"/>
      <c r="B726" s="19"/>
      <c r="C726" s="19"/>
      <c r="D726" s="19"/>
      <c r="E726" s="19"/>
      <c r="F726" s="19"/>
      <c r="G726" s="19"/>
      <c r="H726" s="19"/>
      <c r="I726" s="20"/>
      <c r="J726" s="67"/>
      <c r="K726" s="19"/>
      <c r="L726" s="100">
        <f>YEAR(ACTYA[[#This Row],[Staff Start Date]])</f>
        <v>1900</v>
      </c>
      <c r="M726" s="100" t="str">
        <f>TEXT(ACTYA[[#This Row],[Staff Start Date]], "mmm")</f>
        <v>Jan</v>
      </c>
    </row>
    <row r="727" spans="1:13" x14ac:dyDescent="0.25">
      <c r="A727" s="18"/>
      <c r="B727" s="19"/>
      <c r="C727" s="19"/>
      <c r="D727" s="19"/>
      <c r="E727" s="19"/>
      <c r="F727" s="19"/>
      <c r="G727" s="19"/>
      <c r="H727" s="19"/>
      <c r="I727" s="20"/>
      <c r="J727" s="67"/>
      <c r="K727" s="19"/>
      <c r="L727" s="100">
        <f>YEAR(ACTYA[[#This Row],[Staff Start Date]])</f>
        <v>1900</v>
      </c>
      <c r="M727" s="100" t="str">
        <f>TEXT(ACTYA[[#This Row],[Staff Start Date]], "mmm")</f>
        <v>Jan</v>
      </c>
    </row>
    <row r="728" spans="1:13" x14ac:dyDescent="0.25">
      <c r="A728" s="18"/>
      <c r="B728" s="19"/>
      <c r="C728" s="19"/>
      <c r="D728" s="19"/>
      <c r="E728" s="19"/>
      <c r="F728" s="19"/>
      <c r="G728" s="19"/>
      <c r="H728" s="19"/>
      <c r="I728" s="20"/>
      <c r="J728" s="67"/>
      <c r="K728" s="19"/>
      <c r="L728" s="100">
        <f>YEAR(ACTYA[[#This Row],[Staff Start Date]])</f>
        <v>1900</v>
      </c>
      <c r="M728" s="100" t="str">
        <f>TEXT(ACTYA[[#This Row],[Staff Start Date]], "mmm")</f>
        <v>Jan</v>
      </c>
    </row>
    <row r="729" spans="1:13" x14ac:dyDescent="0.25">
      <c r="A729" s="18"/>
      <c r="B729" s="19"/>
      <c r="C729" s="19"/>
      <c r="D729" s="19"/>
      <c r="E729" s="19"/>
      <c r="F729" s="19"/>
      <c r="G729" s="19"/>
      <c r="H729" s="19"/>
      <c r="I729" s="20"/>
      <c r="J729" s="67"/>
      <c r="K729" s="19"/>
      <c r="L729" s="100">
        <f>YEAR(ACTYA[[#This Row],[Staff Start Date]])</f>
        <v>1900</v>
      </c>
      <c r="M729" s="100" t="str">
        <f>TEXT(ACTYA[[#This Row],[Staff Start Date]], "mmm")</f>
        <v>Jan</v>
      </c>
    </row>
    <row r="730" spans="1:13" x14ac:dyDescent="0.25">
      <c r="A730" s="18"/>
      <c r="B730" s="19"/>
      <c r="C730" s="19"/>
      <c r="D730" s="19"/>
      <c r="E730" s="19"/>
      <c r="F730" s="19"/>
      <c r="G730" s="19"/>
      <c r="H730" s="19"/>
      <c r="I730" s="20"/>
      <c r="J730" s="67"/>
      <c r="K730" s="19"/>
      <c r="L730" s="100">
        <f>YEAR(ACTYA[[#This Row],[Staff Start Date]])</f>
        <v>1900</v>
      </c>
      <c r="M730" s="100" t="str">
        <f>TEXT(ACTYA[[#This Row],[Staff Start Date]], "mmm")</f>
        <v>Jan</v>
      </c>
    </row>
    <row r="731" spans="1:13" x14ac:dyDescent="0.25">
      <c r="A731" s="18"/>
      <c r="B731" s="19"/>
      <c r="C731" s="19"/>
      <c r="D731" s="19"/>
      <c r="E731" s="19"/>
      <c r="F731" s="19"/>
      <c r="G731" s="19"/>
      <c r="H731" s="19"/>
      <c r="I731" s="20"/>
      <c r="J731" s="67"/>
      <c r="K731" s="19"/>
      <c r="L731" s="100">
        <f>YEAR(ACTYA[[#This Row],[Staff Start Date]])</f>
        <v>1900</v>
      </c>
      <c r="M731" s="100" t="str">
        <f>TEXT(ACTYA[[#This Row],[Staff Start Date]], "mmm")</f>
        <v>Jan</v>
      </c>
    </row>
    <row r="732" spans="1:13" x14ac:dyDescent="0.25">
      <c r="A732" s="18"/>
      <c r="B732" s="19"/>
      <c r="C732" s="19"/>
      <c r="D732" s="19"/>
      <c r="E732" s="19"/>
      <c r="F732" s="19"/>
      <c r="G732" s="19"/>
      <c r="H732" s="19"/>
      <c r="I732" s="20"/>
      <c r="J732" s="67"/>
      <c r="K732" s="19"/>
      <c r="L732" s="100">
        <f>YEAR(ACTYA[[#This Row],[Staff Start Date]])</f>
        <v>1900</v>
      </c>
      <c r="M732" s="100" t="str">
        <f>TEXT(ACTYA[[#This Row],[Staff Start Date]], "mmm")</f>
        <v>Jan</v>
      </c>
    </row>
    <row r="733" spans="1:13" x14ac:dyDescent="0.25">
      <c r="A733" s="18"/>
      <c r="B733" s="19"/>
      <c r="C733" s="19"/>
      <c r="D733" s="19"/>
      <c r="E733" s="19"/>
      <c r="F733" s="19"/>
      <c r="G733" s="19"/>
      <c r="H733" s="19"/>
      <c r="I733" s="20"/>
      <c r="J733" s="67"/>
      <c r="K733" s="19"/>
      <c r="L733" s="100">
        <f>YEAR(ACTYA[[#This Row],[Staff Start Date]])</f>
        <v>1900</v>
      </c>
      <c r="M733" s="100" t="str">
        <f>TEXT(ACTYA[[#This Row],[Staff Start Date]], "mmm")</f>
        <v>Jan</v>
      </c>
    </row>
    <row r="734" spans="1:13" x14ac:dyDescent="0.25">
      <c r="A734" s="18"/>
      <c r="B734" s="19"/>
      <c r="C734" s="19"/>
      <c r="D734" s="19"/>
      <c r="E734" s="19"/>
      <c r="F734" s="19"/>
      <c r="G734" s="19"/>
      <c r="H734" s="19"/>
      <c r="I734" s="20"/>
      <c r="J734" s="67"/>
      <c r="K734" s="19"/>
      <c r="L734" s="100">
        <f>YEAR(ACTYA[[#This Row],[Staff Start Date]])</f>
        <v>1900</v>
      </c>
      <c r="M734" s="100" t="str">
        <f>TEXT(ACTYA[[#This Row],[Staff Start Date]], "mmm")</f>
        <v>Jan</v>
      </c>
    </row>
    <row r="735" spans="1:13" x14ac:dyDescent="0.25">
      <c r="A735" s="18"/>
      <c r="B735" s="19"/>
      <c r="C735" s="19"/>
      <c r="D735" s="19"/>
      <c r="E735" s="19"/>
      <c r="F735" s="19"/>
      <c r="G735" s="19"/>
      <c r="H735" s="19"/>
      <c r="I735" s="20"/>
      <c r="J735" s="67"/>
      <c r="K735" s="19"/>
      <c r="L735" s="100">
        <f>YEAR(ACTYA[[#This Row],[Staff Start Date]])</f>
        <v>1900</v>
      </c>
      <c r="M735" s="100" t="str">
        <f>TEXT(ACTYA[[#This Row],[Staff Start Date]], "mmm")</f>
        <v>Jan</v>
      </c>
    </row>
    <row r="736" spans="1:13" x14ac:dyDescent="0.25">
      <c r="A736" s="18"/>
      <c r="B736" s="19"/>
      <c r="C736" s="19"/>
      <c r="D736" s="19"/>
      <c r="E736" s="19"/>
      <c r="F736" s="19"/>
      <c r="G736" s="19"/>
      <c r="H736" s="19"/>
      <c r="I736" s="20"/>
      <c r="J736" s="67"/>
      <c r="K736" s="19"/>
      <c r="L736" s="100">
        <f>YEAR(ACTYA[[#This Row],[Staff Start Date]])</f>
        <v>1900</v>
      </c>
      <c r="M736" s="100" t="str">
        <f>TEXT(ACTYA[[#This Row],[Staff Start Date]], "mmm")</f>
        <v>Jan</v>
      </c>
    </row>
    <row r="737" spans="1:13" x14ac:dyDescent="0.25">
      <c r="A737" s="18"/>
      <c r="B737" s="19"/>
      <c r="C737" s="19"/>
      <c r="D737" s="19"/>
      <c r="E737" s="19"/>
      <c r="F737" s="19"/>
      <c r="G737" s="19"/>
      <c r="H737" s="19"/>
      <c r="I737" s="20"/>
      <c r="J737" s="67"/>
      <c r="K737" s="19"/>
      <c r="L737" s="100">
        <f>YEAR(ACTYA[[#This Row],[Staff Start Date]])</f>
        <v>1900</v>
      </c>
      <c r="M737" s="100" t="str">
        <f>TEXT(ACTYA[[#This Row],[Staff Start Date]], "mmm")</f>
        <v>Jan</v>
      </c>
    </row>
    <row r="738" spans="1:13" x14ac:dyDescent="0.25">
      <c r="A738" s="18"/>
      <c r="B738" s="19"/>
      <c r="C738" s="19"/>
      <c r="D738" s="19"/>
      <c r="E738" s="19"/>
      <c r="F738" s="19"/>
      <c r="G738" s="19"/>
      <c r="H738" s="19"/>
      <c r="I738" s="20"/>
      <c r="J738" s="67"/>
      <c r="K738" s="19"/>
      <c r="L738" s="100">
        <f>YEAR(ACTYA[[#This Row],[Staff Start Date]])</f>
        <v>1900</v>
      </c>
      <c r="M738" s="100" t="str">
        <f>TEXT(ACTYA[[#This Row],[Staff Start Date]], "mmm")</f>
        <v>Jan</v>
      </c>
    </row>
    <row r="739" spans="1:13" x14ac:dyDescent="0.25">
      <c r="A739" s="18"/>
      <c r="B739" s="19"/>
      <c r="C739" s="19"/>
      <c r="D739" s="19"/>
      <c r="E739" s="19"/>
      <c r="F739" s="19"/>
      <c r="G739" s="19"/>
      <c r="H739" s="19"/>
      <c r="I739" s="20"/>
      <c r="J739" s="67"/>
      <c r="K739" s="19"/>
      <c r="L739" s="100">
        <f>YEAR(ACTYA[[#This Row],[Staff Start Date]])</f>
        <v>1900</v>
      </c>
      <c r="M739" s="100" t="str">
        <f>TEXT(ACTYA[[#This Row],[Staff Start Date]], "mmm")</f>
        <v>Jan</v>
      </c>
    </row>
    <row r="740" spans="1:13" x14ac:dyDescent="0.25">
      <c r="A740" s="18"/>
      <c r="B740" s="19"/>
      <c r="C740" s="19"/>
      <c r="D740" s="19"/>
      <c r="E740" s="19"/>
      <c r="F740" s="19"/>
      <c r="G740" s="19"/>
      <c r="H740" s="19"/>
      <c r="I740" s="20"/>
      <c r="J740" s="67"/>
      <c r="K740" s="19"/>
      <c r="L740" s="100">
        <f>YEAR(ACTYA[[#This Row],[Staff Start Date]])</f>
        <v>1900</v>
      </c>
      <c r="M740" s="100" t="str">
        <f>TEXT(ACTYA[[#This Row],[Staff Start Date]], "mmm")</f>
        <v>Jan</v>
      </c>
    </row>
    <row r="741" spans="1:13" x14ac:dyDescent="0.25">
      <c r="A741" s="18"/>
      <c r="B741" s="19"/>
      <c r="C741" s="19"/>
      <c r="D741" s="19"/>
      <c r="E741" s="19"/>
      <c r="F741" s="19"/>
      <c r="G741" s="19"/>
      <c r="H741" s="19"/>
      <c r="I741" s="20"/>
      <c r="J741" s="67"/>
      <c r="K741" s="19"/>
      <c r="L741" s="100">
        <f>YEAR(ACTYA[[#This Row],[Staff Start Date]])</f>
        <v>1900</v>
      </c>
      <c r="M741" s="100" t="str">
        <f>TEXT(ACTYA[[#This Row],[Staff Start Date]], "mmm")</f>
        <v>Jan</v>
      </c>
    </row>
    <row r="742" spans="1:13" x14ac:dyDescent="0.25">
      <c r="A742" s="18"/>
      <c r="B742" s="19"/>
      <c r="C742" s="19"/>
      <c r="D742" s="19"/>
      <c r="E742" s="19"/>
      <c r="F742" s="19"/>
      <c r="G742" s="19"/>
      <c r="H742" s="19"/>
      <c r="I742" s="20"/>
      <c r="J742" s="67"/>
      <c r="K742" s="19"/>
      <c r="L742" s="100">
        <f>YEAR(ACTYA[[#This Row],[Staff Start Date]])</f>
        <v>1900</v>
      </c>
      <c r="M742" s="100" t="str">
        <f>TEXT(ACTYA[[#This Row],[Staff Start Date]], "mmm")</f>
        <v>Jan</v>
      </c>
    </row>
    <row r="743" spans="1:13" x14ac:dyDescent="0.25">
      <c r="A743" s="18"/>
      <c r="B743" s="19"/>
      <c r="C743" s="19"/>
      <c r="D743" s="19"/>
      <c r="E743" s="19"/>
      <c r="F743" s="19"/>
      <c r="G743" s="19"/>
      <c r="H743" s="19"/>
      <c r="I743" s="20"/>
      <c r="J743" s="67"/>
      <c r="K743" s="19"/>
      <c r="L743" s="100">
        <f>YEAR(ACTYA[[#This Row],[Staff Start Date]])</f>
        <v>1900</v>
      </c>
      <c r="M743" s="100" t="str">
        <f>TEXT(ACTYA[[#This Row],[Staff Start Date]], "mmm")</f>
        <v>Jan</v>
      </c>
    </row>
    <row r="744" spans="1:13" x14ac:dyDescent="0.25">
      <c r="A744" s="18"/>
      <c r="B744" s="19"/>
      <c r="C744" s="19"/>
      <c r="D744" s="19"/>
      <c r="E744" s="19"/>
      <c r="F744" s="19"/>
      <c r="G744" s="19"/>
      <c r="H744" s="19"/>
      <c r="I744" s="20"/>
      <c r="J744" s="67"/>
      <c r="K744" s="19"/>
      <c r="L744" s="100">
        <f>YEAR(ACTYA[[#This Row],[Staff Start Date]])</f>
        <v>1900</v>
      </c>
      <c r="M744" s="100" t="str">
        <f>TEXT(ACTYA[[#This Row],[Staff Start Date]], "mmm")</f>
        <v>Jan</v>
      </c>
    </row>
    <row r="745" spans="1:13" x14ac:dyDescent="0.25">
      <c r="A745" s="18"/>
      <c r="B745" s="19"/>
      <c r="C745" s="19"/>
      <c r="D745" s="19"/>
      <c r="E745" s="19"/>
      <c r="F745" s="19"/>
      <c r="G745" s="19"/>
      <c r="H745" s="19"/>
      <c r="I745" s="20"/>
      <c r="J745" s="67"/>
      <c r="K745" s="19"/>
      <c r="L745" s="100">
        <f>YEAR(ACTYA[[#This Row],[Staff Start Date]])</f>
        <v>1900</v>
      </c>
      <c r="M745" s="100" t="str">
        <f>TEXT(ACTYA[[#This Row],[Staff Start Date]], "mmm")</f>
        <v>Jan</v>
      </c>
    </row>
    <row r="746" spans="1:13" x14ac:dyDescent="0.25">
      <c r="A746" s="18"/>
      <c r="B746" s="19"/>
      <c r="C746" s="19"/>
      <c r="D746" s="19"/>
      <c r="E746" s="19"/>
      <c r="F746" s="19"/>
      <c r="G746" s="19"/>
      <c r="H746" s="19"/>
      <c r="I746" s="20"/>
      <c r="J746" s="67"/>
      <c r="K746" s="19"/>
      <c r="L746" s="100">
        <f>YEAR(ACTYA[[#This Row],[Staff Start Date]])</f>
        <v>1900</v>
      </c>
      <c r="M746" s="100" t="str">
        <f>TEXT(ACTYA[[#This Row],[Staff Start Date]], "mmm")</f>
        <v>Jan</v>
      </c>
    </row>
    <row r="747" spans="1:13" x14ac:dyDescent="0.25">
      <c r="A747" s="18"/>
      <c r="B747" s="19"/>
      <c r="C747" s="19"/>
      <c r="D747" s="19"/>
      <c r="E747" s="19"/>
      <c r="F747" s="19"/>
      <c r="G747" s="19"/>
      <c r="H747" s="19"/>
      <c r="I747" s="20"/>
      <c r="J747" s="67"/>
      <c r="K747" s="19"/>
      <c r="L747" s="100">
        <f>YEAR(ACTYA[[#This Row],[Staff Start Date]])</f>
        <v>1900</v>
      </c>
      <c r="M747" s="100" t="str">
        <f>TEXT(ACTYA[[#This Row],[Staff Start Date]], "mmm")</f>
        <v>Jan</v>
      </c>
    </row>
    <row r="748" spans="1:13" x14ac:dyDescent="0.25">
      <c r="A748" s="18"/>
      <c r="B748" s="19"/>
      <c r="C748" s="19"/>
      <c r="D748" s="19"/>
      <c r="E748" s="19"/>
      <c r="F748" s="19"/>
      <c r="G748" s="19"/>
      <c r="H748" s="19"/>
      <c r="I748" s="20"/>
      <c r="J748" s="67"/>
      <c r="K748" s="19"/>
      <c r="L748" s="100">
        <f>YEAR(ACTYA[[#This Row],[Staff Start Date]])</f>
        <v>1900</v>
      </c>
      <c r="M748" s="100" t="str">
        <f>TEXT(ACTYA[[#This Row],[Staff Start Date]], "mmm")</f>
        <v>Jan</v>
      </c>
    </row>
    <row r="749" spans="1:13" x14ac:dyDescent="0.25">
      <c r="A749" s="18"/>
      <c r="B749" s="19"/>
      <c r="C749" s="19"/>
      <c r="D749" s="19"/>
      <c r="E749" s="19"/>
      <c r="F749" s="19"/>
      <c r="G749" s="19"/>
      <c r="H749" s="19"/>
      <c r="I749" s="20"/>
      <c r="J749" s="67"/>
      <c r="K749" s="19"/>
      <c r="L749" s="100">
        <f>YEAR(ACTYA[[#This Row],[Staff Start Date]])</f>
        <v>1900</v>
      </c>
      <c r="M749" s="100" t="str">
        <f>TEXT(ACTYA[[#This Row],[Staff Start Date]], "mmm")</f>
        <v>Jan</v>
      </c>
    </row>
    <row r="750" spans="1:13" x14ac:dyDescent="0.25">
      <c r="A750" s="18"/>
      <c r="B750" s="19"/>
      <c r="C750" s="19"/>
      <c r="D750" s="19"/>
      <c r="E750" s="19"/>
      <c r="F750" s="19"/>
      <c r="G750" s="19"/>
      <c r="H750" s="19"/>
      <c r="I750" s="20"/>
      <c r="J750" s="67"/>
      <c r="K750" s="19"/>
      <c r="L750" s="100">
        <f>YEAR(ACTYA[[#This Row],[Staff Start Date]])</f>
        <v>1900</v>
      </c>
      <c r="M750" s="100" t="str">
        <f>TEXT(ACTYA[[#This Row],[Staff Start Date]], "mmm")</f>
        <v>Jan</v>
      </c>
    </row>
    <row r="751" spans="1:13" x14ac:dyDescent="0.25">
      <c r="A751" s="18"/>
      <c r="B751" s="19"/>
      <c r="C751" s="19"/>
      <c r="D751" s="19"/>
      <c r="E751" s="19"/>
      <c r="F751" s="19"/>
      <c r="G751" s="19"/>
      <c r="H751" s="19"/>
      <c r="I751" s="20"/>
      <c r="J751" s="67"/>
      <c r="K751" s="19"/>
      <c r="L751" s="100">
        <f>YEAR(ACTYA[[#This Row],[Staff Start Date]])</f>
        <v>1900</v>
      </c>
      <c r="M751" s="100" t="str">
        <f>TEXT(ACTYA[[#This Row],[Staff Start Date]], "mmm")</f>
        <v>Jan</v>
      </c>
    </row>
    <row r="752" spans="1:13" x14ac:dyDescent="0.25">
      <c r="A752" s="18"/>
      <c r="B752" s="19"/>
      <c r="C752" s="19"/>
      <c r="D752" s="19"/>
      <c r="E752" s="19"/>
      <c r="F752" s="19"/>
      <c r="G752" s="19"/>
      <c r="H752" s="19"/>
      <c r="I752" s="20"/>
      <c r="J752" s="67"/>
      <c r="K752" s="19"/>
      <c r="L752" s="100">
        <f>YEAR(ACTYA[[#This Row],[Staff Start Date]])</f>
        <v>1900</v>
      </c>
      <c r="M752" s="100" t="str">
        <f>TEXT(ACTYA[[#This Row],[Staff Start Date]], "mmm")</f>
        <v>Jan</v>
      </c>
    </row>
    <row r="753" spans="1:13" x14ac:dyDescent="0.25">
      <c r="A753" s="18"/>
      <c r="B753" s="19"/>
      <c r="C753" s="19"/>
      <c r="D753" s="19"/>
      <c r="E753" s="19"/>
      <c r="F753" s="19"/>
      <c r="G753" s="19"/>
      <c r="H753" s="19"/>
      <c r="I753" s="20"/>
      <c r="J753" s="67"/>
      <c r="K753" s="19"/>
      <c r="L753" s="100">
        <f>YEAR(ACTYA[[#This Row],[Staff Start Date]])</f>
        <v>1900</v>
      </c>
      <c r="M753" s="100" t="str">
        <f>TEXT(ACTYA[[#This Row],[Staff Start Date]], "mmm")</f>
        <v>Jan</v>
      </c>
    </row>
    <row r="754" spans="1:13" x14ac:dyDescent="0.25">
      <c r="A754" s="18"/>
      <c r="B754" s="19"/>
      <c r="C754" s="19"/>
      <c r="D754" s="19"/>
      <c r="E754" s="19"/>
      <c r="F754" s="19"/>
      <c r="G754" s="19"/>
      <c r="H754" s="19"/>
      <c r="I754" s="20"/>
      <c r="J754" s="67"/>
      <c r="K754" s="19"/>
      <c r="L754" s="100">
        <f>YEAR(ACTYA[[#This Row],[Staff Start Date]])</f>
        <v>1900</v>
      </c>
      <c r="M754" s="100" t="str">
        <f>TEXT(ACTYA[[#This Row],[Staff Start Date]], "mmm")</f>
        <v>Jan</v>
      </c>
    </row>
    <row r="755" spans="1:13" x14ac:dyDescent="0.25">
      <c r="A755" s="18"/>
      <c r="B755" s="19"/>
      <c r="C755" s="19"/>
      <c r="D755" s="19"/>
      <c r="E755" s="19"/>
      <c r="F755" s="19"/>
      <c r="G755" s="19"/>
      <c r="H755" s="19"/>
      <c r="I755" s="20"/>
      <c r="J755" s="67"/>
      <c r="K755" s="19"/>
      <c r="L755" s="100">
        <f>YEAR(ACTYA[[#This Row],[Staff Start Date]])</f>
        <v>1900</v>
      </c>
      <c r="M755" s="100" t="str">
        <f>TEXT(ACTYA[[#This Row],[Staff Start Date]], "mmm")</f>
        <v>Jan</v>
      </c>
    </row>
    <row r="756" spans="1:13" x14ac:dyDescent="0.25">
      <c r="A756" s="18"/>
      <c r="B756" s="19"/>
      <c r="C756" s="19"/>
      <c r="D756" s="19"/>
      <c r="E756" s="19"/>
      <c r="F756" s="19"/>
      <c r="G756" s="19"/>
      <c r="H756" s="19"/>
      <c r="I756" s="20"/>
      <c r="J756" s="67"/>
      <c r="K756" s="19"/>
      <c r="L756" s="100">
        <f>YEAR(ACTYA[[#This Row],[Staff Start Date]])</f>
        <v>1900</v>
      </c>
      <c r="M756" s="100" t="str">
        <f>TEXT(ACTYA[[#This Row],[Staff Start Date]], "mmm")</f>
        <v>Jan</v>
      </c>
    </row>
    <row r="757" spans="1:13" x14ac:dyDescent="0.25">
      <c r="A757" s="18"/>
      <c r="B757" s="19"/>
      <c r="C757" s="19"/>
      <c r="D757" s="19"/>
      <c r="E757" s="19"/>
      <c r="F757" s="19"/>
      <c r="G757" s="19"/>
      <c r="H757" s="19"/>
      <c r="I757" s="20"/>
      <c r="J757" s="67"/>
      <c r="K757" s="19"/>
      <c r="L757" s="100">
        <f>YEAR(ACTYA[[#This Row],[Staff Start Date]])</f>
        <v>1900</v>
      </c>
      <c r="M757" s="100" t="str">
        <f>TEXT(ACTYA[[#This Row],[Staff Start Date]], "mmm")</f>
        <v>Jan</v>
      </c>
    </row>
    <row r="758" spans="1:13" x14ac:dyDescent="0.25">
      <c r="A758" s="18"/>
      <c r="B758" s="19"/>
      <c r="C758" s="19"/>
      <c r="D758" s="19"/>
      <c r="E758" s="19"/>
      <c r="F758" s="19"/>
      <c r="G758" s="19"/>
      <c r="H758" s="19"/>
      <c r="I758" s="20"/>
      <c r="J758" s="67"/>
      <c r="K758" s="19"/>
      <c r="L758" s="100">
        <f>YEAR(ACTYA[[#This Row],[Staff Start Date]])</f>
        <v>1900</v>
      </c>
      <c r="M758" s="100" t="str">
        <f>TEXT(ACTYA[[#This Row],[Staff Start Date]], "mmm")</f>
        <v>Jan</v>
      </c>
    </row>
    <row r="759" spans="1:13" x14ac:dyDescent="0.25">
      <c r="A759" s="18"/>
      <c r="B759" s="19"/>
      <c r="C759" s="19"/>
      <c r="D759" s="19"/>
      <c r="E759" s="19"/>
      <c r="F759" s="19"/>
      <c r="G759" s="19"/>
      <c r="H759" s="19"/>
      <c r="I759" s="20"/>
      <c r="J759" s="67"/>
      <c r="K759" s="19"/>
      <c r="L759" s="100">
        <f>YEAR(ACTYA[[#This Row],[Staff Start Date]])</f>
        <v>1900</v>
      </c>
      <c r="M759" s="100" t="str">
        <f>TEXT(ACTYA[[#This Row],[Staff Start Date]], "mmm")</f>
        <v>Jan</v>
      </c>
    </row>
    <row r="760" spans="1:13" x14ac:dyDescent="0.25">
      <c r="A760" s="18"/>
      <c r="B760" s="19"/>
      <c r="C760" s="19"/>
      <c r="D760" s="19"/>
      <c r="E760" s="19"/>
      <c r="F760" s="19"/>
      <c r="G760" s="19"/>
      <c r="H760" s="19"/>
      <c r="I760" s="20"/>
      <c r="J760" s="67"/>
      <c r="K760" s="19"/>
      <c r="L760" s="100">
        <f>YEAR(ACTYA[[#This Row],[Staff Start Date]])</f>
        <v>1900</v>
      </c>
      <c r="M760" s="100" t="str">
        <f>TEXT(ACTYA[[#This Row],[Staff Start Date]], "mmm")</f>
        <v>Jan</v>
      </c>
    </row>
    <row r="761" spans="1:13" x14ac:dyDescent="0.25">
      <c r="A761" s="18"/>
      <c r="B761" s="19"/>
      <c r="C761" s="19"/>
      <c r="D761" s="19"/>
      <c r="E761" s="19"/>
      <c r="F761" s="19"/>
      <c r="G761" s="19"/>
      <c r="H761" s="19"/>
      <c r="I761" s="20"/>
      <c r="J761" s="67"/>
      <c r="K761" s="19"/>
      <c r="L761" s="100">
        <f>YEAR(ACTYA[[#This Row],[Staff Start Date]])</f>
        <v>1900</v>
      </c>
      <c r="M761" s="100" t="str">
        <f>TEXT(ACTYA[[#This Row],[Staff Start Date]], "mmm")</f>
        <v>Jan</v>
      </c>
    </row>
    <row r="762" spans="1:13" x14ac:dyDescent="0.25">
      <c r="A762" s="18"/>
      <c r="B762" s="19"/>
      <c r="C762" s="19"/>
      <c r="D762" s="19"/>
      <c r="E762" s="19"/>
      <c r="F762" s="19"/>
      <c r="G762" s="19"/>
      <c r="H762" s="19"/>
      <c r="I762" s="20"/>
      <c r="J762" s="67"/>
      <c r="K762" s="19"/>
      <c r="L762" s="100">
        <f>YEAR(ACTYA[[#This Row],[Staff Start Date]])</f>
        <v>1900</v>
      </c>
      <c r="M762" s="100" t="str">
        <f>TEXT(ACTYA[[#This Row],[Staff Start Date]], "mmm")</f>
        <v>Jan</v>
      </c>
    </row>
    <row r="763" spans="1:13" x14ac:dyDescent="0.25">
      <c r="A763" s="18"/>
      <c r="B763" s="19"/>
      <c r="C763" s="19"/>
      <c r="D763" s="19"/>
      <c r="E763" s="19"/>
      <c r="F763" s="19"/>
      <c r="G763" s="19"/>
      <c r="H763" s="19"/>
      <c r="I763" s="20"/>
      <c r="J763" s="67"/>
      <c r="K763" s="19"/>
      <c r="L763" s="100">
        <f>YEAR(ACTYA[[#This Row],[Staff Start Date]])</f>
        <v>1900</v>
      </c>
      <c r="M763" s="100" t="str">
        <f>TEXT(ACTYA[[#This Row],[Staff Start Date]], "mmm")</f>
        <v>Jan</v>
      </c>
    </row>
    <row r="764" spans="1:13" x14ac:dyDescent="0.25">
      <c r="A764" s="18"/>
      <c r="B764" s="19"/>
      <c r="C764" s="19"/>
      <c r="D764" s="19"/>
      <c r="E764" s="19"/>
      <c r="F764" s="19"/>
      <c r="G764" s="19"/>
      <c r="H764" s="19"/>
      <c r="I764" s="20"/>
      <c r="J764" s="67"/>
      <c r="K764" s="19"/>
      <c r="L764" s="100">
        <f>YEAR(ACTYA[[#This Row],[Staff Start Date]])</f>
        <v>1900</v>
      </c>
      <c r="M764" s="100" t="str">
        <f>TEXT(ACTYA[[#This Row],[Staff Start Date]], "mmm")</f>
        <v>Jan</v>
      </c>
    </row>
    <row r="765" spans="1:13" x14ac:dyDescent="0.25">
      <c r="A765" s="18"/>
      <c r="B765" s="19"/>
      <c r="C765" s="19"/>
      <c r="D765" s="19"/>
      <c r="E765" s="19"/>
      <c r="F765" s="19"/>
      <c r="G765" s="19"/>
      <c r="H765" s="19"/>
      <c r="I765" s="20"/>
      <c r="J765" s="67"/>
      <c r="K765" s="19"/>
      <c r="L765" s="100">
        <f>YEAR(ACTYA[[#This Row],[Staff Start Date]])</f>
        <v>1900</v>
      </c>
      <c r="M765" s="100" t="str">
        <f>TEXT(ACTYA[[#This Row],[Staff Start Date]], "mmm")</f>
        <v>Jan</v>
      </c>
    </row>
    <row r="766" spans="1:13" x14ac:dyDescent="0.25">
      <c r="A766" s="18"/>
      <c r="B766" s="19"/>
      <c r="C766" s="19"/>
      <c r="D766" s="19"/>
      <c r="E766" s="19"/>
      <c r="F766" s="19"/>
      <c r="G766" s="19"/>
      <c r="H766" s="19"/>
      <c r="I766" s="20"/>
      <c r="J766" s="67"/>
      <c r="K766" s="19"/>
      <c r="L766" s="100">
        <f>YEAR(ACTYA[[#This Row],[Staff Start Date]])</f>
        <v>1900</v>
      </c>
      <c r="M766" s="100" t="str">
        <f>TEXT(ACTYA[[#This Row],[Staff Start Date]], "mmm")</f>
        <v>Jan</v>
      </c>
    </row>
    <row r="767" spans="1:13" x14ac:dyDescent="0.25">
      <c r="A767" s="18"/>
      <c r="B767" s="19"/>
      <c r="C767" s="19"/>
      <c r="D767" s="19"/>
      <c r="E767" s="19"/>
      <c r="F767" s="19"/>
      <c r="G767" s="19"/>
      <c r="H767" s="19"/>
      <c r="I767" s="20"/>
      <c r="J767" s="67"/>
      <c r="K767" s="19"/>
      <c r="L767" s="100">
        <f>YEAR(ACTYA[[#This Row],[Staff Start Date]])</f>
        <v>1900</v>
      </c>
      <c r="M767" s="100" t="str">
        <f>TEXT(ACTYA[[#This Row],[Staff Start Date]], "mmm")</f>
        <v>Jan</v>
      </c>
    </row>
    <row r="768" spans="1:13" x14ac:dyDescent="0.25">
      <c r="A768" s="18"/>
      <c r="B768" s="19"/>
      <c r="C768" s="19"/>
      <c r="D768" s="19"/>
      <c r="E768" s="19"/>
      <c r="F768" s="19"/>
      <c r="G768" s="19"/>
      <c r="H768" s="19"/>
      <c r="I768" s="20"/>
      <c r="J768" s="67"/>
      <c r="K768" s="19"/>
      <c r="L768" s="100">
        <f>YEAR(ACTYA[[#This Row],[Staff Start Date]])</f>
        <v>1900</v>
      </c>
      <c r="M768" s="100" t="str">
        <f>TEXT(ACTYA[[#This Row],[Staff Start Date]], "mmm")</f>
        <v>Jan</v>
      </c>
    </row>
    <row r="769" spans="1:13" x14ac:dyDescent="0.25">
      <c r="A769" s="18"/>
      <c r="B769" s="19"/>
      <c r="C769" s="19"/>
      <c r="D769" s="19"/>
      <c r="E769" s="19"/>
      <c r="F769" s="19"/>
      <c r="G769" s="19"/>
      <c r="H769" s="19"/>
      <c r="I769" s="20"/>
      <c r="J769" s="67"/>
      <c r="K769" s="19"/>
      <c r="L769" s="100">
        <f>YEAR(ACTYA[[#This Row],[Staff Start Date]])</f>
        <v>1900</v>
      </c>
      <c r="M769" s="100" t="str">
        <f>TEXT(ACTYA[[#This Row],[Staff Start Date]], "mmm")</f>
        <v>Jan</v>
      </c>
    </row>
    <row r="770" spans="1:13" x14ac:dyDescent="0.25">
      <c r="A770" s="18"/>
      <c r="B770" s="19"/>
      <c r="C770" s="19"/>
      <c r="D770" s="19"/>
      <c r="E770" s="19"/>
      <c r="F770" s="19"/>
      <c r="G770" s="19"/>
      <c r="H770" s="19"/>
      <c r="I770" s="20"/>
      <c r="J770" s="67"/>
      <c r="K770" s="19"/>
      <c r="L770" s="100">
        <f>YEAR(ACTYA[[#This Row],[Staff Start Date]])</f>
        <v>1900</v>
      </c>
      <c r="M770" s="100" t="str">
        <f>TEXT(ACTYA[[#This Row],[Staff Start Date]], "mmm")</f>
        <v>Jan</v>
      </c>
    </row>
    <row r="771" spans="1:13" x14ac:dyDescent="0.25">
      <c r="A771" s="18"/>
      <c r="B771" s="19"/>
      <c r="C771" s="19"/>
      <c r="D771" s="19"/>
      <c r="E771" s="19"/>
      <c r="F771" s="19"/>
      <c r="G771" s="19"/>
      <c r="H771" s="19"/>
      <c r="I771" s="20"/>
      <c r="J771" s="67"/>
      <c r="K771" s="19"/>
      <c r="L771" s="100">
        <f>YEAR(ACTYA[[#This Row],[Staff Start Date]])</f>
        <v>1900</v>
      </c>
      <c r="M771" s="100" t="str">
        <f>TEXT(ACTYA[[#This Row],[Staff Start Date]], "mmm")</f>
        <v>Jan</v>
      </c>
    </row>
    <row r="772" spans="1:13" x14ac:dyDescent="0.25">
      <c r="A772" s="18"/>
      <c r="B772" s="19"/>
      <c r="C772" s="19"/>
      <c r="D772" s="19"/>
      <c r="E772" s="19"/>
      <c r="F772" s="19"/>
      <c r="G772" s="19"/>
      <c r="H772" s="19"/>
      <c r="I772" s="20"/>
      <c r="J772" s="67"/>
      <c r="K772" s="19"/>
      <c r="L772" s="100">
        <f>YEAR(ACTYA[[#This Row],[Staff Start Date]])</f>
        <v>1900</v>
      </c>
      <c r="M772" s="100" t="str">
        <f>TEXT(ACTYA[[#This Row],[Staff Start Date]], "mmm")</f>
        <v>Jan</v>
      </c>
    </row>
    <row r="773" spans="1:13" x14ac:dyDescent="0.25">
      <c r="A773" s="18"/>
      <c r="B773" s="19"/>
      <c r="C773" s="19"/>
      <c r="D773" s="19"/>
      <c r="E773" s="19"/>
      <c r="F773" s="19"/>
      <c r="G773" s="19"/>
      <c r="H773" s="19"/>
      <c r="I773" s="20"/>
      <c r="J773" s="67"/>
      <c r="K773" s="19"/>
      <c r="L773" s="100">
        <f>YEAR(ACTYA[[#This Row],[Staff Start Date]])</f>
        <v>1900</v>
      </c>
      <c r="M773" s="100" t="str">
        <f>TEXT(ACTYA[[#This Row],[Staff Start Date]], "mmm")</f>
        <v>Jan</v>
      </c>
    </row>
    <row r="774" spans="1:13" x14ac:dyDescent="0.25">
      <c r="A774" s="18"/>
      <c r="B774" s="19"/>
      <c r="C774" s="19"/>
      <c r="D774" s="19"/>
      <c r="E774" s="19"/>
      <c r="F774" s="19"/>
      <c r="G774" s="19"/>
      <c r="H774" s="19"/>
      <c r="I774" s="20"/>
      <c r="J774" s="67"/>
      <c r="K774" s="19"/>
      <c r="L774" s="100">
        <f>YEAR(ACTYA[[#This Row],[Staff Start Date]])</f>
        <v>1900</v>
      </c>
      <c r="M774" s="100" t="str">
        <f>TEXT(ACTYA[[#This Row],[Staff Start Date]], "mmm")</f>
        <v>Jan</v>
      </c>
    </row>
    <row r="775" spans="1:13" x14ac:dyDescent="0.25">
      <c r="A775" s="18"/>
      <c r="B775" s="19"/>
      <c r="C775" s="19"/>
      <c r="D775" s="19"/>
      <c r="E775" s="19"/>
      <c r="F775" s="19"/>
      <c r="G775" s="19"/>
      <c r="H775" s="19"/>
      <c r="I775" s="20"/>
      <c r="J775" s="67"/>
      <c r="K775" s="19"/>
      <c r="L775" s="100">
        <f>YEAR(ACTYA[[#This Row],[Staff Start Date]])</f>
        <v>1900</v>
      </c>
      <c r="M775" s="100" t="str">
        <f>TEXT(ACTYA[[#This Row],[Staff Start Date]], "mmm")</f>
        <v>Jan</v>
      </c>
    </row>
    <row r="776" spans="1:13" x14ac:dyDescent="0.25">
      <c r="A776" s="18"/>
      <c r="B776" s="19"/>
      <c r="C776" s="19"/>
      <c r="D776" s="19"/>
      <c r="E776" s="19"/>
      <c r="F776" s="19"/>
      <c r="G776" s="19"/>
      <c r="H776" s="19"/>
      <c r="I776" s="20"/>
      <c r="J776" s="67"/>
      <c r="K776" s="19"/>
      <c r="L776" s="100">
        <f>YEAR(ACTYA[[#This Row],[Staff Start Date]])</f>
        <v>1900</v>
      </c>
      <c r="M776" s="100" t="str">
        <f>TEXT(ACTYA[[#This Row],[Staff Start Date]], "mmm")</f>
        <v>Jan</v>
      </c>
    </row>
    <row r="777" spans="1:13" x14ac:dyDescent="0.25">
      <c r="A777" s="18"/>
      <c r="B777" s="19"/>
      <c r="C777" s="19"/>
      <c r="D777" s="19"/>
      <c r="E777" s="19"/>
      <c r="F777" s="19"/>
      <c r="G777" s="19"/>
      <c r="H777" s="19"/>
      <c r="I777" s="20"/>
      <c r="J777" s="67"/>
      <c r="K777" s="19"/>
      <c r="L777" s="100">
        <f>YEAR(ACTYA[[#This Row],[Staff Start Date]])</f>
        <v>1900</v>
      </c>
      <c r="M777" s="100" t="str">
        <f>TEXT(ACTYA[[#This Row],[Staff Start Date]], "mmm")</f>
        <v>Jan</v>
      </c>
    </row>
    <row r="778" spans="1:13" x14ac:dyDescent="0.25">
      <c r="A778" s="18"/>
      <c r="B778" s="19"/>
      <c r="C778" s="19"/>
      <c r="D778" s="19"/>
      <c r="E778" s="19"/>
      <c r="F778" s="19"/>
      <c r="G778" s="19"/>
      <c r="H778" s="19"/>
      <c r="I778" s="20"/>
      <c r="J778" s="67"/>
      <c r="K778" s="19"/>
      <c r="L778" s="100">
        <f>YEAR(ACTYA[[#This Row],[Staff Start Date]])</f>
        <v>1900</v>
      </c>
      <c r="M778" s="100" t="str">
        <f>TEXT(ACTYA[[#This Row],[Staff Start Date]], "mmm")</f>
        <v>Jan</v>
      </c>
    </row>
    <row r="779" spans="1:13" x14ac:dyDescent="0.25">
      <c r="A779" s="18"/>
      <c r="B779" s="19"/>
      <c r="C779" s="19"/>
      <c r="D779" s="19"/>
      <c r="E779" s="19"/>
      <c r="F779" s="19"/>
      <c r="G779" s="19"/>
      <c r="H779" s="19"/>
      <c r="I779" s="20"/>
      <c r="J779" s="67"/>
      <c r="K779" s="19"/>
      <c r="L779" s="100">
        <f>YEAR(ACTYA[[#This Row],[Staff Start Date]])</f>
        <v>1900</v>
      </c>
      <c r="M779" s="100" t="str">
        <f>TEXT(ACTYA[[#This Row],[Staff Start Date]], "mmm")</f>
        <v>Jan</v>
      </c>
    </row>
    <row r="780" spans="1:13" x14ac:dyDescent="0.25">
      <c r="A780" s="18"/>
      <c r="B780" s="19"/>
      <c r="C780" s="19"/>
      <c r="D780" s="19"/>
      <c r="E780" s="19"/>
      <c r="F780" s="19"/>
      <c r="G780" s="19"/>
      <c r="H780" s="19"/>
      <c r="I780" s="20"/>
      <c r="J780" s="67"/>
      <c r="K780" s="19"/>
      <c r="L780" s="100">
        <f>YEAR(ACTYA[[#This Row],[Staff Start Date]])</f>
        <v>1900</v>
      </c>
      <c r="M780" s="100" t="str">
        <f>TEXT(ACTYA[[#This Row],[Staff Start Date]], "mmm")</f>
        <v>Jan</v>
      </c>
    </row>
    <row r="781" spans="1:13" x14ac:dyDescent="0.25">
      <c r="A781" s="18"/>
      <c r="B781" s="19"/>
      <c r="C781" s="19"/>
      <c r="D781" s="19"/>
      <c r="E781" s="19"/>
      <c r="F781" s="19"/>
      <c r="G781" s="19"/>
      <c r="H781" s="19"/>
      <c r="I781" s="20"/>
      <c r="J781" s="67"/>
      <c r="K781" s="19"/>
      <c r="L781" s="100">
        <f>YEAR(ACTYA[[#This Row],[Staff Start Date]])</f>
        <v>1900</v>
      </c>
      <c r="M781" s="100" t="str">
        <f>TEXT(ACTYA[[#This Row],[Staff Start Date]], "mmm")</f>
        <v>Jan</v>
      </c>
    </row>
    <row r="782" spans="1:13" x14ac:dyDescent="0.25">
      <c r="A782" s="18"/>
      <c r="B782" s="19"/>
      <c r="C782" s="19"/>
      <c r="D782" s="19"/>
      <c r="E782" s="19"/>
      <c r="F782" s="19"/>
      <c r="G782" s="19"/>
      <c r="H782" s="19"/>
      <c r="I782" s="20"/>
      <c r="J782" s="67"/>
      <c r="K782" s="19"/>
      <c r="L782" s="100">
        <f>YEAR(ACTYA[[#This Row],[Staff Start Date]])</f>
        <v>1900</v>
      </c>
      <c r="M782" s="100" t="str">
        <f>TEXT(ACTYA[[#This Row],[Staff Start Date]], "mmm")</f>
        <v>Jan</v>
      </c>
    </row>
    <row r="783" spans="1:13" x14ac:dyDescent="0.25">
      <c r="A783" s="18"/>
      <c r="B783" s="19"/>
      <c r="C783" s="19"/>
      <c r="D783" s="19"/>
      <c r="E783" s="19"/>
      <c r="F783" s="19"/>
      <c r="G783" s="19"/>
      <c r="H783" s="19"/>
      <c r="I783" s="20"/>
      <c r="J783" s="67"/>
      <c r="K783" s="19"/>
      <c r="L783" s="100">
        <f>YEAR(ACTYA[[#This Row],[Staff Start Date]])</f>
        <v>1900</v>
      </c>
      <c r="M783" s="100" t="str">
        <f>TEXT(ACTYA[[#This Row],[Staff Start Date]], "mmm")</f>
        <v>Jan</v>
      </c>
    </row>
    <row r="784" spans="1:13" x14ac:dyDescent="0.25">
      <c r="A784" s="18"/>
      <c r="B784" s="19"/>
      <c r="C784" s="19"/>
      <c r="D784" s="19"/>
      <c r="E784" s="19"/>
      <c r="F784" s="19"/>
      <c r="G784" s="19"/>
      <c r="H784" s="19"/>
      <c r="I784" s="20"/>
      <c r="J784" s="67"/>
      <c r="K784" s="19"/>
      <c r="L784" s="100">
        <f>YEAR(ACTYA[[#This Row],[Staff Start Date]])</f>
        <v>1900</v>
      </c>
      <c r="M784" s="100" t="str">
        <f>TEXT(ACTYA[[#This Row],[Staff Start Date]], "mmm")</f>
        <v>Jan</v>
      </c>
    </row>
    <row r="785" spans="1:13" x14ac:dyDescent="0.25">
      <c r="A785" s="18"/>
      <c r="B785" s="19"/>
      <c r="C785" s="19"/>
      <c r="D785" s="19"/>
      <c r="E785" s="19"/>
      <c r="F785" s="19"/>
      <c r="G785" s="19"/>
      <c r="H785" s="19"/>
      <c r="I785" s="20"/>
      <c r="J785" s="67"/>
      <c r="K785" s="19"/>
      <c r="L785" s="100">
        <f>YEAR(ACTYA[[#This Row],[Staff Start Date]])</f>
        <v>1900</v>
      </c>
      <c r="M785" s="100" t="str">
        <f>TEXT(ACTYA[[#This Row],[Staff Start Date]], "mmm")</f>
        <v>Jan</v>
      </c>
    </row>
    <row r="786" spans="1:13" x14ac:dyDescent="0.25">
      <c r="A786" s="18"/>
      <c r="B786" s="19"/>
      <c r="C786" s="19"/>
      <c r="D786" s="19"/>
      <c r="E786" s="19"/>
      <c r="F786" s="19"/>
      <c r="G786" s="19"/>
      <c r="H786" s="19"/>
      <c r="I786" s="20"/>
      <c r="J786" s="67"/>
      <c r="K786" s="19"/>
      <c r="L786" s="100">
        <f>YEAR(ACTYA[[#This Row],[Staff Start Date]])</f>
        <v>1900</v>
      </c>
      <c r="M786" s="100" t="str">
        <f>TEXT(ACTYA[[#This Row],[Staff Start Date]], "mmm")</f>
        <v>Jan</v>
      </c>
    </row>
    <row r="787" spans="1:13" x14ac:dyDescent="0.25">
      <c r="A787" s="18"/>
      <c r="B787" s="19"/>
      <c r="C787" s="19"/>
      <c r="D787" s="19"/>
      <c r="E787" s="19"/>
      <c r="F787" s="19"/>
      <c r="G787" s="19"/>
      <c r="H787" s="19"/>
      <c r="I787" s="20"/>
      <c r="J787" s="67"/>
      <c r="K787" s="19"/>
      <c r="L787" s="100">
        <f>YEAR(ACTYA[[#This Row],[Staff Start Date]])</f>
        <v>1900</v>
      </c>
      <c r="M787" s="100" t="str">
        <f>TEXT(ACTYA[[#This Row],[Staff Start Date]], "mmm")</f>
        <v>Jan</v>
      </c>
    </row>
    <row r="788" spans="1:13" x14ac:dyDescent="0.25">
      <c r="A788" s="18"/>
      <c r="B788" s="19"/>
      <c r="C788" s="19"/>
      <c r="D788" s="19"/>
      <c r="E788" s="19"/>
      <c r="F788" s="19"/>
      <c r="G788" s="19"/>
      <c r="H788" s="19"/>
      <c r="I788" s="20"/>
      <c r="J788" s="67"/>
      <c r="K788" s="19"/>
      <c r="L788" s="100">
        <f>YEAR(ACTYA[[#This Row],[Staff Start Date]])</f>
        <v>1900</v>
      </c>
      <c r="M788" s="100" t="str">
        <f>TEXT(ACTYA[[#This Row],[Staff Start Date]], "mmm")</f>
        <v>Jan</v>
      </c>
    </row>
    <row r="789" spans="1:13" x14ac:dyDescent="0.25">
      <c r="A789" s="18"/>
      <c r="B789" s="19"/>
      <c r="C789" s="19"/>
      <c r="D789" s="19"/>
      <c r="E789" s="19"/>
      <c r="F789" s="19"/>
      <c r="G789" s="19"/>
      <c r="H789" s="19"/>
      <c r="I789" s="20"/>
      <c r="J789" s="67"/>
      <c r="K789" s="19"/>
      <c r="L789" s="100">
        <f>YEAR(ACTYA[[#This Row],[Staff Start Date]])</f>
        <v>1900</v>
      </c>
      <c r="M789" s="100" t="str">
        <f>TEXT(ACTYA[[#This Row],[Staff Start Date]], "mmm")</f>
        <v>Jan</v>
      </c>
    </row>
    <row r="790" spans="1:13" x14ac:dyDescent="0.25">
      <c r="A790" s="18"/>
      <c r="B790" s="19"/>
      <c r="C790" s="19"/>
      <c r="D790" s="19"/>
      <c r="E790" s="19"/>
      <c r="F790" s="19"/>
      <c r="G790" s="19"/>
      <c r="H790" s="19"/>
      <c r="I790" s="20"/>
      <c r="J790" s="67"/>
      <c r="K790" s="19"/>
      <c r="L790" s="100">
        <f>YEAR(ACTYA[[#This Row],[Staff Start Date]])</f>
        <v>1900</v>
      </c>
      <c r="M790" s="100" t="str">
        <f>TEXT(ACTYA[[#This Row],[Staff Start Date]], "mmm")</f>
        <v>Jan</v>
      </c>
    </row>
    <row r="791" spans="1:13" x14ac:dyDescent="0.25">
      <c r="A791" s="18"/>
      <c r="B791" s="19"/>
      <c r="C791" s="19"/>
      <c r="D791" s="19"/>
      <c r="E791" s="19"/>
      <c r="F791" s="19"/>
      <c r="G791" s="19"/>
      <c r="H791" s="19"/>
      <c r="I791" s="20"/>
      <c r="J791" s="67"/>
      <c r="K791" s="19"/>
      <c r="L791" s="100">
        <f>YEAR(ACTYA[[#This Row],[Staff Start Date]])</f>
        <v>1900</v>
      </c>
      <c r="M791" s="100" t="str">
        <f>TEXT(ACTYA[[#This Row],[Staff Start Date]], "mmm")</f>
        <v>Jan</v>
      </c>
    </row>
    <row r="792" spans="1:13" x14ac:dyDescent="0.25">
      <c r="A792" s="18"/>
      <c r="B792" s="19"/>
      <c r="C792" s="19"/>
      <c r="D792" s="19"/>
      <c r="E792" s="19"/>
      <c r="F792" s="19"/>
      <c r="G792" s="19"/>
      <c r="H792" s="19"/>
      <c r="I792" s="20"/>
      <c r="J792" s="67"/>
      <c r="K792" s="19"/>
      <c r="L792" s="100">
        <f>YEAR(ACTYA[[#This Row],[Staff Start Date]])</f>
        <v>1900</v>
      </c>
      <c r="M792" s="100" t="str">
        <f>TEXT(ACTYA[[#This Row],[Staff Start Date]], "mmm")</f>
        <v>Jan</v>
      </c>
    </row>
    <row r="793" spans="1:13" x14ac:dyDescent="0.25">
      <c r="A793" s="18"/>
      <c r="B793" s="19"/>
      <c r="C793" s="19"/>
      <c r="D793" s="19"/>
      <c r="E793" s="19"/>
      <c r="F793" s="19"/>
      <c r="G793" s="19"/>
      <c r="H793" s="19"/>
      <c r="I793" s="20"/>
      <c r="J793" s="67"/>
      <c r="K793" s="19"/>
      <c r="L793" s="100">
        <f>YEAR(ACTYA[[#This Row],[Staff Start Date]])</f>
        <v>1900</v>
      </c>
      <c r="M793" s="100" t="str">
        <f>TEXT(ACTYA[[#This Row],[Staff Start Date]], "mmm")</f>
        <v>Jan</v>
      </c>
    </row>
    <row r="794" spans="1:13" x14ac:dyDescent="0.25">
      <c r="A794" s="18"/>
      <c r="B794" s="19"/>
      <c r="C794" s="19"/>
      <c r="D794" s="19"/>
      <c r="E794" s="19"/>
      <c r="F794" s="19"/>
      <c r="G794" s="19"/>
      <c r="H794" s="19"/>
      <c r="I794" s="20"/>
      <c r="J794" s="67"/>
      <c r="K794" s="19"/>
      <c r="L794" s="100">
        <f>YEAR(ACTYA[[#This Row],[Staff Start Date]])</f>
        <v>1900</v>
      </c>
      <c r="M794" s="100" t="str">
        <f>TEXT(ACTYA[[#This Row],[Staff Start Date]], "mmm")</f>
        <v>Jan</v>
      </c>
    </row>
    <row r="795" spans="1:13" x14ac:dyDescent="0.25">
      <c r="A795" s="18"/>
      <c r="B795" s="19"/>
      <c r="C795" s="19"/>
      <c r="D795" s="19"/>
      <c r="E795" s="19"/>
      <c r="F795" s="19"/>
      <c r="G795" s="19"/>
      <c r="H795" s="19"/>
      <c r="I795" s="20"/>
      <c r="J795" s="67"/>
      <c r="K795" s="19"/>
      <c r="L795" s="100">
        <f>YEAR(ACTYA[[#This Row],[Staff Start Date]])</f>
        <v>1900</v>
      </c>
      <c r="M795" s="100" t="str">
        <f>TEXT(ACTYA[[#This Row],[Staff Start Date]], "mmm")</f>
        <v>Jan</v>
      </c>
    </row>
    <row r="796" spans="1:13" x14ac:dyDescent="0.25">
      <c r="A796" s="18"/>
      <c r="B796" s="19"/>
      <c r="C796" s="19"/>
      <c r="D796" s="19"/>
      <c r="E796" s="19"/>
      <c r="F796" s="19"/>
      <c r="G796" s="19"/>
      <c r="H796" s="19"/>
      <c r="I796" s="20"/>
      <c r="J796" s="67"/>
      <c r="K796" s="19"/>
      <c r="L796" s="100">
        <f>YEAR(ACTYA[[#This Row],[Staff Start Date]])</f>
        <v>1900</v>
      </c>
      <c r="M796" s="100" t="str">
        <f>TEXT(ACTYA[[#This Row],[Staff Start Date]], "mmm")</f>
        <v>Jan</v>
      </c>
    </row>
    <row r="797" spans="1:13" x14ac:dyDescent="0.25">
      <c r="A797" s="18"/>
      <c r="B797" s="19"/>
      <c r="C797" s="19"/>
      <c r="D797" s="19"/>
      <c r="E797" s="19"/>
      <c r="F797" s="19"/>
      <c r="G797" s="19"/>
      <c r="H797" s="19"/>
      <c r="I797" s="20"/>
      <c r="J797" s="67"/>
      <c r="K797" s="19"/>
      <c r="L797" s="100">
        <f>YEAR(ACTYA[[#This Row],[Staff Start Date]])</f>
        <v>1900</v>
      </c>
      <c r="M797" s="100" t="str">
        <f>TEXT(ACTYA[[#This Row],[Staff Start Date]], "mmm")</f>
        <v>Jan</v>
      </c>
    </row>
    <row r="798" spans="1:13" x14ac:dyDescent="0.25">
      <c r="A798" s="18"/>
      <c r="B798" s="19"/>
      <c r="C798" s="19"/>
      <c r="D798" s="19"/>
      <c r="E798" s="19"/>
      <c r="F798" s="19"/>
      <c r="G798" s="19"/>
      <c r="H798" s="19"/>
      <c r="I798" s="20"/>
      <c r="J798" s="67"/>
      <c r="K798" s="19"/>
      <c r="L798" s="100">
        <f>YEAR(ACTYA[[#This Row],[Staff Start Date]])</f>
        <v>1900</v>
      </c>
      <c r="M798" s="100" t="str">
        <f>TEXT(ACTYA[[#This Row],[Staff Start Date]], "mmm")</f>
        <v>Jan</v>
      </c>
    </row>
    <row r="799" spans="1:13" x14ac:dyDescent="0.25">
      <c r="A799" s="18"/>
      <c r="B799" s="19"/>
      <c r="C799" s="19"/>
      <c r="D799" s="19"/>
      <c r="E799" s="19"/>
      <c r="F799" s="19"/>
      <c r="G799" s="19"/>
      <c r="H799" s="19"/>
      <c r="I799" s="20"/>
      <c r="J799" s="67"/>
      <c r="K799" s="19"/>
      <c r="L799" s="100">
        <f>YEAR(ACTYA[[#This Row],[Staff Start Date]])</f>
        <v>1900</v>
      </c>
      <c r="M799" s="100" t="str">
        <f>TEXT(ACTYA[[#This Row],[Staff Start Date]], "mmm")</f>
        <v>Jan</v>
      </c>
    </row>
    <row r="800" spans="1:13" x14ac:dyDescent="0.25">
      <c r="A800" s="18"/>
      <c r="B800" s="19"/>
      <c r="C800" s="19"/>
      <c r="D800" s="19"/>
      <c r="E800" s="19"/>
      <c r="F800" s="19"/>
      <c r="G800" s="19"/>
      <c r="H800" s="19"/>
      <c r="I800" s="20"/>
      <c r="J800" s="67"/>
      <c r="K800" s="19"/>
      <c r="L800" s="100">
        <f>YEAR(ACTYA[[#This Row],[Staff Start Date]])</f>
        <v>1900</v>
      </c>
      <c r="M800" s="100" t="str">
        <f>TEXT(ACTYA[[#This Row],[Staff Start Date]], "mmm")</f>
        <v>Jan</v>
      </c>
    </row>
    <row r="801" spans="1:13" x14ac:dyDescent="0.25">
      <c r="A801" s="18"/>
      <c r="B801" s="19"/>
      <c r="C801" s="19"/>
      <c r="D801" s="19"/>
      <c r="E801" s="19"/>
      <c r="F801" s="19"/>
      <c r="G801" s="19"/>
      <c r="H801" s="19"/>
      <c r="I801" s="20"/>
      <c r="J801" s="67"/>
      <c r="K801" s="19"/>
      <c r="L801" s="100">
        <f>YEAR(ACTYA[[#This Row],[Staff Start Date]])</f>
        <v>1900</v>
      </c>
      <c r="M801" s="100" t="str">
        <f>TEXT(ACTYA[[#This Row],[Staff Start Date]], "mmm")</f>
        <v>Jan</v>
      </c>
    </row>
    <row r="802" spans="1:13" x14ac:dyDescent="0.25">
      <c r="A802" s="18"/>
      <c r="B802" s="19"/>
      <c r="C802" s="19"/>
      <c r="D802" s="19"/>
      <c r="E802" s="19"/>
      <c r="F802" s="19"/>
      <c r="G802" s="19"/>
      <c r="H802" s="19"/>
      <c r="I802" s="20"/>
      <c r="J802" s="67"/>
      <c r="K802" s="19"/>
      <c r="L802" s="100">
        <f>YEAR(ACTYA[[#This Row],[Staff Start Date]])</f>
        <v>1900</v>
      </c>
      <c r="M802" s="100" t="str">
        <f>TEXT(ACTYA[[#This Row],[Staff Start Date]], "mmm")</f>
        <v>Jan</v>
      </c>
    </row>
    <row r="803" spans="1:13" x14ac:dyDescent="0.25">
      <c r="A803" s="18"/>
      <c r="B803" s="19"/>
      <c r="C803" s="19"/>
      <c r="D803" s="19"/>
      <c r="E803" s="19"/>
      <c r="F803" s="19"/>
      <c r="G803" s="19"/>
      <c r="H803" s="19"/>
      <c r="I803" s="20"/>
      <c r="J803" s="67"/>
      <c r="K803" s="19"/>
      <c r="L803" s="100">
        <f>YEAR(ACTYA[[#This Row],[Staff Start Date]])</f>
        <v>1900</v>
      </c>
      <c r="M803" s="100" t="str">
        <f>TEXT(ACTYA[[#This Row],[Staff Start Date]], "mmm")</f>
        <v>Jan</v>
      </c>
    </row>
    <row r="804" spans="1:13" x14ac:dyDescent="0.25">
      <c r="A804" s="18"/>
      <c r="B804" s="19"/>
      <c r="C804" s="19"/>
      <c r="D804" s="19"/>
      <c r="E804" s="19"/>
      <c r="F804" s="19"/>
      <c r="G804" s="19"/>
      <c r="H804" s="19"/>
      <c r="I804" s="20"/>
      <c r="J804" s="67"/>
      <c r="K804" s="19"/>
      <c r="L804" s="100">
        <f>YEAR(ACTYA[[#This Row],[Staff Start Date]])</f>
        <v>1900</v>
      </c>
      <c r="M804" s="100" t="str">
        <f>TEXT(ACTYA[[#This Row],[Staff Start Date]], "mmm")</f>
        <v>Jan</v>
      </c>
    </row>
    <row r="805" spans="1:13" x14ac:dyDescent="0.25">
      <c r="A805" s="18"/>
      <c r="B805" s="19"/>
      <c r="C805" s="19"/>
      <c r="D805" s="19"/>
      <c r="E805" s="19"/>
      <c r="F805" s="19"/>
      <c r="G805" s="19"/>
      <c r="H805" s="19"/>
      <c r="I805" s="20"/>
      <c r="J805" s="67"/>
      <c r="K805" s="19"/>
      <c r="L805" s="100">
        <f>YEAR(ACTYA[[#This Row],[Staff Start Date]])</f>
        <v>1900</v>
      </c>
      <c r="M805" s="100" t="str">
        <f>TEXT(ACTYA[[#This Row],[Staff Start Date]], "mmm")</f>
        <v>Jan</v>
      </c>
    </row>
    <row r="806" spans="1:13" x14ac:dyDescent="0.25">
      <c r="A806" s="18"/>
      <c r="B806" s="19"/>
      <c r="C806" s="19"/>
      <c r="D806" s="19"/>
      <c r="E806" s="19"/>
      <c r="F806" s="19"/>
      <c r="G806" s="19"/>
      <c r="H806" s="19"/>
      <c r="I806" s="20"/>
      <c r="J806" s="67"/>
      <c r="K806" s="19"/>
      <c r="L806" s="100">
        <f>YEAR(ACTYA[[#This Row],[Staff Start Date]])</f>
        <v>1900</v>
      </c>
      <c r="M806" s="100" t="str">
        <f>TEXT(ACTYA[[#This Row],[Staff Start Date]], "mmm")</f>
        <v>Jan</v>
      </c>
    </row>
    <row r="807" spans="1:13" x14ac:dyDescent="0.25">
      <c r="A807" s="18"/>
      <c r="B807" s="19"/>
      <c r="C807" s="19"/>
      <c r="D807" s="19"/>
      <c r="E807" s="19"/>
      <c r="F807" s="19"/>
      <c r="G807" s="19"/>
      <c r="H807" s="19"/>
      <c r="I807" s="20"/>
      <c r="J807" s="67"/>
      <c r="K807" s="19"/>
      <c r="L807" s="100">
        <f>YEAR(ACTYA[[#This Row],[Staff Start Date]])</f>
        <v>1900</v>
      </c>
      <c r="M807" s="100" t="str">
        <f>TEXT(ACTYA[[#This Row],[Staff Start Date]], "mmm")</f>
        <v>Jan</v>
      </c>
    </row>
    <row r="808" spans="1:13" x14ac:dyDescent="0.25">
      <c r="A808" s="18"/>
      <c r="B808" s="19"/>
      <c r="C808" s="19"/>
      <c r="D808" s="19"/>
      <c r="E808" s="19"/>
      <c r="F808" s="19"/>
      <c r="G808" s="19"/>
      <c r="H808" s="19"/>
      <c r="I808" s="20"/>
      <c r="J808" s="67"/>
      <c r="K808" s="19"/>
      <c r="L808" s="100">
        <f>YEAR(ACTYA[[#This Row],[Staff Start Date]])</f>
        <v>1900</v>
      </c>
      <c r="M808" s="100" t="str">
        <f>TEXT(ACTYA[[#This Row],[Staff Start Date]], "mmm")</f>
        <v>Jan</v>
      </c>
    </row>
    <row r="809" spans="1:13" x14ac:dyDescent="0.25">
      <c r="A809" s="18"/>
      <c r="B809" s="19"/>
      <c r="C809" s="19"/>
      <c r="D809" s="19"/>
      <c r="E809" s="19"/>
      <c r="F809" s="19"/>
      <c r="G809" s="19"/>
      <c r="H809" s="19"/>
      <c r="I809" s="20"/>
      <c r="J809" s="67"/>
      <c r="K809" s="19"/>
      <c r="L809" s="100">
        <f>YEAR(ACTYA[[#This Row],[Staff Start Date]])</f>
        <v>1900</v>
      </c>
      <c r="M809" s="100" t="str">
        <f>TEXT(ACTYA[[#This Row],[Staff Start Date]], "mmm")</f>
        <v>Jan</v>
      </c>
    </row>
    <row r="810" spans="1:13" x14ac:dyDescent="0.25">
      <c r="A810" s="18"/>
      <c r="B810" s="19"/>
      <c r="C810" s="19"/>
      <c r="D810" s="19"/>
      <c r="E810" s="19"/>
      <c r="F810" s="19"/>
      <c r="G810" s="19"/>
      <c r="H810" s="19"/>
      <c r="I810" s="20"/>
      <c r="J810" s="67"/>
      <c r="K810" s="19"/>
      <c r="L810" s="100">
        <f>YEAR(ACTYA[[#This Row],[Staff Start Date]])</f>
        <v>1900</v>
      </c>
      <c r="M810" s="100" t="str">
        <f>TEXT(ACTYA[[#This Row],[Staff Start Date]], "mmm")</f>
        <v>Jan</v>
      </c>
    </row>
    <row r="811" spans="1:13" x14ac:dyDescent="0.25">
      <c r="A811" s="18"/>
      <c r="B811" s="19"/>
      <c r="C811" s="19"/>
      <c r="D811" s="19"/>
      <c r="E811" s="19"/>
      <c r="F811" s="19"/>
      <c r="G811" s="19"/>
      <c r="H811" s="19"/>
      <c r="I811" s="20"/>
      <c r="J811" s="67"/>
      <c r="K811" s="19"/>
      <c r="L811" s="100">
        <f>YEAR(ACTYA[[#This Row],[Staff Start Date]])</f>
        <v>1900</v>
      </c>
      <c r="M811" s="100" t="str">
        <f>TEXT(ACTYA[[#This Row],[Staff Start Date]], "mmm")</f>
        <v>Jan</v>
      </c>
    </row>
    <row r="812" spans="1:13" x14ac:dyDescent="0.25">
      <c r="A812" s="18"/>
      <c r="B812" s="19"/>
      <c r="C812" s="19"/>
      <c r="D812" s="19"/>
      <c r="E812" s="19"/>
      <c r="F812" s="19"/>
      <c r="G812" s="19"/>
      <c r="H812" s="19"/>
      <c r="I812" s="20"/>
      <c r="J812" s="67"/>
      <c r="K812" s="19"/>
      <c r="L812" s="100">
        <f>YEAR(ACTYA[[#This Row],[Staff Start Date]])</f>
        <v>1900</v>
      </c>
      <c r="M812" s="100" t="str">
        <f>TEXT(ACTYA[[#This Row],[Staff Start Date]], "mmm")</f>
        <v>Jan</v>
      </c>
    </row>
    <row r="813" spans="1:13" x14ac:dyDescent="0.25">
      <c r="A813" s="18"/>
      <c r="B813" s="19"/>
      <c r="C813" s="19"/>
      <c r="D813" s="19"/>
      <c r="E813" s="19"/>
      <c r="F813" s="19"/>
      <c r="G813" s="19"/>
      <c r="H813" s="19"/>
      <c r="I813" s="20"/>
      <c r="J813" s="67"/>
      <c r="K813" s="19"/>
      <c r="L813" s="100">
        <f>YEAR(ACTYA[[#This Row],[Staff Start Date]])</f>
        <v>1900</v>
      </c>
      <c r="M813" s="100" t="str">
        <f>TEXT(ACTYA[[#This Row],[Staff Start Date]], "mmm")</f>
        <v>Jan</v>
      </c>
    </row>
    <row r="814" spans="1:13" x14ac:dyDescent="0.25">
      <c r="A814" s="18"/>
      <c r="B814" s="19"/>
      <c r="C814" s="19"/>
      <c r="D814" s="19"/>
      <c r="E814" s="19"/>
      <c r="F814" s="19"/>
      <c r="G814" s="19"/>
      <c r="H814" s="19"/>
      <c r="I814" s="20"/>
      <c r="J814" s="67"/>
      <c r="K814" s="19"/>
      <c r="L814" s="100">
        <f>YEAR(ACTYA[[#This Row],[Staff Start Date]])</f>
        <v>1900</v>
      </c>
      <c r="M814" s="100" t="str">
        <f>TEXT(ACTYA[[#This Row],[Staff Start Date]], "mmm")</f>
        <v>Jan</v>
      </c>
    </row>
    <row r="815" spans="1:13" x14ac:dyDescent="0.25">
      <c r="A815" s="18"/>
      <c r="B815" s="19"/>
      <c r="C815" s="19"/>
      <c r="D815" s="19"/>
      <c r="E815" s="19"/>
      <c r="F815" s="19"/>
      <c r="G815" s="19"/>
      <c r="H815" s="19"/>
      <c r="I815" s="20"/>
      <c r="J815" s="67"/>
      <c r="K815" s="19"/>
      <c r="L815" s="100">
        <f>YEAR(ACTYA[[#This Row],[Staff Start Date]])</f>
        <v>1900</v>
      </c>
      <c r="M815" s="100" t="str">
        <f>TEXT(ACTYA[[#This Row],[Staff Start Date]], "mmm")</f>
        <v>Jan</v>
      </c>
    </row>
    <row r="816" spans="1:13" x14ac:dyDescent="0.25">
      <c r="A816" s="18"/>
      <c r="B816" s="19"/>
      <c r="C816" s="19"/>
      <c r="D816" s="19"/>
      <c r="E816" s="19"/>
      <c r="F816" s="19"/>
      <c r="G816" s="19"/>
      <c r="H816" s="19"/>
      <c r="I816" s="20"/>
      <c r="J816" s="67"/>
      <c r="K816" s="19"/>
      <c r="L816" s="100">
        <f>YEAR(ACTYA[[#This Row],[Staff Start Date]])</f>
        <v>1900</v>
      </c>
      <c r="M816" s="100" t="str">
        <f>TEXT(ACTYA[[#This Row],[Staff Start Date]], "mmm")</f>
        <v>Jan</v>
      </c>
    </row>
    <row r="817" spans="1:13" x14ac:dyDescent="0.25">
      <c r="A817" s="18"/>
      <c r="B817" s="19"/>
      <c r="C817" s="19"/>
      <c r="D817" s="19"/>
      <c r="E817" s="19"/>
      <c r="F817" s="19"/>
      <c r="G817" s="19"/>
      <c r="H817" s="19"/>
      <c r="I817" s="20"/>
      <c r="J817" s="67"/>
      <c r="K817" s="19"/>
      <c r="L817" s="100">
        <f>YEAR(ACTYA[[#This Row],[Staff Start Date]])</f>
        <v>1900</v>
      </c>
      <c r="M817" s="100" t="str">
        <f>TEXT(ACTYA[[#This Row],[Staff Start Date]], "mmm")</f>
        <v>Jan</v>
      </c>
    </row>
    <row r="818" spans="1:13" x14ac:dyDescent="0.25">
      <c r="A818" s="18"/>
      <c r="B818" s="19"/>
      <c r="C818" s="19"/>
      <c r="D818" s="19"/>
      <c r="E818" s="19"/>
      <c r="F818" s="19"/>
      <c r="G818" s="19"/>
      <c r="H818" s="19"/>
      <c r="I818" s="20"/>
      <c r="J818" s="67"/>
      <c r="K818" s="19"/>
      <c r="L818" s="100">
        <f>YEAR(ACTYA[[#This Row],[Staff Start Date]])</f>
        <v>1900</v>
      </c>
      <c r="M818" s="100" t="str">
        <f>TEXT(ACTYA[[#This Row],[Staff Start Date]], "mmm")</f>
        <v>Jan</v>
      </c>
    </row>
    <row r="819" spans="1:13" x14ac:dyDescent="0.25">
      <c r="A819" s="18"/>
      <c r="B819" s="19"/>
      <c r="C819" s="19"/>
      <c r="D819" s="19"/>
      <c r="E819" s="19"/>
      <c r="F819" s="19"/>
      <c r="G819" s="19"/>
      <c r="H819" s="19"/>
      <c r="I819" s="20"/>
      <c r="J819" s="67"/>
      <c r="K819" s="19"/>
      <c r="L819" s="100">
        <f>YEAR(ACTYA[[#This Row],[Staff Start Date]])</f>
        <v>1900</v>
      </c>
      <c r="M819" s="100" t="str">
        <f>TEXT(ACTYA[[#This Row],[Staff Start Date]], "mmm")</f>
        <v>Jan</v>
      </c>
    </row>
    <row r="820" spans="1:13" x14ac:dyDescent="0.25">
      <c r="A820" s="18"/>
      <c r="B820" s="19"/>
      <c r="C820" s="19"/>
      <c r="D820" s="19"/>
      <c r="E820" s="19"/>
      <c r="F820" s="19"/>
      <c r="G820" s="19"/>
      <c r="H820" s="19"/>
      <c r="I820" s="20"/>
      <c r="J820" s="67"/>
      <c r="K820" s="19"/>
      <c r="L820" s="100">
        <f>YEAR(ACTYA[[#This Row],[Staff Start Date]])</f>
        <v>1900</v>
      </c>
      <c r="M820" s="100" t="str">
        <f>TEXT(ACTYA[[#This Row],[Staff Start Date]], "mmm")</f>
        <v>Jan</v>
      </c>
    </row>
    <row r="821" spans="1:13" x14ac:dyDescent="0.25">
      <c r="A821" s="18"/>
      <c r="B821" s="19"/>
      <c r="C821" s="19"/>
      <c r="D821" s="19"/>
      <c r="E821" s="19"/>
      <c r="F821" s="19"/>
      <c r="G821" s="19"/>
      <c r="H821" s="19"/>
      <c r="I821" s="20"/>
      <c r="J821" s="67"/>
      <c r="K821" s="19"/>
      <c r="L821" s="100">
        <f>YEAR(ACTYA[[#This Row],[Staff Start Date]])</f>
        <v>1900</v>
      </c>
      <c r="M821" s="100" t="str">
        <f>TEXT(ACTYA[[#This Row],[Staff Start Date]], "mmm")</f>
        <v>Jan</v>
      </c>
    </row>
    <row r="822" spans="1:13" x14ac:dyDescent="0.25">
      <c r="A822" s="18"/>
      <c r="B822" s="19"/>
      <c r="C822" s="19"/>
      <c r="D822" s="19"/>
      <c r="E822" s="19"/>
      <c r="F822" s="19"/>
      <c r="G822" s="19"/>
      <c r="H822" s="19"/>
      <c r="I822" s="20"/>
      <c r="J822" s="67"/>
      <c r="K822" s="19"/>
      <c r="L822" s="100">
        <f>YEAR(ACTYA[[#This Row],[Staff Start Date]])</f>
        <v>1900</v>
      </c>
      <c r="M822" s="100" t="str">
        <f>TEXT(ACTYA[[#This Row],[Staff Start Date]], "mmm")</f>
        <v>Jan</v>
      </c>
    </row>
    <row r="823" spans="1:13" x14ac:dyDescent="0.25">
      <c r="A823" s="18"/>
      <c r="B823" s="19"/>
      <c r="C823" s="19"/>
      <c r="D823" s="19"/>
      <c r="E823" s="19"/>
      <c r="F823" s="19"/>
      <c r="G823" s="19"/>
      <c r="H823" s="19"/>
      <c r="I823" s="20"/>
      <c r="J823" s="67"/>
      <c r="K823" s="19"/>
      <c r="L823" s="100">
        <f>YEAR(ACTYA[[#This Row],[Staff Start Date]])</f>
        <v>1900</v>
      </c>
      <c r="M823" s="100" t="str">
        <f>TEXT(ACTYA[[#This Row],[Staff Start Date]], "mmm")</f>
        <v>Jan</v>
      </c>
    </row>
    <row r="824" spans="1:13" x14ac:dyDescent="0.25">
      <c r="A824" s="18"/>
      <c r="B824" s="19"/>
      <c r="C824" s="19"/>
      <c r="D824" s="19"/>
      <c r="E824" s="19"/>
      <c r="F824" s="19"/>
      <c r="G824" s="19"/>
      <c r="H824" s="19"/>
      <c r="I824" s="20"/>
      <c r="J824" s="67"/>
      <c r="K824" s="19"/>
      <c r="L824" s="100">
        <f>YEAR(ACTYA[[#This Row],[Staff Start Date]])</f>
        <v>1900</v>
      </c>
      <c r="M824" s="100" t="str">
        <f>TEXT(ACTYA[[#This Row],[Staff Start Date]], "mmm")</f>
        <v>Jan</v>
      </c>
    </row>
    <row r="825" spans="1:13" x14ac:dyDescent="0.25">
      <c r="A825" s="18"/>
      <c r="B825" s="19"/>
      <c r="C825" s="19"/>
      <c r="D825" s="19"/>
      <c r="E825" s="19"/>
      <c r="F825" s="19"/>
      <c r="G825" s="19"/>
      <c r="H825" s="19"/>
      <c r="I825" s="20"/>
      <c r="J825" s="67"/>
      <c r="K825" s="19"/>
      <c r="L825" s="100">
        <f>YEAR(ACTYA[[#This Row],[Staff Start Date]])</f>
        <v>1900</v>
      </c>
      <c r="M825" s="100" t="str">
        <f>TEXT(ACTYA[[#This Row],[Staff Start Date]], "mmm")</f>
        <v>Jan</v>
      </c>
    </row>
    <row r="826" spans="1:13" x14ac:dyDescent="0.25">
      <c r="A826" s="18"/>
      <c r="B826" s="19"/>
      <c r="C826" s="19"/>
      <c r="D826" s="19"/>
      <c r="E826" s="19"/>
      <c r="F826" s="19"/>
      <c r="G826" s="19"/>
      <c r="H826" s="19"/>
      <c r="I826" s="20"/>
      <c r="J826" s="67"/>
      <c r="K826" s="19"/>
      <c r="L826" s="100">
        <f>YEAR(ACTYA[[#This Row],[Staff Start Date]])</f>
        <v>1900</v>
      </c>
      <c r="M826" s="100" t="str">
        <f>TEXT(ACTYA[[#This Row],[Staff Start Date]], "mmm")</f>
        <v>Jan</v>
      </c>
    </row>
    <row r="827" spans="1:13" x14ac:dyDescent="0.25">
      <c r="A827" s="18"/>
      <c r="B827" s="19"/>
      <c r="C827" s="19"/>
      <c r="D827" s="19"/>
      <c r="E827" s="19"/>
      <c r="F827" s="19"/>
      <c r="G827" s="19"/>
      <c r="H827" s="19"/>
      <c r="I827" s="20"/>
      <c r="J827" s="67"/>
      <c r="K827" s="19"/>
      <c r="L827" s="100">
        <f>YEAR(ACTYA[[#This Row],[Staff Start Date]])</f>
        <v>1900</v>
      </c>
      <c r="M827" s="100" t="str">
        <f>TEXT(ACTYA[[#This Row],[Staff Start Date]], "mmm")</f>
        <v>Jan</v>
      </c>
    </row>
    <row r="828" spans="1:13" x14ac:dyDescent="0.25">
      <c r="A828" s="18"/>
      <c r="B828" s="19"/>
      <c r="C828" s="19"/>
      <c r="D828" s="19"/>
      <c r="E828" s="19"/>
      <c r="F828" s="19"/>
      <c r="G828" s="19"/>
      <c r="H828" s="19"/>
      <c r="I828" s="20"/>
      <c r="J828" s="67"/>
      <c r="K828" s="19"/>
      <c r="L828" s="100">
        <f>YEAR(ACTYA[[#This Row],[Staff Start Date]])</f>
        <v>1900</v>
      </c>
      <c r="M828" s="100" t="str">
        <f>TEXT(ACTYA[[#This Row],[Staff Start Date]], "mmm")</f>
        <v>Jan</v>
      </c>
    </row>
    <row r="829" spans="1:13" x14ac:dyDescent="0.25">
      <c r="A829" s="18"/>
      <c r="B829" s="19"/>
      <c r="C829" s="19"/>
      <c r="D829" s="19"/>
      <c r="E829" s="19"/>
      <c r="F829" s="19"/>
      <c r="G829" s="19"/>
      <c r="H829" s="19"/>
      <c r="I829" s="20"/>
      <c r="J829" s="67"/>
      <c r="K829" s="19"/>
      <c r="L829" s="100">
        <f>YEAR(ACTYA[[#This Row],[Staff Start Date]])</f>
        <v>1900</v>
      </c>
      <c r="M829" s="100" t="str">
        <f>TEXT(ACTYA[[#This Row],[Staff Start Date]], "mmm")</f>
        <v>Jan</v>
      </c>
    </row>
    <row r="830" spans="1:13" x14ac:dyDescent="0.25">
      <c r="A830" s="18"/>
      <c r="B830" s="19"/>
      <c r="C830" s="19"/>
      <c r="D830" s="19"/>
      <c r="E830" s="19"/>
      <c r="F830" s="19"/>
      <c r="G830" s="19"/>
      <c r="H830" s="19"/>
      <c r="I830" s="20"/>
      <c r="J830" s="67"/>
      <c r="K830" s="19"/>
      <c r="L830" s="100">
        <f>YEAR(ACTYA[[#This Row],[Staff Start Date]])</f>
        <v>1900</v>
      </c>
      <c r="M830" s="100" t="str">
        <f>TEXT(ACTYA[[#This Row],[Staff Start Date]], "mmm")</f>
        <v>Jan</v>
      </c>
    </row>
    <row r="831" spans="1:13" x14ac:dyDescent="0.25">
      <c r="A831" s="18"/>
      <c r="B831" s="19"/>
      <c r="C831" s="19"/>
      <c r="D831" s="19"/>
      <c r="E831" s="19"/>
      <c r="F831" s="19"/>
      <c r="G831" s="19"/>
      <c r="H831" s="19"/>
      <c r="I831" s="20"/>
      <c r="J831" s="67"/>
      <c r="K831" s="19"/>
      <c r="L831" s="100">
        <f>YEAR(ACTYA[[#This Row],[Staff Start Date]])</f>
        <v>1900</v>
      </c>
      <c r="M831" s="100" t="str">
        <f>TEXT(ACTYA[[#This Row],[Staff Start Date]], "mmm")</f>
        <v>Jan</v>
      </c>
    </row>
    <row r="832" spans="1:13" x14ac:dyDescent="0.25">
      <c r="A832" s="18"/>
      <c r="B832" s="19"/>
      <c r="C832" s="19"/>
      <c r="D832" s="19"/>
      <c r="E832" s="19"/>
      <c r="F832" s="19"/>
      <c r="G832" s="19"/>
      <c r="H832" s="19"/>
      <c r="I832" s="20"/>
      <c r="J832" s="67"/>
      <c r="K832" s="19"/>
      <c r="L832" s="100">
        <f>YEAR(ACTYA[[#This Row],[Staff Start Date]])</f>
        <v>1900</v>
      </c>
      <c r="M832" s="100" t="str">
        <f>TEXT(ACTYA[[#This Row],[Staff Start Date]], "mmm")</f>
        <v>Jan</v>
      </c>
    </row>
    <row r="833" spans="1:13" x14ac:dyDescent="0.25">
      <c r="A833" s="18"/>
      <c r="B833" s="19"/>
      <c r="C833" s="19"/>
      <c r="D833" s="19"/>
      <c r="E833" s="19"/>
      <c r="F833" s="19"/>
      <c r="G833" s="19"/>
      <c r="H833" s="19"/>
      <c r="I833" s="20"/>
      <c r="J833" s="67"/>
      <c r="K833" s="19"/>
      <c r="L833" s="100">
        <f>YEAR(ACTYA[[#This Row],[Staff Start Date]])</f>
        <v>1900</v>
      </c>
      <c r="M833" s="100" t="str">
        <f>TEXT(ACTYA[[#This Row],[Staff Start Date]], "mmm")</f>
        <v>Jan</v>
      </c>
    </row>
    <row r="834" spans="1:13" x14ac:dyDescent="0.25">
      <c r="A834" s="18"/>
      <c r="B834" s="19"/>
      <c r="C834" s="19"/>
      <c r="D834" s="19"/>
      <c r="E834" s="19"/>
      <c r="F834" s="19"/>
      <c r="G834" s="19"/>
      <c r="H834" s="19"/>
      <c r="I834" s="20"/>
      <c r="J834" s="67"/>
      <c r="K834" s="19"/>
      <c r="L834" s="100">
        <f>YEAR(ACTYA[[#This Row],[Staff Start Date]])</f>
        <v>1900</v>
      </c>
      <c r="M834" s="100" t="str">
        <f>TEXT(ACTYA[[#This Row],[Staff Start Date]], "mmm")</f>
        <v>Jan</v>
      </c>
    </row>
    <row r="835" spans="1:13" x14ac:dyDescent="0.25">
      <c r="A835" s="18"/>
      <c r="B835" s="19"/>
      <c r="C835" s="19"/>
      <c r="D835" s="19"/>
      <c r="E835" s="19"/>
      <c r="F835" s="19"/>
      <c r="G835" s="19"/>
      <c r="H835" s="19"/>
      <c r="I835" s="20"/>
      <c r="J835" s="67"/>
      <c r="K835" s="19"/>
      <c r="L835" s="100">
        <f>YEAR(ACTYA[[#This Row],[Staff Start Date]])</f>
        <v>1900</v>
      </c>
      <c r="M835" s="100" t="str">
        <f>TEXT(ACTYA[[#This Row],[Staff Start Date]], "mmm")</f>
        <v>Jan</v>
      </c>
    </row>
    <row r="836" spans="1:13" x14ac:dyDescent="0.25">
      <c r="A836" s="18"/>
      <c r="B836" s="19"/>
      <c r="C836" s="19"/>
      <c r="D836" s="19"/>
      <c r="E836" s="19"/>
      <c r="F836" s="19"/>
      <c r="G836" s="19"/>
      <c r="H836" s="19"/>
      <c r="I836" s="20"/>
      <c r="J836" s="67"/>
      <c r="K836" s="19"/>
      <c r="L836" s="100">
        <f>YEAR(ACTYA[[#This Row],[Staff Start Date]])</f>
        <v>1900</v>
      </c>
      <c r="M836" s="100" t="str">
        <f>TEXT(ACTYA[[#This Row],[Staff Start Date]], "mmm")</f>
        <v>Jan</v>
      </c>
    </row>
    <row r="837" spans="1:13" x14ac:dyDescent="0.25">
      <c r="A837" s="18"/>
      <c r="B837" s="19"/>
      <c r="C837" s="19"/>
      <c r="D837" s="19"/>
      <c r="E837" s="19"/>
      <c r="F837" s="19"/>
      <c r="G837" s="19"/>
      <c r="H837" s="19"/>
      <c r="I837" s="20"/>
      <c r="J837" s="67"/>
      <c r="K837" s="19"/>
      <c r="L837" s="100">
        <f>YEAR(ACTYA[[#This Row],[Staff Start Date]])</f>
        <v>1900</v>
      </c>
      <c r="M837" s="100" t="str">
        <f>TEXT(ACTYA[[#This Row],[Staff Start Date]], "mmm")</f>
        <v>Jan</v>
      </c>
    </row>
    <row r="838" spans="1:13" x14ac:dyDescent="0.25">
      <c r="A838" s="18"/>
      <c r="B838" s="19"/>
      <c r="C838" s="19"/>
      <c r="D838" s="19"/>
      <c r="E838" s="19"/>
      <c r="F838" s="19"/>
      <c r="G838" s="19"/>
      <c r="H838" s="19"/>
      <c r="I838" s="20"/>
      <c r="J838" s="67"/>
      <c r="K838" s="19"/>
      <c r="L838" s="100">
        <f>YEAR(ACTYA[[#This Row],[Staff Start Date]])</f>
        <v>1900</v>
      </c>
      <c r="M838" s="100" t="str">
        <f>TEXT(ACTYA[[#This Row],[Staff Start Date]], "mmm")</f>
        <v>Jan</v>
      </c>
    </row>
    <row r="839" spans="1:13" x14ac:dyDescent="0.25">
      <c r="A839" s="18"/>
      <c r="B839" s="19"/>
      <c r="C839" s="19"/>
      <c r="D839" s="19"/>
      <c r="E839" s="19"/>
      <c r="F839" s="19"/>
      <c r="G839" s="19"/>
      <c r="H839" s="19"/>
      <c r="I839" s="20"/>
      <c r="J839" s="67"/>
      <c r="K839" s="19"/>
      <c r="L839" s="100">
        <f>YEAR(ACTYA[[#This Row],[Staff Start Date]])</f>
        <v>1900</v>
      </c>
      <c r="M839" s="100" t="str">
        <f>TEXT(ACTYA[[#This Row],[Staff Start Date]], "mmm")</f>
        <v>Jan</v>
      </c>
    </row>
    <row r="840" spans="1:13" x14ac:dyDescent="0.25">
      <c r="A840" s="18"/>
      <c r="B840" s="19"/>
      <c r="C840" s="19"/>
      <c r="D840" s="19"/>
      <c r="E840" s="19"/>
      <c r="F840" s="19"/>
      <c r="G840" s="19"/>
      <c r="H840" s="19"/>
      <c r="I840" s="20"/>
      <c r="J840" s="67"/>
      <c r="K840" s="19"/>
      <c r="L840" s="100">
        <f>YEAR(ACTYA[[#This Row],[Staff Start Date]])</f>
        <v>1900</v>
      </c>
      <c r="M840" s="100" t="str">
        <f>TEXT(ACTYA[[#This Row],[Staff Start Date]], "mmm")</f>
        <v>Jan</v>
      </c>
    </row>
    <row r="841" spans="1:13" x14ac:dyDescent="0.25">
      <c r="A841" s="18"/>
      <c r="B841" s="19"/>
      <c r="C841" s="19"/>
      <c r="D841" s="19"/>
      <c r="E841" s="19"/>
      <c r="F841" s="19"/>
      <c r="G841" s="19"/>
      <c r="H841" s="19"/>
      <c r="I841" s="20"/>
      <c r="J841" s="67"/>
      <c r="K841" s="19"/>
      <c r="L841" s="100">
        <f>YEAR(ACTYA[[#This Row],[Staff Start Date]])</f>
        <v>1900</v>
      </c>
      <c r="M841" s="100" t="str">
        <f>TEXT(ACTYA[[#This Row],[Staff Start Date]], "mmm")</f>
        <v>Jan</v>
      </c>
    </row>
    <row r="842" spans="1:13" x14ac:dyDescent="0.25">
      <c r="A842" s="18"/>
      <c r="B842" s="19"/>
      <c r="C842" s="19"/>
      <c r="D842" s="19"/>
      <c r="E842" s="19"/>
      <c r="F842" s="19"/>
      <c r="G842" s="19"/>
      <c r="H842" s="19"/>
      <c r="I842" s="20"/>
      <c r="J842" s="67"/>
      <c r="K842" s="19"/>
      <c r="L842" s="100">
        <f>YEAR(ACTYA[[#This Row],[Staff Start Date]])</f>
        <v>1900</v>
      </c>
      <c r="M842" s="100" t="str">
        <f>TEXT(ACTYA[[#This Row],[Staff Start Date]], "mmm")</f>
        <v>Jan</v>
      </c>
    </row>
    <row r="843" spans="1:13" x14ac:dyDescent="0.25">
      <c r="A843" s="18"/>
      <c r="B843" s="19"/>
      <c r="C843" s="19"/>
      <c r="D843" s="19"/>
      <c r="E843" s="19"/>
      <c r="F843" s="19"/>
      <c r="G843" s="19"/>
      <c r="H843" s="19"/>
      <c r="I843" s="20"/>
      <c r="J843" s="67"/>
      <c r="K843" s="19"/>
      <c r="L843" s="100">
        <f>YEAR(ACTYA[[#This Row],[Staff Start Date]])</f>
        <v>1900</v>
      </c>
      <c r="M843" s="100" t="str">
        <f>TEXT(ACTYA[[#This Row],[Staff Start Date]], "mmm")</f>
        <v>Jan</v>
      </c>
    </row>
    <row r="844" spans="1:13" x14ac:dyDescent="0.25">
      <c r="A844" s="18"/>
      <c r="B844" s="19"/>
      <c r="C844" s="19"/>
      <c r="D844" s="19"/>
      <c r="E844" s="19"/>
      <c r="F844" s="19"/>
      <c r="G844" s="19"/>
      <c r="H844" s="19"/>
      <c r="I844" s="20"/>
      <c r="J844" s="67"/>
      <c r="K844" s="19"/>
      <c r="L844" s="100">
        <f>YEAR(ACTYA[[#This Row],[Staff Start Date]])</f>
        <v>1900</v>
      </c>
      <c r="M844" s="100" t="str">
        <f>TEXT(ACTYA[[#This Row],[Staff Start Date]], "mmm")</f>
        <v>Jan</v>
      </c>
    </row>
    <row r="845" spans="1:13" x14ac:dyDescent="0.25">
      <c r="A845" s="18"/>
      <c r="B845" s="19"/>
      <c r="C845" s="19"/>
      <c r="D845" s="19"/>
      <c r="E845" s="19"/>
      <c r="F845" s="19"/>
      <c r="G845" s="19"/>
      <c r="H845" s="19"/>
      <c r="I845" s="20"/>
      <c r="J845" s="67"/>
      <c r="K845" s="19"/>
      <c r="L845" s="100">
        <f>YEAR(ACTYA[[#This Row],[Staff Start Date]])</f>
        <v>1900</v>
      </c>
      <c r="M845" s="100" t="str">
        <f>TEXT(ACTYA[[#This Row],[Staff Start Date]], "mmm")</f>
        <v>Jan</v>
      </c>
    </row>
    <row r="846" spans="1:13" x14ac:dyDescent="0.25">
      <c r="A846" s="18"/>
      <c r="B846" s="19"/>
      <c r="C846" s="19"/>
      <c r="D846" s="19"/>
      <c r="E846" s="19"/>
      <c r="F846" s="19"/>
      <c r="G846" s="19"/>
      <c r="H846" s="19"/>
      <c r="I846" s="20"/>
      <c r="J846" s="67"/>
      <c r="K846" s="19"/>
      <c r="L846" s="100">
        <f>YEAR(ACTYA[[#This Row],[Staff Start Date]])</f>
        <v>1900</v>
      </c>
      <c r="M846" s="100" t="str">
        <f>TEXT(ACTYA[[#This Row],[Staff Start Date]], "mmm")</f>
        <v>Jan</v>
      </c>
    </row>
    <row r="847" spans="1:13" x14ac:dyDescent="0.25">
      <c r="A847" s="18"/>
      <c r="B847" s="19"/>
      <c r="C847" s="19"/>
      <c r="D847" s="19"/>
      <c r="E847" s="19"/>
      <c r="F847" s="19"/>
      <c r="G847" s="19"/>
      <c r="H847" s="19"/>
      <c r="I847" s="20"/>
      <c r="J847" s="67"/>
      <c r="K847" s="19"/>
      <c r="L847" s="100">
        <f>YEAR(ACTYA[[#This Row],[Staff Start Date]])</f>
        <v>1900</v>
      </c>
      <c r="M847" s="100" t="str">
        <f>TEXT(ACTYA[[#This Row],[Staff Start Date]], "mmm")</f>
        <v>Jan</v>
      </c>
    </row>
    <row r="848" spans="1:13" x14ac:dyDescent="0.25">
      <c r="A848" s="18"/>
      <c r="B848" s="19"/>
      <c r="C848" s="19"/>
      <c r="D848" s="19"/>
      <c r="E848" s="19"/>
      <c r="F848" s="19"/>
      <c r="G848" s="19"/>
      <c r="H848" s="19"/>
      <c r="I848" s="20"/>
      <c r="J848" s="67"/>
      <c r="K848" s="19"/>
      <c r="L848" s="100">
        <f>YEAR(ACTYA[[#This Row],[Staff Start Date]])</f>
        <v>1900</v>
      </c>
      <c r="M848" s="100" t="str">
        <f>TEXT(ACTYA[[#This Row],[Staff Start Date]], "mmm")</f>
        <v>Jan</v>
      </c>
    </row>
    <row r="849" spans="1:13" x14ac:dyDescent="0.25">
      <c r="A849" s="18"/>
      <c r="B849" s="19"/>
      <c r="C849" s="19"/>
      <c r="D849" s="19"/>
      <c r="E849" s="19"/>
      <c r="F849" s="19"/>
      <c r="G849" s="19"/>
      <c r="H849" s="19"/>
      <c r="I849" s="20"/>
      <c r="J849" s="67"/>
      <c r="K849" s="19"/>
      <c r="L849" s="100">
        <f>YEAR(ACTYA[[#This Row],[Staff Start Date]])</f>
        <v>1900</v>
      </c>
      <c r="M849" s="100" t="str">
        <f>TEXT(ACTYA[[#This Row],[Staff Start Date]], "mmm")</f>
        <v>Jan</v>
      </c>
    </row>
    <row r="850" spans="1:13" x14ac:dyDescent="0.25">
      <c r="A850" s="18"/>
      <c r="B850" s="19"/>
      <c r="C850" s="19"/>
      <c r="D850" s="19"/>
      <c r="E850" s="19"/>
      <c r="F850" s="19"/>
      <c r="G850" s="19"/>
      <c r="H850" s="19"/>
      <c r="I850" s="20"/>
      <c r="J850" s="67"/>
      <c r="K850" s="19"/>
      <c r="L850" s="100">
        <f>YEAR(ACTYA[[#This Row],[Staff Start Date]])</f>
        <v>1900</v>
      </c>
      <c r="M850" s="100" t="str">
        <f>TEXT(ACTYA[[#This Row],[Staff Start Date]], "mmm")</f>
        <v>Jan</v>
      </c>
    </row>
    <row r="851" spans="1:13" x14ac:dyDescent="0.25">
      <c r="A851" s="18"/>
      <c r="B851" s="19"/>
      <c r="C851" s="19"/>
      <c r="D851" s="19"/>
      <c r="E851" s="19"/>
      <c r="F851" s="19"/>
      <c r="G851" s="19"/>
      <c r="H851" s="19"/>
      <c r="I851" s="20"/>
      <c r="J851" s="67"/>
      <c r="K851" s="19"/>
      <c r="L851" s="100">
        <f>YEAR(ACTYA[[#This Row],[Staff Start Date]])</f>
        <v>1900</v>
      </c>
      <c r="M851" s="100" t="str">
        <f>TEXT(ACTYA[[#This Row],[Staff Start Date]], "mmm")</f>
        <v>Jan</v>
      </c>
    </row>
    <row r="852" spans="1:13" x14ac:dyDescent="0.25">
      <c r="A852" s="18"/>
      <c r="B852" s="19"/>
      <c r="C852" s="19"/>
      <c r="D852" s="19"/>
      <c r="E852" s="19"/>
      <c r="F852" s="19"/>
      <c r="G852" s="19"/>
      <c r="H852" s="19"/>
      <c r="I852" s="20"/>
      <c r="J852" s="67"/>
      <c r="K852" s="19"/>
      <c r="L852" s="100">
        <f>YEAR(ACTYA[[#This Row],[Staff Start Date]])</f>
        <v>1900</v>
      </c>
      <c r="M852" s="100" t="str">
        <f>TEXT(ACTYA[[#This Row],[Staff Start Date]], "mmm")</f>
        <v>Jan</v>
      </c>
    </row>
    <row r="853" spans="1:13" x14ac:dyDescent="0.25">
      <c r="A853" s="18"/>
      <c r="B853" s="19"/>
      <c r="C853" s="19"/>
      <c r="D853" s="19"/>
      <c r="E853" s="19"/>
      <c r="F853" s="19"/>
      <c r="G853" s="19"/>
      <c r="H853" s="19"/>
      <c r="I853" s="20"/>
      <c r="J853" s="67"/>
      <c r="K853" s="19"/>
      <c r="L853" s="100">
        <f>YEAR(ACTYA[[#This Row],[Staff Start Date]])</f>
        <v>1900</v>
      </c>
      <c r="M853" s="100" t="str">
        <f>TEXT(ACTYA[[#This Row],[Staff Start Date]], "mmm")</f>
        <v>Jan</v>
      </c>
    </row>
    <row r="854" spans="1:13" x14ac:dyDescent="0.25">
      <c r="A854" s="18"/>
      <c r="B854" s="19"/>
      <c r="C854" s="19"/>
      <c r="D854" s="19"/>
      <c r="E854" s="19"/>
      <c r="F854" s="19"/>
      <c r="G854" s="19"/>
      <c r="H854" s="19"/>
      <c r="I854" s="20"/>
      <c r="J854" s="67"/>
      <c r="K854" s="19"/>
      <c r="L854" s="100">
        <f>YEAR(ACTYA[[#This Row],[Staff Start Date]])</f>
        <v>1900</v>
      </c>
      <c r="M854" s="100" t="str">
        <f>TEXT(ACTYA[[#This Row],[Staff Start Date]], "mmm")</f>
        <v>Jan</v>
      </c>
    </row>
    <row r="855" spans="1:13" x14ac:dyDescent="0.25">
      <c r="A855" s="18"/>
      <c r="B855" s="19"/>
      <c r="C855" s="19"/>
      <c r="D855" s="19"/>
      <c r="E855" s="19"/>
      <c r="F855" s="19"/>
      <c r="G855" s="19"/>
      <c r="H855" s="19"/>
      <c r="I855" s="20"/>
      <c r="J855" s="67"/>
      <c r="K855" s="19"/>
      <c r="L855" s="100">
        <f>YEAR(ACTYA[[#This Row],[Staff Start Date]])</f>
        <v>1900</v>
      </c>
      <c r="M855" s="100" t="str">
        <f>TEXT(ACTYA[[#This Row],[Staff Start Date]], "mmm")</f>
        <v>Jan</v>
      </c>
    </row>
    <row r="856" spans="1:13" x14ac:dyDescent="0.25">
      <c r="A856" s="18"/>
      <c r="B856" s="19"/>
      <c r="C856" s="19"/>
      <c r="D856" s="19"/>
      <c r="E856" s="19"/>
      <c r="F856" s="19"/>
      <c r="G856" s="19"/>
      <c r="H856" s="19"/>
      <c r="I856" s="20"/>
      <c r="J856" s="67"/>
      <c r="K856" s="19"/>
      <c r="L856" s="100">
        <f>YEAR(ACTYA[[#This Row],[Staff Start Date]])</f>
        <v>1900</v>
      </c>
      <c r="M856" s="100" t="str">
        <f>TEXT(ACTYA[[#This Row],[Staff Start Date]], "mmm")</f>
        <v>Jan</v>
      </c>
    </row>
    <row r="857" spans="1:13" x14ac:dyDescent="0.25">
      <c r="A857" s="18"/>
      <c r="B857" s="19"/>
      <c r="C857" s="19"/>
      <c r="D857" s="19"/>
      <c r="E857" s="19"/>
      <c r="F857" s="19"/>
      <c r="G857" s="19"/>
      <c r="H857" s="19"/>
      <c r="I857" s="20"/>
      <c r="J857" s="67"/>
      <c r="K857" s="19"/>
      <c r="L857" s="100">
        <f>YEAR(ACTYA[[#This Row],[Staff Start Date]])</f>
        <v>1900</v>
      </c>
      <c r="M857" s="100" t="str">
        <f>TEXT(ACTYA[[#This Row],[Staff Start Date]], "mmm")</f>
        <v>Jan</v>
      </c>
    </row>
    <row r="858" spans="1:13" x14ac:dyDescent="0.25">
      <c r="A858" s="18"/>
      <c r="B858" s="19"/>
      <c r="C858" s="19"/>
      <c r="D858" s="19"/>
      <c r="E858" s="19"/>
      <c r="F858" s="19"/>
      <c r="G858" s="19"/>
      <c r="H858" s="19"/>
      <c r="I858" s="20"/>
      <c r="J858" s="67"/>
      <c r="K858" s="19"/>
      <c r="L858" s="100">
        <f>YEAR(ACTYA[[#This Row],[Staff Start Date]])</f>
        <v>1900</v>
      </c>
      <c r="M858" s="100" t="str">
        <f>TEXT(ACTYA[[#This Row],[Staff Start Date]], "mmm")</f>
        <v>Jan</v>
      </c>
    </row>
    <row r="859" spans="1:13" x14ac:dyDescent="0.25">
      <c r="A859" s="18"/>
      <c r="B859" s="19"/>
      <c r="C859" s="19"/>
      <c r="D859" s="19"/>
      <c r="E859" s="19"/>
      <c r="F859" s="19"/>
      <c r="G859" s="19"/>
      <c r="H859" s="19"/>
      <c r="I859" s="20"/>
      <c r="J859" s="67"/>
      <c r="K859" s="19"/>
      <c r="L859" s="100">
        <f>YEAR(ACTYA[[#This Row],[Staff Start Date]])</f>
        <v>1900</v>
      </c>
      <c r="M859" s="100" t="str">
        <f>TEXT(ACTYA[[#This Row],[Staff Start Date]], "mmm")</f>
        <v>Jan</v>
      </c>
    </row>
    <row r="860" spans="1:13" x14ac:dyDescent="0.25">
      <c r="A860" s="18"/>
      <c r="B860" s="19"/>
      <c r="C860" s="19"/>
      <c r="D860" s="19"/>
      <c r="E860" s="19"/>
      <c r="F860" s="19"/>
      <c r="G860" s="19"/>
      <c r="H860" s="19"/>
      <c r="I860" s="20"/>
      <c r="J860" s="67"/>
      <c r="K860" s="19"/>
      <c r="L860" s="100">
        <f>YEAR(ACTYA[[#This Row],[Staff Start Date]])</f>
        <v>1900</v>
      </c>
      <c r="M860" s="100" t="str">
        <f>TEXT(ACTYA[[#This Row],[Staff Start Date]], "mmm")</f>
        <v>Jan</v>
      </c>
    </row>
    <row r="861" spans="1:13" x14ac:dyDescent="0.25">
      <c r="A861" s="18"/>
      <c r="B861" s="19"/>
      <c r="C861" s="19"/>
      <c r="D861" s="19"/>
      <c r="E861" s="19"/>
      <c r="F861" s="19"/>
      <c r="G861" s="19"/>
      <c r="H861" s="19"/>
      <c r="I861" s="20"/>
      <c r="J861" s="67"/>
      <c r="K861" s="19"/>
      <c r="L861" s="100">
        <f>YEAR(ACTYA[[#This Row],[Staff Start Date]])</f>
        <v>1900</v>
      </c>
      <c r="M861" s="100" t="str">
        <f>TEXT(ACTYA[[#This Row],[Staff Start Date]], "mmm")</f>
        <v>Jan</v>
      </c>
    </row>
    <row r="862" spans="1:13" x14ac:dyDescent="0.25">
      <c r="A862" s="18"/>
      <c r="B862" s="19"/>
      <c r="C862" s="19"/>
      <c r="D862" s="19"/>
      <c r="E862" s="19"/>
      <c r="F862" s="19"/>
      <c r="G862" s="19"/>
      <c r="H862" s="19"/>
      <c r="I862" s="20"/>
      <c r="J862" s="67"/>
      <c r="K862" s="19"/>
      <c r="L862" s="100">
        <f>YEAR(ACTYA[[#This Row],[Staff Start Date]])</f>
        <v>1900</v>
      </c>
      <c r="M862" s="100" t="str">
        <f>TEXT(ACTYA[[#This Row],[Staff Start Date]], "mmm")</f>
        <v>Jan</v>
      </c>
    </row>
    <row r="863" spans="1:13" x14ac:dyDescent="0.25">
      <c r="A863" s="18"/>
      <c r="B863" s="19"/>
      <c r="C863" s="19"/>
      <c r="D863" s="19"/>
      <c r="E863" s="19"/>
      <c r="F863" s="19"/>
      <c r="G863" s="19"/>
      <c r="H863" s="19"/>
      <c r="I863" s="20"/>
      <c r="J863" s="67"/>
      <c r="K863" s="19"/>
      <c r="L863" s="100">
        <f>YEAR(ACTYA[[#This Row],[Staff Start Date]])</f>
        <v>1900</v>
      </c>
      <c r="M863" s="100" t="str">
        <f>TEXT(ACTYA[[#This Row],[Staff Start Date]], "mmm")</f>
        <v>Jan</v>
      </c>
    </row>
    <row r="864" spans="1:13" x14ac:dyDescent="0.25">
      <c r="A864" s="18"/>
      <c r="B864" s="19"/>
      <c r="C864" s="19"/>
      <c r="D864" s="19"/>
      <c r="E864" s="19"/>
      <c r="F864" s="19"/>
      <c r="G864" s="19"/>
      <c r="H864" s="19"/>
      <c r="I864" s="20"/>
      <c r="J864" s="67"/>
      <c r="K864" s="19"/>
      <c r="L864" s="100">
        <f>YEAR(ACTYA[[#This Row],[Staff Start Date]])</f>
        <v>1900</v>
      </c>
      <c r="M864" s="100" t="str">
        <f>TEXT(ACTYA[[#This Row],[Staff Start Date]], "mmm")</f>
        <v>Jan</v>
      </c>
    </row>
    <row r="865" spans="1:13" x14ac:dyDescent="0.25">
      <c r="A865" s="18"/>
      <c r="B865" s="19"/>
      <c r="C865" s="19"/>
      <c r="D865" s="19"/>
      <c r="E865" s="19"/>
      <c r="F865" s="19"/>
      <c r="G865" s="19"/>
      <c r="H865" s="19"/>
      <c r="I865" s="20"/>
      <c r="J865" s="67"/>
      <c r="K865" s="19"/>
      <c r="L865" s="100">
        <f>YEAR(ACTYA[[#This Row],[Staff Start Date]])</f>
        <v>1900</v>
      </c>
      <c r="M865" s="100" t="str">
        <f>TEXT(ACTYA[[#This Row],[Staff Start Date]], "mmm")</f>
        <v>Jan</v>
      </c>
    </row>
    <row r="866" spans="1:13" x14ac:dyDescent="0.25">
      <c r="A866" s="18"/>
      <c r="B866" s="19"/>
      <c r="C866" s="19"/>
      <c r="D866" s="19"/>
      <c r="E866" s="19"/>
      <c r="F866" s="19"/>
      <c r="G866" s="19"/>
      <c r="H866" s="19"/>
      <c r="I866" s="20"/>
      <c r="J866" s="67"/>
      <c r="K866" s="19"/>
      <c r="L866" s="100">
        <f>YEAR(ACTYA[[#This Row],[Staff Start Date]])</f>
        <v>1900</v>
      </c>
      <c r="M866" s="100" t="str">
        <f>TEXT(ACTYA[[#This Row],[Staff Start Date]], "mmm")</f>
        <v>Jan</v>
      </c>
    </row>
    <row r="867" spans="1:13" x14ac:dyDescent="0.25">
      <c r="A867" s="18"/>
      <c r="B867" s="19"/>
      <c r="C867" s="19"/>
      <c r="D867" s="19"/>
      <c r="E867" s="19"/>
      <c r="F867" s="19"/>
      <c r="G867" s="19"/>
      <c r="H867" s="19"/>
      <c r="I867" s="20"/>
      <c r="J867" s="67"/>
      <c r="K867" s="19"/>
      <c r="L867" s="100">
        <f>YEAR(ACTYA[[#This Row],[Staff Start Date]])</f>
        <v>1900</v>
      </c>
      <c r="M867" s="100" t="str">
        <f>TEXT(ACTYA[[#This Row],[Staff Start Date]], "mmm")</f>
        <v>Jan</v>
      </c>
    </row>
    <row r="868" spans="1:13" x14ac:dyDescent="0.25">
      <c r="A868" s="18"/>
      <c r="B868" s="19"/>
      <c r="C868" s="19"/>
      <c r="D868" s="19"/>
      <c r="E868" s="19"/>
      <c r="F868" s="19"/>
      <c r="G868" s="19"/>
      <c r="H868" s="19"/>
      <c r="I868" s="20"/>
      <c r="J868" s="67"/>
      <c r="K868" s="19"/>
      <c r="L868" s="100">
        <f>YEAR(ACTYA[[#This Row],[Staff Start Date]])</f>
        <v>1900</v>
      </c>
      <c r="M868" s="100" t="str">
        <f>TEXT(ACTYA[[#This Row],[Staff Start Date]], "mmm")</f>
        <v>Jan</v>
      </c>
    </row>
    <row r="869" spans="1:13" x14ac:dyDescent="0.25">
      <c r="A869" s="18"/>
      <c r="B869" s="19"/>
      <c r="C869" s="19"/>
      <c r="D869" s="19"/>
      <c r="E869" s="19"/>
      <c r="F869" s="19"/>
      <c r="G869" s="19"/>
      <c r="H869" s="19"/>
      <c r="I869" s="20"/>
      <c r="J869" s="67"/>
      <c r="K869" s="19"/>
      <c r="L869" s="100">
        <f>YEAR(ACTYA[[#This Row],[Staff Start Date]])</f>
        <v>1900</v>
      </c>
      <c r="M869" s="100" t="str">
        <f>TEXT(ACTYA[[#This Row],[Staff Start Date]], "mmm")</f>
        <v>Jan</v>
      </c>
    </row>
    <row r="870" spans="1:13" x14ac:dyDescent="0.25">
      <c r="A870" s="18"/>
      <c r="B870" s="19"/>
      <c r="C870" s="19"/>
      <c r="D870" s="19"/>
      <c r="E870" s="19"/>
      <c r="F870" s="19"/>
      <c r="G870" s="19"/>
      <c r="H870" s="19"/>
      <c r="I870" s="20"/>
      <c r="J870" s="67"/>
      <c r="K870" s="19"/>
      <c r="L870" s="100">
        <f>YEAR(ACTYA[[#This Row],[Staff Start Date]])</f>
        <v>1900</v>
      </c>
      <c r="M870" s="100" t="str">
        <f>TEXT(ACTYA[[#This Row],[Staff Start Date]], "mmm")</f>
        <v>Jan</v>
      </c>
    </row>
    <row r="871" spans="1:13" x14ac:dyDescent="0.25">
      <c r="A871" s="18"/>
      <c r="B871" s="19"/>
      <c r="C871" s="19"/>
      <c r="D871" s="19"/>
      <c r="E871" s="19"/>
      <c r="F871" s="19"/>
      <c r="G871" s="19"/>
      <c r="H871" s="19"/>
      <c r="I871" s="20"/>
      <c r="J871" s="67"/>
      <c r="K871" s="19"/>
      <c r="L871" s="100">
        <f>YEAR(ACTYA[[#This Row],[Staff Start Date]])</f>
        <v>1900</v>
      </c>
      <c r="M871" s="100" t="str">
        <f>TEXT(ACTYA[[#This Row],[Staff Start Date]], "mmm")</f>
        <v>Jan</v>
      </c>
    </row>
    <row r="872" spans="1:13" x14ac:dyDescent="0.25">
      <c r="A872" s="18"/>
      <c r="B872" s="19"/>
      <c r="C872" s="19"/>
      <c r="D872" s="19"/>
      <c r="E872" s="19"/>
      <c r="F872" s="19"/>
      <c r="G872" s="19"/>
      <c r="H872" s="19"/>
      <c r="I872" s="20"/>
      <c r="J872" s="67"/>
      <c r="K872" s="19"/>
      <c r="L872" s="100">
        <f>YEAR(ACTYA[[#This Row],[Staff Start Date]])</f>
        <v>1900</v>
      </c>
      <c r="M872" s="100" t="str">
        <f>TEXT(ACTYA[[#This Row],[Staff Start Date]], "mmm")</f>
        <v>Jan</v>
      </c>
    </row>
    <row r="873" spans="1:13" x14ac:dyDescent="0.25">
      <c r="A873" s="18"/>
      <c r="B873" s="19"/>
      <c r="C873" s="19"/>
      <c r="D873" s="19"/>
      <c r="E873" s="19"/>
      <c r="F873" s="19"/>
      <c r="G873" s="19"/>
      <c r="H873" s="19"/>
      <c r="I873" s="20"/>
      <c r="J873" s="67"/>
      <c r="K873" s="19"/>
      <c r="L873" s="100">
        <f>YEAR(ACTYA[[#This Row],[Staff Start Date]])</f>
        <v>1900</v>
      </c>
      <c r="M873" s="100" t="str">
        <f>TEXT(ACTYA[[#This Row],[Staff Start Date]], "mmm")</f>
        <v>Jan</v>
      </c>
    </row>
    <row r="874" spans="1:13" x14ac:dyDescent="0.25">
      <c r="A874" s="18"/>
      <c r="B874" s="19"/>
      <c r="C874" s="19"/>
      <c r="D874" s="19"/>
      <c r="E874" s="19"/>
      <c r="F874" s="19"/>
      <c r="G874" s="19"/>
      <c r="H874" s="19"/>
      <c r="I874" s="20"/>
      <c r="J874" s="67"/>
      <c r="K874" s="19"/>
      <c r="L874" s="100">
        <f>YEAR(ACTYA[[#This Row],[Staff Start Date]])</f>
        <v>1900</v>
      </c>
      <c r="M874" s="100" t="str">
        <f>TEXT(ACTYA[[#This Row],[Staff Start Date]], "mmm")</f>
        <v>Jan</v>
      </c>
    </row>
    <row r="875" spans="1:13" x14ac:dyDescent="0.25">
      <c r="A875" s="18"/>
      <c r="B875" s="19"/>
      <c r="C875" s="19"/>
      <c r="D875" s="19"/>
      <c r="E875" s="19"/>
      <c r="F875" s="19"/>
      <c r="G875" s="19"/>
      <c r="H875" s="19"/>
      <c r="I875" s="20"/>
      <c r="J875" s="67"/>
      <c r="K875" s="19"/>
      <c r="L875" s="100">
        <f>YEAR(ACTYA[[#This Row],[Staff Start Date]])</f>
        <v>1900</v>
      </c>
      <c r="M875" s="100" t="str">
        <f>TEXT(ACTYA[[#This Row],[Staff Start Date]], "mmm")</f>
        <v>Jan</v>
      </c>
    </row>
    <row r="876" spans="1:13" x14ac:dyDescent="0.25">
      <c r="A876" s="18"/>
      <c r="B876" s="19"/>
      <c r="C876" s="19"/>
      <c r="D876" s="19"/>
      <c r="E876" s="19"/>
      <c r="F876" s="19"/>
      <c r="G876" s="19"/>
      <c r="H876" s="19"/>
      <c r="I876" s="20"/>
      <c r="J876" s="67"/>
      <c r="K876" s="19"/>
      <c r="L876" s="100">
        <f>YEAR(ACTYA[[#This Row],[Staff Start Date]])</f>
        <v>1900</v>
      </c>
      <c r="M876" s="100" t="str">
        <f>TEXT(ACTYA[[#This Row],[Staff Start Date]], "mmm")</f>
        <v>Jan</v>
      </c>
    </row>
    <row r="877" spans="1:13" x14ac:dyDescent="0.25">
      <c r="A877" s="18"/>
      <c r="B877" s="19"/>
      <c r="C877" s="19"/>
      <c r="D877" s="19"/>
      <c r="E877" s="19"/>
      <c r="F877" s="19"/>
      <c r="G877" s="19"/>
      <c r="H877" s="19"/>
      <c r="I877" s="20"/>
      <c r="J877" s="67"/>
      <c r="K877" s="19"/>
      <c r="L877" s="100">
        <f>YEAR(ACTYA[[#This Row],[Staff Start Date]])</f>
        <v>1900</v>
      </c>
      <c r="M877" s="100" t="str">
        <f>TEXT(ACTYA[[#This Row],[Staff Start Date]], "mmm")</f>
        <v>Jan</v>
      </c>
    </row>
    <row r="878" spans="1:13" x14ac:dyDescent="0.25">
      <c r="A878" s="18"/>
      <c r="B878" s="19"/>
      <c r="C878" s="19"/>
      <c r="D878" s="19"/>
      <c r="E878" s="19"/>
      <c r="F878" s="19"/>
      <c r="G878" s="19"/>
      <c r="H878" s="19"/>
      <c r="I878" s="20"/>
      <c r="J878" s="67"/>
      <c r="K878" s="19"/>
      <c r="L878" s="100">
        <f>YEAR(ACTYA[[#This Row],[Staff Start Date]])</f>
        <v>1900</v>
      </c>
      <c r="M878" s="100" t="str">
        <f>TEXT(ACTYA[[#This Row],[Staff Start Date]], "mmm")</f>
        <v>Jan</v>
      </c>
    </row>
    <row r="879" spans="1:13" x14ac:dyDescent="0.25">
      <c r="A879" s="18"/>
      <c r="B879" s="19"/>
      <c r="C879" s="19"/>
      <c r="D879" s="19"/>
      <c r="E879" s="19"/>
      <c r="F879" s="19"/>
      <c r="G879" s="19"/>
      <c r="H879" s="19"/>
      <c r="I879" s="20"/>
      <c r="J879" s="67"/>
      <c r="K879" s="19"/>
      <c r="L879" s="100">
        <f>YEAR(ACTYA[[#This Row],[Staff Start Date]])</f>
        <v>1900</v>
      </c>
      <c r="M879" s="100" t="str">
        <f>TEXT(ACTYA[[#This Row],[Staff Start Date]], "mmm")</f>
        <v>Jan</v>
      </c>
    </row>
    <row r="880" spans="1:13" x14ac:dyDescent="0.25">
      <c r="A880" s="18"/>
      <c r="B880" s="19"/>
      <c r="C880" s="19"/>
      <c r="D880" s="19"/>
      <c r="E880" s="19"/>
      <c r="F880" s="19"/>
      <c r="G880" s="19"/>
      <c r="H880" s="19"/>
      <c r="I880" s="20"/>
      <c r="J880" s="67"/>
      <c r="K880" s="19"/>
      <c r="L880" s="100">
        <f>YEAR(ACTYA[[#This Row],[Staff Start Date]])</f>
        <v>1900</v>
      </c>
      <c r="M880" s="100" t="str">
        <f>TEXT(ACTYA[[#This Row],[Staff Start Date]], "mmm")</f>
        <v>Jan</v>
      </c>
    </row>
    <row r="881" spans="1:13" x14ac:dyDescent="0.25">
      <c r="A881" s="18"/>
      <c r="B881" s="19"/>
      <c r="C881" s="19"/>
      <c r="D881" s="19"/>
      <c r="E881" s="19"/>
      <c r="F881" s="19"/>
      <c r="G881" s="19"/>
      <c r="H881" s="19"/>
      <c r="I881" s="20"/>
      <c r="J881" s="67"/>
      <c r="K881" s="19"/>
      <c r="L881" s="100">
        <f>YEAR(ACTYA[[#This Row],[Staff Start Date]])</f>
        <v>1900</v>
      </c>
      <c r="M881" s="100" t="str">
        <f>TEXT(ACTYA[[#This Row],[Staff Start Date]], "mmm")</f>
        <v>Jan</v>
      </c>
    </row>
    <row r="882" spans="1:13" x14ac:dyDescent="0.25">
      <c r="A882" s="18"/>
      <c r="B882" s="19"/>
      <c r="C882" s="19"/>
      <c r="D882" s="19"/>
      <c r="E882" s="19"/>
      <c r="F882" s="19"/>
      <c r="G882" s="19"/>
      <c r="H882" s="19"/>
      <c r="I882" s="20"/>
      <c r="J882" s="67"/>
      <c r="K882" s="19"/>
      <c r="L882" s="100">
        <f>YEAR(ACTYA[[#This Row],[Staff Start Date]])</f>
        <v>1900</v>
      </c>
      <c r="M882" s="100" t="str">
        <f>TEXT(ACTYA[[#This Row],[Staff Start Date]], "mmm")</f>
        <v>Jan</v>
      </c>
    </row>
    <row r="883" spans="1:13" x14ac:dyDescent="0.25">
      <c r="A883" s="18"/>
      <c r="B883" s="19"/>
      <c r="C883" s="19"/>
      <c r="D883" s="19"/>
      <c r="E883" s="19"/>
      <c r="F883" s="19"/>
      <c r="G883" s="19"/>
      <c r="H883" s="19"/>
      <c r="I883" s="20"/>
      <c r="J883" s="67"/>
      <c r="K883" s="19"/>
      <c r="L883" s="100">
        <f>YEAR(ACTYA[[#This Row],[Staff Start Date]])</f>
        <v>1900</v>
      </c>
      <c r="M883" s="100" t="str">
        <f>TEXT(ACTYA[[#This Row],[Staff Start Date]], "mmm")</f>
        <v>Jan</v>
      </c>
    </row>
    <row r="884" spans="1:13" x14ac:dyDescent="0.25">
      <c r="A884" s="18"/>
      <c r="B884" s="19"/>
      <c r="C884" s="19"/>
      <c r="D884" s="19"/>
      <c r="E884" s="19"/>
      <c r="F884" s="19"/>
      <c r="G884" s="19"/>
      <c r="H884" s="19"/>
      <c r="I884" s="20"/>
      <c r="J884" s="67"/>
      <c r="K884" s="19"/>
      <c r="L884" s="100">
        <f>YEAR(ACTYA[[#This Row],[Staff Start Date]])</f>
        <v>1900</v>
      </c>
      <c r="M884" s="100" t="str">
        <f>TEXT(ACTYA[[#This Row],[Staff Start Date]], "mmm")</f>
        <v>Jan</v>
      </c>
    </row>
    <row r="885" spans="1:13" x14ac:dyDescent="0.25">
      <c r="A885" s="18"/>
      <c r="B885" s="19"/>
      <c r="C885" s="19"/>
      <c r="D885" s="19"/>
      <c r="E885" s="19"/>
      <c r="F885" s="19"/>
      <c r="G885" s="19"/>
      <c r="H885" s="19"/>
      <c r="I885" s="20"/>
      <c r="J885" s="67"/>
      <c r="K885" s="19"/>
      <c r="L885" s="100">
        <f>YEAR(ACTYA[[#This Row],[Staff Start Date]])</f>
        <v>1900</v>
      </c>
      <c r="M885" s="100" t="str">
        <f>TEXT(ACTYA[[#This Row],[Staff Start Date]], "mmm")</f>
        <v>Jan</v>
      </c>
    </row>
    <row r="886" spans="1:13" x14ac:dyDescent="0.25">
      <c r="A886" s="18"/>
      <c r="B886" s="19"/>
      <c r="C886" s="19"/>
      <c r="D886" s="19"/>
      <c r="E886" s="19"/>
      <c r="F886" s="19"/>
      <c r="G886" s="19"/>
      <c r="H886" s="19"/>
      <c r="I886" s="20"/>
      <c r="J886" s="67"/>
      <c r="K886" s="19"/>
      <c r="L886" s="100">
        <f>YEAR(ACTYA[[#This Row],[Staff Start Date]])</f>
        <v>1900</v>
      </c>
      <c r="M886" s="100" t="str">
        <f>TEXT(ACTYA[[#This Row],[Staff Start Date]], "mmm")</f>
        <v>Jan</v>
      </c>
    </row>
    <row r="887" spans="1:13" x14ac:dyDescent="0.25">
      <c r="A887" s="18"/>
      <c r="B887" s="19"/>
      <c r="C887" s="19"/>
      <c r="D887" s="19"/>
      <c r="E887" s="19"/>
      <c r="F887" s="19"/>
      <c r="G887" s="19"/>
      <c r="H887" s="19"/>
      <c r="I887" s="20"/>
      <c r="J887" s="67"/>
      <c r="K887" s="19"/>
      <c r="L887" s="100">
        <f>YEAR(ACTYA[[#This Row],[Staff Start Date]])</f>
        <v>1900</v>
      </c>
      <c r="M887" s="100" t="str">
        <f>TEXT(ACTYA[[#This Row],[Staff Start Date]], "mmm")</f>
        <v>Jan</v>
      </c>
    </row>
    <row r="888" spans="1:13" x14ac:dyDescent="0.25">
      <c r="A888" s="18"/>
      <c r="B888" s="19"/>
      <c r="C888" s="19"/>
      <c r="D888" s="19"/>
      <c r="E888" s="19"/>
      <c r="F888" s="19"/>
      <c r="G888" s="19"/>
      <c r="H888" s="19"/>
      <c r="I888" s="20"/>
      <c r="J888" s="67"/>
      <c r="K888" s="19"/>
      <c r="L888" s="100">
        <f>YEAR(ACTYA[[#This Row],[Staff Start Date]])</f>
        <v>1900</v>
      </c>
      <c r="M888" s="100" t="str">
        <f>TEXT(ACTYA[[#This Row],[Staff Start Date]], "mmm")</f>
        <v>Jan</v>
      </c>
    </row>
    <row r="889" spans="1:13" x14ac:dyDescent="0.25">
      <c r="A889" s="18"/>
      <c r="B889" s="19"/>
      <c r="C889" s="19"/>
      <c r="D889" s="19"/>
      <c r="E889" s="19"/>
      <c r="F889" s="19"/>
      <c r="G889" s="19"/>
      <c r="H889" s="19"/>
      <c r="I889" s="20"/>
      <c r="J889" s="67"/>
      <c r="K889" s="19"/>
      <c r="L889" s="100">
        <f>YEAR(ACTYA[[#This Row],[Staff Start Date]])</f>
        <v>1900</v>
      </c>
      <c r="M889" s="100" t="str">
        <f>TEXT(ACTYA[[#This Row],[Staff Start Date]], "mmm")</f>
        <v>Jan</v>
      </c>
    </row>
    <row r="890" spans="1:13" x14ac:dyDescent="0.25">
      <c r="A890" s="18"/>
      <c r="B890" s="19"/>
      <c r="C890" s="19"/>
      <c r="D890" s="19"/>
      <c r="E890" s="19"/>
      <c r="F890" s="19"/>
      <c r="G890" s="19"/>
      <c r="H890" s="19"/>
      <c r="I890" s="20"/>
      <c r="J890" s="67"/>
      <c r="K890" s="19"/>
      <c r="L890" s="100">
        <f>YEAR(ACTYA[[#This Row],[Staff Start Date]])</f>
        <v>1900</v>
      </c>
      <c r="M890" s="100" t="str">
        <f>TEXT(ACTYA[[#This Row],[Staff Start Date]], "mmm")</f>
        <v>Jan</v>
      </c>
    </row>
    <row r="891" spans="1:13" x14ac:dyDescent="0.25">
      <c r="A891" s="18"/>
      <c r="B891" s="19"/>
      <c r="C891" s="19"/>
      <c r="D891" s="19"/>
      <c r="E891" s="19"/>
      <c r="F891" s="19"/>
      <c r="G891" s="19"/>
      <c r="H891" s="19"/>
      <c r="I891" s="20"/>
      <c r="J891" s="67"/>
      <c r="K891" s="19"/>
      <c r="L891" s="100">
        <f>YEAR(ACTYA[[#This Row],[Staff Start Date]])</f>
        <v>1900</v>
      </c>
      <c r="M891" s="100" t="str">
        <f>TEXT(ACTYA[[#This Row],[Staff Start Date]], "mmm")</f>
        <v>Jan</v>
      </c>
    </row>
    <row r="892" spans="1:13" x14ac:dyDescent="0.25">
      <c r="A892" s="18"/>
      <c r="B892" s="19"/>
      <c r="C892" s="19"/>
      <c r="D892" s="19"/>
      <c r="E892" s="19"/>
      <c r="F892" s="19"/>
      <c r="G892" s="19"/>
      <c r="H892" s="19"/>
      <c r="I892" s="20"/>
      <c r="J892" s="67"/>
      <c r="K892" s="19"/>
      <c r="L892" s="100">
        <f>YEAR(ACTYA[[#This Row],[Staff Start Date]])</f>
        <v>1900</v>
      </c>
      <c r="M892" s="100" t="str">
        <f>TEXT(ACTYA[[#This Row],[Staff Start Date]], "mmm")</f>
        <v>Jan</v>
      </c>
    </row>
    <row r="893" spans="1:13" x14ac:dyDescent="0.25">
      <c r="A893" s="18"/>
      <c r="B893" s="19"/>
      <c r="C893" s="19"/>
      <c r="D893" s="19"/>
      <c r="E893" s="19"/>
      <c r="F893" s="19"/>
      <c r="G893" s="19"/>
      <c r="H893" s="19"/>
      <c r="I893" s="20"/>
      <c r="J893" s="67"/>
      <c r="K893" s="19"/>
      <c r="L893" s="100">
        <f>YEAR(ACTYA[[#This Row],[Staff Start Date]])</f>
        <v>1900</v>
      </c>
      <c r="M893" s="100" t="str">
        <f>TEXT(ACTYA[[#This Row],[Staff Start Date]], "mmm")</f>
        <v>Jan</v>
      </c>
    </row>
    <row r="894" spans="1:13" x14ac:dyDescent="0.25">
      <c r="A894" s="18"/>
      <c r="B894" s="19"/>
      <c r="C894" s="19"/>
      <c r="D894" s="19"/>
      <c r="E894" s="19"/>
      <c r="F894" s="19"/>
      <c r="G894" s="19"/>
      <c r="H894" s="19"/>
      <c r="I894" s="20"/>
      <c r="J894" s="67"/>
      <c r="K894" s="19"/>
      <c r="L894" s="100">
        <f>YEAR(ACTYA[[#This Row],[Staff Start Date]])</f>
        <v>1900</v>
      </c>
      <c r="M894" s="100" t="str">
        <f>TEXT(ACTYA[[#This Row],[Staff Start Date]], "mmm")</f>
        <v>Jan</v>
      </c>
    </row>
    <row r="895" spans="1:13" x14ac:dyDescent="0.25">
      <c r="A895" s="18"/>
      <c r="B895" s="19"/>
      <c r="C895" s="19"/>
      <c r="D895" s="19"/>
      <c r="E895" s="19"/>
      <c r="F895" s="19"/>
      <c r="G895" s="19"/>
      <c r="H895" s="19"/>
      <c r="I895" s="20"/>
      <c r="J895" s="67"/>
      <c r="K895" s="19"/>
      <c r="L895" s="100">
        <f>YEAR(ACTYA[[#This Row],[Staff Start Date]])</f>
        <v>1900</v>
      </c>
      <c r="M895" s="100" t="str">
        <f>TEXT(ACTYA[[#This Row],[Staff Start Date]], "mmm")</f>
        <v>Jan</v>
      </c>
    </row>
    <row r="896" spans="1:13" x14ac:dyDescent="0.25">
      <c r="A896" s="18"/>
      <c r="B896" s="19"/>
      <c r="C896" s="19"/>
      <c r="D896" s="19"/>
      <c r="E896" s="19"/>
      <c r="F896" s="19"/>
      <c r="G896" s="19"/>
      <c r="H896" s="19"/>
      <c r="I896" s="20"/>
      <c r="J896" s="67"/>
      <c r="K896" s="19"/>
      <c r="L896" s="100">
        <f>YEAR(ACTYA[[#This Row],[Staff Start Date]])</f>
        <v>1900</v>
      </c>
      <c r="M896" s="100" t="str">
        <f>TEXT(ACTYA[[#This Row],[Staff Start Date]], "mmm")</f>
        <v>Jan</v>
      </c>
    </row>
    <row r="897" spans="1:13" x14ac:dyDescent="0.25">
      <c r="A897" s="18"/>
      <c r="B897" s="19"/>
      <c r="C897" s="19"/>
      <c r="D897" s="19"/>
      <c r="E897" s="19"/>
      <c r="F897" s="19"/>
      <c r="G897" s="19"/>
      <c r="H897" s="19"/>
      <c r="I897" s="20"/>
      <c r="J897" s="67"/>
      <c r="K897" s="19"/>
      <c r="L897" s="100">
        <f>YEAR(ACTYA[[#This Row],[Staff Start Date]])</f>
        <v>1900</v>
      </c>
      <c r="M897" s="100" t="str">
        <f>TEXT(ACTYA[[#This Row],[Staff Start Date]], "mmm")</f>
        <v>Jan</v>
      </c>
    </row>
    <row r="898" spans="1:13" x14ac:dyDescent="0.25">
      <c r="A898" s="18"/>
      <c r="B898" s="19"/>
      <c r="C898" s="19"/>
      <c r="D898" s="19"/>
      <c r="E898" s="19"/>
      <c r="F898" s="19"/>
      <c r="G898" s="19"/>
      <c r="H898" s="19"/>
      <c r="I898" s="20"/>
      <c r="J898" s="67"/>
      <c r="K898" s="19"/>
      <c r="L898" s="100">
        <f>YEAR(ACTYA[[#This Row],[Staff Start Date]])</f>
        <v>1900</v>
      </c>
      <c r="M898" s="100" t="str">
        <f>TEXT(ACTYA[[#This Row],[Staff Start Date]], "mmm")</f>
        <v>Jan</v>
      </c>
    </row>
    <row r="899" spans="1:13" x14ac:dyDescent="0.25">
      <c r="A899" s="18"/>
      <c r="B899" s="19"/>
      <c r="C899" s="19"/>
      <c r="D899" s="19"/>
      <c r="E899" s="19"/>
      <c r="F899" s="19"/>
      <c r="G899" s="19"/>
      <c r="H899" s="19"/>
      <c r="I899" s="20"/>
      <c r="J899" s="67"/>
      <c r="K899" s="19"/>
      <c r="L899" s="100">
        <f>YEAR(ACTYA[[#This Row],[Staff Start Date]])</f>
        <v>1900</v>
      </c>
      <c r="M899" s="100" t="str">
        <f>TEXT(ACTYA[[#This Row],[Staff Start Date]], "mmm")</f>
        <v>Jan</v>
      </c>
    </row>
    <row r="900" spans="1:13" x14ac:dyDescent="0.25">
      <c r="A900" s="18"/>
      <c r="B900" s="19"/>
      <c r="C900" s="19"/>
      <c r="D900" s="19"/>
      <c r="E900" s="19"/>
      <c r="F900" s="19"/>
      <c r="G900" s="19"/>
      <c r="H900" s="19"/>
      <c r="I900" s="20"/>
      <c r="J900" s="67"/>
      <c r="K900" s="19"/>
      <c r="L900" s="100">
        <f>YEAR(ACTYA[[#This Row],[Staff Start Date]])</f>
        <v>1900</v>
      </c>
      <c r="M900" s="100" t="str">
        <f>TEXT(ACTYA[[#This Row],[Staff Start Date]], "mmm")</f>
        <v>Jan</v>
      </c>
    </row>
    <row r="901" spans="1:13" x14ac:dyDescent="0.25">
      <c r="A901" s="18"/>
      <c r="B901" s="19"/>
      <c r="C901" s="19"/>
      <c r="D901" s="19"/>
      <c r="E901" s="19"/>
      <c r="F901" s="19"/>
      <c r="G901" s="19"/>
      <c r="H901" s="19"/>
      <c r="I901" s="20"/>
      <c r="J901" s="67"/>
      <c r="K901" s="19"/>
      <c r="L901" s="100">
        <f>YEAR(ACTYA[[#This Row],[Staff Start Date]])</f>
        <v>1900</v>
      </c>
      <c r="M901" s="100" t="str">
        <f>TEXT(ACTYA[[#This Row],[Staff Start Date]], "mmm")</f>
        <v>Jan</v>
      </c>
    </row>
    <row r="902" spans="1:13" x14ac:dyDescent="0.25">
      <c r="A902" s="18"/>
      <c r="B902" s="19"/>
      <c r="C902" s="19"/>
      <c r="D902" s="19"/>
      <c r="E902" s="19"/>
      <c r="F902" s="19"/>
      <c r="G902" s="19"/>
      <c r="H902" s="19"/>
      <c r="I902" s="20"/>
      <c r="J902" s="67"/>
      <c r="K902" s="19"/>
      <c r="L902" s="100">
        <f>YEAR(ACTYA[[#This Row],[Staff Start Date]])</f>
        <v>1900</v>
      </c>
      <c r="M902" s="100" t="str">
        <f>TEXT(ACTYA[[#This Row],[Staff Start Date]], "mmm")</f>
        <v>Jan</v>
      </c>
    </row>
    <row r="903" spans="1:13" x14ac:dyDescent="0.25">
      <c r="A903" s="18"/>
      <c r="B903" s="19"/>
      <c r="C903" s="19"/>
      <c r="D903" s="19"/>
      <c r="E903" s="19"/>
      <c r="F903" s="19"/>
      <c r="G903" s="19"/>
      <c r="H903" s="19"/>
      <c r="I903" s="20"/>
      <c r="J903" s="67"/>
      <c r="K903" s="19"/>
      <c r="L903" s="100">
        <f>YEAR(ACTYA[[#This Row],[Staff Start Date]])</f>
        <v>1900</v>
      </c>
      <c r="M903" s="100" t="str">
        <f>TEXT(ACTYA[[#This Row],[Staff Start Date]], "mmm")</f>
        <v>Jan</v>
      </c>
    </row>
    <row r="904" spans="1:13" x14ac:dyDescent="0.25">
      <c r="A904" s="18"/>
      <c r="B904" s="19"/>
      <c r="C904" s="19"/>
      <c r="D904" s="19"/>
      <c r="E904" s="19"/>
      <c r="F904" s="19"/>
      <c r="G904" s="19"/>
      <c r="H904" s="19"/>
      <c r="I904" s="20"/>
      <c r="J904" s="67"/>
      <c r="K904" s="19"/>
      <c r="L904" s="100">
        <f>YEAR(ACTYA[[#This Row],[Staff Start Date]])</f>
        <v>1900</v>
      </c>
      <c r="M904" s="100" t="str">
        <f>TEXT(ACTYA[[#This Row],[Staff Start Date]], "mmm")</f>
        <v>Jan</v>
      </c>
    </row>
    <row r="905" spans="1:13" x14ac:dyDescent="0.25">
      <c r="A905" s="18"/>
      <c r="B905" s="19"/>
      <c r="C905" s="19"/>
      <c r="D905" s="19"/>
      <c r="E905" s="19"/>
      <c r="F905" s="19"/>
      <c r="G905" s="19"/>
      <c r="H905" s="19"/>
      <c r="I905" s="20"/>
      <c r="J905" s="67"/>
      <c r="K905" s="19"/>
      <c r="L905" s="100">
        <f>YEAR(ACTYA[[#This Row],[Staff Start Date]])</f>
        <v>1900</v>
      </c>
      <c r="M905" s="100" t="str">
        <f>TEXT(ACTYA[[#This Row],[Staff Start Date]], "mmm")</f>
        <v>Jan</v>
      </c>
    </row>
    <row r="906" spans="1:13" x14ac:dyDescent="0.25">
      <c r="A906" s="18"/>
      <c r="B906" s="19"/>
      <c r="C906" s="19"/>
      <c r="D906" s="19"/>
      <c r="E906" s="19"/>
      <c r="F906" s="19"/>
      <c r="G906" s="19"/>
      <c r="H906" s="19"/>
      <c r="I906" s="20"/>
      <c r="J906" s="67"/>
      <c r="K906" s="19"/>
      <c r="L906" s="100">
        <f>YEAR(ACTYA[[#This Row],[Staff Start Date]])</f>
        <v>1900</v>
      </c>
      <c r="M906" s="100" t="str">
        <f>TEXT(ACTYA[[#This Row],[Staff Start Date]], "mmm")</f>
        <v>Jan</v>
      </c>
    </row>
    <row r="907" spans="1:13" x14ac:dyDescent="0.25">
      <c r="A907" s="18"/>
      <c r="B907" s="19"/>
      <c r="C907" s="19"/>
      <c r="D907" s="19"/>
      <c r="E907" s="19"/>
      <c r="F907" s="19"/>
      <c r="G907" s="19"/>
      <c r="H907" s="19"/>
      <c r="I907" s="20"/>
      <c r="J907" s="67"/>
      <c r="K907" s="19"/>
      <c r="L907" s="100">
        <f>YEAR(ACTYA[[#This Row],[Staff Start Date]])</f>
        <v>1900</v>
      </c>
      <c r="M907" s="100" t="str">
        <f>TEXT(ACTYA[[#This Row],[Staff Start Date]], "mmm")</f>
        <v>Jan</v>
      </c>
    </row>
    <row r="908" spans="1:13" x14ac:dyDescent="0.25">
      <c r="A908" s="18"/>
      <c r="B908" s="19"/>
      <c r="C908" s="19"/>
      <c r="D908" s="19"/>
      <c r="E908" s="19"/>
      <c r="F908" s="19"/>
      <c r="G908" s="19"/>
      <c r="H908" s="19"/>
      <c r="I908" s="20"/>
      <c r="J908" s="67"/>
      <c r="K908" s="19"/>
      <c r="L908" s="100">
        <f>YEAR(ACTYA[[#This Row],[Staff Start Date]])</f>
        <v>1900</v>
      </c>
      <c r="M908" s="100" t="str">
        <f>TEXT(ACTYA[[#This Row],[Staff Start Date]], "mmm")</f>
        <v>Jan</v>
      </c>
    </row>
    <row r="909" spans="1:13" x14ac:dyDescent="0.25">
      <c r="A909" s="18"/>
      <c r="B909" s="19"/>
      <c r="C909" s="19"/>
      <c r="D909" s="19"/>
      <c r="E909" s="19"/>
      <c r="F909" s="19"/>
      <c r="G909" s="19"/>
      <c r="H909" s="19"/>
      <c r="I909" s="20"/>
      <c r="J909" s="67"/>
      <c r="K909" s="19"/>
      <c r="L909" s="100">
        <f>YEAR(ACTYA[[#This Row],[Staff Start Date]])</f>
        <v>1900</v>
      </c>
      <c r="M909" s="100" t="str">
        <f>TEXT(ACTYA[[#This Row],[Staff Start Date]], "mmm")</f>
        <v>Jan</v>
      </c>
    </row>
    <row r="910" spans="1:13" x14ac:dyDescent="0.25">
      <c r="A910" s="18"/>
      <c r="B910" s="19"/>
      <c r="C910" s="19"/>
      <c r="D910" s="19"/>
      <c r="E910" s="19"/>
      <c r="F910" s="19"/>
      <c r="G910" s="19"/>
      <c r="H910" s="19"/>
      <c r="I910" s="20"/>
      <c r="J910" s="67"/>
      <c r="K910" s="19"/>
      <c r="L910" s="100">
        <f>YEAR(ACTYA[[#This Row],[Staff Start Date]])</f>
        <v>1900</v>
      </c>
      <c r="M910" s="100" t="str">
        <f>TEXT(ACTYA[[#This Row],[Staff Start Date]], "mmm")</f>
        <v>Jan</v>
      </c>
    </row>
    <row r="911" spans="1:13" x14ac:dyDescent="0.25">
      <c r="A911" s="18"/>
      <c r="B911" s="19"/>
      <c r="C911" s="19"/>
      <c r="D911" s="19"/>
      <c r="E911" s="19"/>
      <c r="F911" s="19"/>
      <c r="G911" s="19"/>
      <c r="H911" s="19"/>
      <c r="I911" s="20"/>
      <c r="J911" s="67"/>
      <c r="K911" s="19"/>
      <c r="L911" s="100">
        <f>YEAR(ACTYA[[#This Row],[Staff Start Date]])</f>
        <v>1900</v>
      </c>
      <c r="M911" s="100" t="str">
        <f>TEXT(ACTYA[[#This Row],[Staff Start Date]], "mmm")</f>
        <v>Jan</v>
      </c>
    </row>
    <row r="912" spans="1:13" x14ac:dyDescent="0.25">
      <c r="A912" s="18"/>
      <c r="B912" s="19"/>
      <c r="C912" s="19"/>
      <c r="D912" s="19"/>
      <c r="E912" s="19"/>
      <c r="F912" s="19"/>
      <c r="G912" s="19"/>
      <c r="H912" s="19"/>
      <c r="I912" s="20"/>
      <c r="J912" s="67"/>
      <c r="K912" s="19"/>
      <c r="L912" s="100">
        <f>YEAR(ACTYA[[#This Row],[Staff Start Date]])</f>
        <v>1900</v>
      </c>
      <c r="M912" s="100" t="str">
        <f>TEXT(ACTYA[[#This Row],[Staff Start Date]], "mmm")</f>
        <v>Jan</v>
      </c>
    </row>
    <row r="913" spans="1:13" x14ac:dyDescent="0.25">
      <c r="A913" s="18"/>
      <c r="B913" s="19"/>
      <c r="C913" s="19"/>
      <c r="D913" s="19"/>
      <c r="E913" s="19"/>
      <c r="F913" s="19"/>
      <c r="G913" s="19"/>
      <c r="H913" s="19"/>
      <c r="I913" s="20"/>
      <c r="J913" s="67"/>
      <c r="K913" s="19"/>
      <c r="L913" s="100">
        <f>YEAR(ACTYA[[#This Row],[Staff Start Date]])</f>
        <v>1900</v>
      </c>
      <c r="M913" s="100" t="str">
        <f>TEXT(ACTYA[[#This Row],[Staff Start Date]], "mmm")</f>
        <v>Jan</v>
      </c>
    </row>
    <row r="914" spans="1:13" x14ac:dyDescent="0.25">
      <c r="A914" s="18"/>
      <c r="B914" s="19"/>
      <c r="C914" s="19"/>
      <c r="D914" s="19"/>
      <c r="E914" s="19"/>
      <c r="F914" s="19"/>
      <c r="G914" s="19"/>
      <c r="H914" s="19"/>
      <c r="I914" s="20"/>
      <c r="J914" s="67"/>
      <c r="K914" s="19"/>
      <c r="L914" s="100">
        <f>YEAR(ACTYA[[#This Row],[Staff Start Date]])</f>
        <v>1900</v>
      </c>
      <c r="M914" s="100" t="str">
        <f>TEXT(ACTYA[[#This Row],[Staff Start Date]], "mmm")</f>
        <v>Jan</v>
      </c>
    </row>
    <row r="915" spans="1:13" x14ac:dyDescent="0.25">
      <c r="A915" s="18"/>
      <c r="B915" s="19"/>
      <c r="C915" s="19"/>
      <c r="D915" s="19"/>
      <c r="E915" s="19"/>
      <c r="F915" s="19"/>
      <c r="G915" s="19"/>
      <c r="H915" s="19"/>
      <c r="I915" s="20"/>
      <c r="J915" s="67"/>
      <c r="K915" s="19"/>
      <c r="L915" s="100">
        <f>YEAR(ACTYA[[#This Row],[Staff Start Date]])</f>
        <v>1900</v>
      </c>
      <c r="M915" s="100" t="str">
        <f>TEXT(ACTYA[[#This Row],[Staff Start Date]], "mmm")</f>
        <v>Jan</v>
      </c>
    </row>
    <row r="916" spans="1:13" x14ac:dyDescent="0.25">
      <c r="A916" s="18"/>
      <c r="B916" s="19"/>
      <c r="C916" s="19"/>
      <c r="D916" s="19"/>
      <c r="E916" s="19"/>
      <c r="F916" s="19"/>
      <c r="G916" s="19"/>
      <c r="H916" s="19"/>
      <c r="I916" s="20"/>
      <c r="J916" s="67"/>
      <c r="K916" s="19"/>
      <c r="L916" s="100">
        <f>YEAR(ACTYA[[#This Row],[Staff Start Date]])</f>
        <v>1900</v>
      </c>
      <c r="M916" s="100" t="str">
        <f>TEXT(ACTYA[[#This Row],[Staff Start Date]], "mmm")</f>
        <v>Jan</v>
      </c>
    </row>
    <row r="917" spans="1:13" x14ac:dyDescent="0.25">
      <c r="A917" s="18"/>
      <c r="B917" s="19"/>
      <c r="C917" s="19"/>
      <c r="D917" s="19"/>
      <c r="E917" s="19"/>
      <c r="F917" s="19"/>
      <c r="G917" s="19"/>
      <c r="H917" s="19"/>
      <c r="I917" s="20"/>
      <c r="J917" s="67"/>
      <c r="K917" s="19"/>
      <c r="L917" s="100">
        <f>YEAR(ACTYA[[#This Row],[Staff Start Date]])</f>
        <v>1900</v>
      </c>
      <c r="M917" s="100" t="str">
        <f>TEXT(ACTYA[[#This Row],[Staff Start Date]], "mmm")</f>
        <v>Jan</v>
      </c>
    </row>
    <row r="918" spans="1:13" x14ac:dyDescent="0.25">
      <c r="A918" s="18"/>
      <c r="B918" s="19"/>
      <c r="C918" s="19"/>
      <c r="D918" s="19"/>
      <c r="E918" s="19"/>
      <c r="F918" s="19"/>
      <c r="G918" s="19"/>
      <c r="H918" s="19"/>
      <c r="I918" s="20"/>
      <c r="J918" s="67"/>
      <c r="K918" s="19"/>
      <c r="L918" s="100">
        <f>YEAR(ACTYA[[#This Row],[Staff Start Date]])</f>
        <v>1900</v>
      </c>
      <c r="M918" s="100" t="str">
        <f>TEXT(ACTYA[[#This Row],[Staff Start Date]], "mmm")</f>
        <v>Jan</v>
      </c>
    </row>
    <row r="919" spans="1:13" x14ac:dyDescent="0.25">
      <c r="A919" s="18"/>
      <c r="B919" s="19"/>
      <c r="C919" s="19"/>
      <c r="D919" s="19"/>
      <c r="E919" s="19"/>
      <c r="F919" s="19"/>
      <c r="G919" s="19"/>
      <c r="H919" s="19"/>
      <c r="I919" s="20"/>
      <c r="J919" s="67"/>
      <c r="K919" s="19"/>
      <c r="L919" s="100">
        <f>YEAR(ACTYA[[#This Row],[Staff Start Date]])</f>
        <v>1900</v>
      </c>
      <c r="M919" s="100" t="str">
        <f>TEXT(ACTYA[[#This Row],[Staff Start Date]], "mmm")</f>
        <v>Jan</v>
      </c>
    </row>
    <row r="920" spans="1:13" x14ac:dyDescent="0.25">
      <c r="A920" s="18"/>
      <c r="B920" s="19"/>
      <c r="C920" s="19"/>
      <c r="D920" s="19"/>
      <c r="E920" s="19"/>
      <c r="F920" s="19"/>
      <c r="G920" s="19"/>
      <c r="H920" s="19"/>
      <c r="I920" s="20"/>
      <c r="J920" s="67"/>
      <c r="K920" s="19"/>
      <c r="L920" s="100">
        <f>YEAR(ACTYA[[#This Row],[Staff Start Date]])</f>
        <v>1900</v>
      </c>
      <c r="M920" s="100" t="str">
        <f>TEXT(ACTYA[[#This Row],[Staff Start Date]], "mmm")</f>
        <v>Jan</v>
      </c>
    </row>
    <row r="921" spans="1:13" x14ac:dyDescent="0.25">
      <c r="A921" s="18"/>
      <c r="B921" s="19"/>
      <c r="C921" s="19"/>
      <c r="D921" s="19"/>
      <c r="E921" s="19"/>
      <c r="F921" s="19"/>
      <c r="G921" s="19"/>
      <c r="H921" s="19"/>
      <c r="I921" s="20"/>
      <c r="J921" s="67"/>
      <c r="K921" s="19"/>
      <c r="L921" s="100">
        <f>YEAR(ACTYA[[#This Row],[Staff Start Date]])</f>
        <v>1900</v>
      </c>
      <c r="M921" s="100" t="str">
        <f>TEXT(ACTYA[[#This Row],[Staff Start Date]], "mmm")</f>
        <v>Jan</v>
      </c>
    </row>
    <row r="922" spans="1:13" x14ac:dyDescent="0.25">
      <c r="A922" s="18"/>
      <c r="B922" s="19"/>
      <c r="C922" s="19"/>
      <c r="D922" s="19"/>
      <c r="E922" s="19"/>
      <c r="F922" s="19"/>
      <c r="G922" s="19"/>
      <c r="H922" s="19"/>
      <c r="I922" s="20"/>
      <c r="J922" s="67"/>
      <c r="K922" s="19"/>
      <c r="L922" s="100">
        <f>YEAR(ACTYA[[#This Row],[Staff Start Date]])</f>
        <v>1900</v>
      </c>
      <c r="M922" s="100" t="str">
        <f>TEXT(ACTYA[[#This Row],[Staff Start Date]], "mmm")</f>
        <v>Jan</v>
      </c>
    </row>
    <row r="923" spans="1:13" x14ac:dyDescent="0.25">
      <c r="A923" s="18"/>
      <c r="B923" s="19"/>
      <c r="C923" s="19"/>
      <c r="D923" s="19"/>
      <c r="E923" s="19"/>
      <c r="F923" s="19"/>
      <c r="G923" s="19"/>
      <c r="H923" s="19"/>
      <c r="I923" s="20"/>
      <c r="J923" s="67"/>
      <c r="K923" s="19"/>
      <c r="L923" s="100">
        <f>YEAR(ACTYA[[#This Row],[Staff Start Date]])</f>
        <v>1900</v>
      </c>
      <c r="M923" s="100" t="str">
        <f>TEXT(ACTYA[[#This Row],[Staff Start Date]], "mmm")</f>
        <v>Jan</v>
      </c>
    </row>
    <row r="924" spans="1:13" x14ac:dyDescent="0.25">
      <c r="A924" s="18"/>
      <c r="B924" s="19"/>
      <c r="C924" s="19"/>
      <c r="D924" s="19"/>
      <c r="E924" s="19"/>
      <c r="F924" s="19"/>
      <c r="G924" s="19"/>
      <c r="H924" s="19"/>
      <c r="I924" s="20"/>
      <c r="J924" s="67"/>
      <c r="K924" s="19"/>
      <c r="L924" s="100">
        <f>YEAR(ACTYA[[#This Row],[Staff Start Date]])</f>
        <v>1900</v>
      </c>
      <c r="M924" s="100" t="str">
        <f>TEXT(ACTYA[[#This Row],[Staff Start Date]], "mmm")</f>
        <v>Jan</v>
      </c>
    </row>
    <row r="925" spans="1:13" x14ac:dyDescent="0.25">
      <c r="A925" s="18"/>
      <c r="B925" s="19"/>
      <c r="C925" s="19"/>
      <c r="D925" s="19"/>
      <c r="E925" s="19"/>
      <c r="F925" s="19"/>
      <c r="G925" s="19"/>
      <c r="H925" s="19"/>
      <c r="I925" s="20"/>
      <c r="J925" s="67"/>
      <c r="K925" s="19"/>
      <c r="L925" s="100">
        <f>YEAR(ACTYA[[#This Row],[Staff Start Date]])</f>
        <v>1900</v>
      </c>
      <c r="M925" s="100" t="str">
        <f>TEXT(ACTYA[[#This Row],[Staff Start Date]], "mmm")</f>
        <v>Jan</v>
      </c>
    </row>
    <row r="926" spans="1:13" x14ac:dyDescent="0.25">
      <c r="A926" s="18"/>
      <c r="B926" s="19"/>
      <c r="C926" s="19"/>
      <c r="D926" s="19"/>
      <c r="E926" s="19"/>
      <c r="F926" s="19"/>
      <c r="G926" s="19"/>
      <c r="H926" s="19"/>
      <c r="I926" s="20"/>
      <c r="J926" s="67"/>
      <c r="K926" s="19"/>
      <c r="L926" s="100">
        <f>YEAR(ACTYA[[#This Row],[Staff Start Date]])</f>
        <v>1900</v>
      </c>
      <c r="M926" s="100" t="str">
        <f>TEXT(ACTYA[[#This Row],[Staff Start Date]], "mmm")</f>
        <v>Jan</v>
      </c>
    </row>
    <row r="927" spans="1:13" x14ac:dyDescent="0.25">
      <c r="A927" s="18"/>
      <c r="B927" s="19"/>
      <c r="C927" s="19"/>
      <c r="D927" s="19"/>
      <c r="E927" s="19"/>
      <c r="F927" s="19"/>
      <c r="G927" s="19"/>
      <c r="H927" s="19"/>
      <c r="I927" s="20"/>
      <c r="J927" s="67"/>
      <c r="K927" s="19"/>
      <c r="L927" s="100">
        <f>YEAR(ACTYA[[#This Row],[Staff Start Date]])</f>
        <v>1900</v>
      </c>
      <c r="M927" s="100" t="str">
        <f>TEXT(ACTYA[[#This Row],[Staff Start Date]], "mmm")</f>
        <v>Jan</v>
      </c>
    </row>
    <row r="928" spans="1:13" x14ac:dyDescent="0.25">
      <c r="A928" s="18"/>
      <c r="B928" s="19"/>
      <c r="C928" s="19"/>
      <c r="D928" s="19"/>
      <c r="E928" s="19"/>
      <c r="F928" s="19"/>
      <c r="G928" s="19"/>
      <c r="H928" s="19"/>
      <c r="I928" s="20"/>
      <c r="J928" s="67"/>
      <c r="K928" s="19"/>
      <c r="L928" s="100">
        <f>YEAR(ACTYA[[#This Row],[Staff Start Date]])</f>
        <v>1900</v>
      </c>
      <c r="M928" s="100" t="str">
        <f>TEXT(ACTYA[[#This Row],[Staff Start Date]], "mmm")</f>
        <v>Jan</v>
      </c>
    </row>
    <row r="929" spans="1:13" x14ac:dyDescent="0.25">
      <c r="A929" s="18"/>
      <c r="B929" s="19"/>
      <c r="C929" s="19"/>
      <c r="D929" s="19"/>
      <c r="E929" s="19"/>
      <c r="F929" s="19"/>
      <c r="G929" s="19"/>
      <c r="H929" s="19"/>
      <c r="I929" s="20"/>
      <c r="J929" s="67"/>
      <c r="K929" s="19"/>
      <c r="L929" s="100">
        <f>YEAR(ACTYA[[#This Row],[Staff Start Date]])</f>
        <v>1900</v>
      </c>
      <c r="M929" s="100" t="str">
        <f>TEXT(ACTYA[[#This Row],[Staff Start Date]], "mmm")</f>
        <v>Jan</v>
      </c>
    </row>
    <row r="930" spans="1:13" x14ac:dyDescent="0.25">
      <c r="A930" s="18"/>
      <c r="B930" s="19"/>
      <c r="C930" s="19"/>
      <c r="D930" s="19"/>
      <c r="E930" s="19"/>
      <c r="F930" s="19"/>
      <c r="G930" s="19"/>
      <c r="H930" s="19"/>
      <c r="I930" s="20"/>
      <c r="J930" s="67"/>
      <c r="K930" s="19"/>
      <c r="L930" s="100">
        <f>YEAR(ACTYA[[#This Row],[Staff Start Date]])</f>
        <v>1900</v>
      </c>
      <c r="M930" s="100" t="str">
        <f>TEXT(ACTYA[[#This Row],[Staff Start Date]], "mmm")</f>
        <v>Jan</v>
      </c>
    </row>
    <row r="931" spans="1:13" x14ac:dyDescent="0.25">
      <c r="A931" s="18"/>
      <c r="B931" s="19"/>
      <c r="C931" s="19"/>
      <c r="D931" s="19"/>
      <c r="E931" s="19"/>
      <c r="F931" s="19"/>
      <c r="G931" s="19"/>
      <c r="H931" s="19"/>
      <c r="I931" s="20"/>
      <c r="J931" s="67"/>
      <c r="K931" s="19"/>
      <c r="L931" s="100">
        <f>YEAR(ACTYA[[#This Row],[Staff Start Date]])</f>
        <v>1900</v>
      </c>
      <c r="M931" s="100" t="str">
        <f>TEXT(ACTYA[[#This Row],[Staff Start Date]], "mmm")</f>
        <v>Jan</v>
      </c>
    </row>
    <row r="932" spans="1:13" x14ac:dyDescent="0.25">
      <c r="A932" s="18"/>
      <c r="B932" s="19"/>
      <c r="C932" s="19"/>
      <c r="D932" s="19"/>
      <c r="E932" s="19"/>
      <c r="F932" s="19"/>
      <c r="G932" s="19"/>
      <c r="H932" s="19"/>
      <c r="I932" s="20"/>
      <c r="J932" s="67"/>
      <c r="K932" s="19"/>
      <c r="L932" s="100">
        <f>YEAR(ACTYA[[#This Row],[Staff Start Date]])</f>
        <v>1900</v>
      </c>
      <c r="M932" s="100" t="str">
        <f>TEXT(ACTYA[[#This Row],[Staff Start Date]], "mmm")</f>
        <v>Jan</v>
      </c>
    </row>
    <row r="933" spans="1:13" x14ac:dyDescent="0.25">
      <c r="A933" s="18"/>
      <c r="B933" s="19"/>
      <c r="C933" s="19"/>
      <c r="D933" s="19"/>
      <c r="E933" s="19"/>
      <c r="F933" s="19"/>
      <c r="G933" s="19"/>
      <c r="H933" s="19"/>
      <c r="I933" s="20"/>
      <c r="J933" s="67"/>
      <c r="K933" s="19"/>
      <c r="L933" s="100">
        <f>YEAR(ACTYA[[#This Row],[Staff Start Date]])</f>
        <v>1900</v>
      </c>
      <c r="M933" s="100" t="str">
        <f>TEXT(ACTYA[[#This Row],[Staff Start Date]], "mmm")</f>
        <v>Jan</v>
      </c>
    </row>
    <row r="934" spans="1:13" x14ac:dyDescent="0.25">
      <c r="A934" s="18"/>
      <c r="B934" s="19"/>
      <c r="C934" s="19"/>
      <c r="D934" s="19"/>
      <c r="E934" s="19"/>
      <c r="F934" s="19"/>
      <c r="G934" s="19"/>
      <c r="H934" s="19"/>
      <c r="I934" s="20"/>
      <c r="J934" s="67"/>
      <c r="K934" s="19"/>
      <c r="L934" s="100">
        <f>YEAR(ACTYA[[#This Row],[Staff Start Date]])</f>
        <v>1900</v>
      </c>
      <c r="M934" s="100" t="str">
        <f>TEXT(ACTYA[[#This Row],[Staff Start Date]], "mmm")</f>
        <v>Jan</v>
      </c>
    </row>
    <row r="935" spans="1:13" x14ac:dyDescent="0.25">
      <c r="A935" s="18"/>
      <c r="B935" s="19"/>
      <c r="C935" s="19"/>
      <c r="D935" s="19"/>
      <c r="E935" s="19"/>
      <c r="F935" s="19"/>
      <c r="G935" s="19"/>
      <c r="H935" s="19"/>
      <c r="I935" s="20"/>
      <c r="J935" s="67"/>
      <c r="K935" s="19"/>
      <c r="L935" s="100">
        <f>YEAR(ACTYA[[#This Row],[Staff Start Date]])</f>
        <v>1900</v>
      </c>
      <c r="M935" s="100" t="str">
        <f>TEXT(ACTYA[[#This Row],[Staff Start Date]], "mmm")</f>
        <v>Jan</v>
      </c>
    </row>
    <row r="936" spans="1:13" x14ac:dyDescent="0.25">
      <c r="A936" s="18"/>
      <c r="B936" s="19"/>
      <c r="C936" s="19"/>
      <c r="D936" s="19"/>
      <c r="E936" s="19"/>
      <c r="F936" s="19"/>
      <c r="G936" s="19"/>
      <c r="H936" s="19"/>
      <c r="I936" s="20"/>
      <c r="J936" s="67"/>
      <c r="K936" s="19"/>
      <c r="L936" s="100">
        <f>YEAR(ACTYA[[#This Row],[Staff Start Date]])</f>
        <v>1900</v>
      </c>
      <c r="M936" s="100" t="str">
        <f>TEXT(ACTYA[[#This Row],[Staff Start Date]], "mmm")</f>
        <v>Jan</v>
      </c>
    </row>
    <row r="937" spans="1:13" x14ac:dyDescent="0.25">
      <c r="A937" s="18"/>
      <c r="B937" s="19"/>
      <c r="C937" s="19"/>
      <c r="D937" s="19"/>
      <c r="E937" s="19"/>
      <c r="F937" s="19"/>
      <c r="G937" s="19"/>
      <c r="H937" s="19"/>
      <c r="I937" s="20"/>
      <c r="J937" s="67"/>
      <c r="K937" s="19"/>
      <c r="L937" s="100">
        <f>YEAR(ACTYA[[#This Row],[Staff Start Date]])</f>
        <v>1900</v>
      </c>
      <c r="M937" s="100" t="str">
        <f>TEXT(ACTYA[[#This Row],[Staff Start Date]], "mmm")</f>
        <v>Jan</v>
      </c>
    </row>
    <row r="938" spans="1:13" x14ac:dyDescent="0.25">
      <c r="A938" s="18"/>
      <c r="B938" s="19"/>
      <c r="C938" s="19"/>
      <c r="D938" s="19"/>
      <c r="E938" s="19"/>
      <c r="F938" s="19"/>
      <c r="G938" s="19"/>
      <c r="H938" s="19"/>
      <c r="I938" s="20"/>
      <c r="J938" s="67"/>
      <c r="K938" s="19"/>
      <c r="L938" s="100">
        <f>YEAR(ACTYA[[#This Row],[Staff Start Date]])</f>
        <v>1900</v>
      </c>
      <c r="M938" s="100" t="str">
        <f>TEXT(ACTYA[[#This Row],[Staff Start Date]], "mmm")</f>
        <v>Jan</v>
      </c>
    </row>
    <row r="939" spans="1:13" x14ac:dyDescent="0.25">
      <c r="A939" s="18"/>
      <c r="B939" s="19"/>
      <c r="C939" s="19"/>
      <c r="D939" s="19"/>
      <c r="E939" s="19"/>
      <c r="F939" s="19"/>
      <c r="G939" s="19"/>
      <c r="H939" s="19"/>
      <c r="I939" s="20"/>
      <c r="J939" s="67"/>
      <c r="K939" s="19"/>
      <c r="L939" s="100">
        <f>YEAR(ACTYA[[#This Row],[Staff Start Date]])</f>
        <v>1900</v>
      </c>
      <c r="M939" s="100" t="str">
        <f>TEXT(ACTYA[[#This Row],[Staff Start Date]], "mmm")</f>
        <v>Jan</v>
      </c>
    </row>
    <row r="940" spans="1:13" x14ac:dyDescent="0.25">
      <c r="A940" s="18"/>
      <c r="B940" s="19"/>
      <c r="C940" s="19"/>
      <c r="D940" s="19"/>
      <c r="E940" s="19"/>
      <c r="F940" s="19"/>
      <c r="G940" s="19"/>
      <c r="H940" s="19"/>
      <c r="I940" s="20"/>
      <c r="J940" s="67"/>
      <c r="K940" s="19"/>
      <c r="L940" s="100">
        <f>YEAR(ACTYA[[#This Row],[Staff Start Date]])</f>
        <v>1900</v>
      </c>
      <c r="M940" s="100" t="str">
        <f>TEXT(ACTYA[[#This Row],[Staff Start Date]], "mmm")</f>
        <v>Jan</v>
      </c>
    </row>
    <row r="941" spans="1:13" x14ac:dyDescent="0.25">
      <c r="A941" s="18"/>
      <c r="B941" s="19"/>
      <c r="C941" s="19"/>
      <c r="D941" s="19"/>
      <c r="E941" s="19"/>
      <c r="F941" s="19"/>
      <c r="G941" s="19"/>
      <c r="H941" s="19"/>
      <c r="I941" s="20"/>
      <c r="J941" s="67"/>
      <c r="K941" s="19"/>
      <c r="L941" s="100">
        <f>YEAR(ACTYA[[#This Row],[Staff Start Date]])</f>
        <v>1900</v>
      </c>
      <c r="M941" s="100" t="str">
        <f>TEXT(ACTYA[[#This Row],[Staff Start Date]], "mmm")</f>
        <v>Jan</v>
      </c>
    </row>
    <row r="942" spans="1:13" x14ac:dyDescent="0.25">
      <c r="A942" s="18"/>
      <c r="B942" s="19"/>
      <c r="C942" s="19"/>
      <c r="D942" s="19"/>
      <c r="E942" s="19"/>
      <c r="F942" s="19"/>
      <c r="G942" s="19"/>
      <c r="H942" s="19"/>
      <c r="I942" s="20"/>
      <c r="J942" s="67"/>
      <c r="K942" s="19"/>
      <c r="L942" s="100">
        <f>YEAR(ACTYA[[#This Row],[Staff Start Date]])</f>
        <v>1900</v>
      </c>
      <c r="M942" s="100" t="str">
        <f>TEXT(ACTYA[[#This Row],[Staff Start Date]], "mmm")</f>
        <v>Jan</v>
      </c>
    </row>
    <row r="943" spans="1:13" x14ac:dyDescent="0.25">
      <c r="A943" s="18"/>
      <c r="B943" s="19"/>
      <c r="C943" s="19"/>
      <c r="D943" s="19"/>
      <c r="E943" s="19"/>
      <c r="F943" s="19"/>
      <c r="G943" s="19"/>
      <c r="H943" s="19"/>
      <c r="I943" s="20"/>
      <c r="J943" s="67"/>
      <c r="K943" s="19"/>
      <c r="L943" s="100">
        <f>YEAR(ACTYA[[#This Row],[Staff Start Date]])</f>
        <v>1900</v>
      </c>
      <c r="M943" s="100" t="str">
        <f>TEXT(ACTYA[[#This Row],[Staff Start Date]], "mmm")</f>
        <v>Jan</v>
      </c>
    </row>
    <row r="944" spans="1:13" x14ac:dyDescent="0.25">
      <c r="A944" s="18"/>
      <c r="B944" s="19"/>
      <c r="C944" s="19"/>
      <c r="D944" s="19"/>
      <c r="E944" s="19"/>
      <c r="F944" s="19"/>
      <c r="G944" s="19"/>
      <c r="H944" s="19"/>
      <c r="I944" s="20"/>
      <c r="J944" s="67"/>
      <c r="K944" s="19"/>
      <c r="L944" s="100">
        <f>YEAR(ACTYA[[#This Row],[Staff Start Date]])</f>
        <v>1900</v>
      </c>
      <c r="M944" s="100" t="str">
        <f>TEXT(ACTYA[[#This Row],[Staff Start Date]], "mmm")</f>
        <v>Jan</v>
      </c>
    </row>
    <row r="945" spans="1:13" x14ac:dyDescent="0.25">
      <c r="A945" s="18"/>
      <c r="B945" s="19"/>
      <c r="C945" s="19"/>
      <c r="D945" s="19"/>
      <c r="E945" s="19"/>
      <c r="F945" s="19"/>
      <c r="G945" s="19"/>
      <c r="H945" s="19"/>
      <c r="I945" s="20"/>
      <c r="J945" s="67"/>
      <c r="K945" s="19"/>
      <c r="L945" s="100">
        <f>YEAR(ACTYA[[#This Row],[Staff Start Date]])</f>
        <v>1900</v>
      </c>
      <c r="M945" s="100" t="str">
        <f>TEXT(ACTYA[[#This Row],[Staff Start Date]], "mmm")</f>
        <v>Jan</v>
      </c>
    </row>
    <row r="946" spans="1:13" x14ac:dyDescent="0.25">
      <c r="A946" s="18"/>
      <c r="B946" s="19"/>
      <c r="C946" s="19"/>
      <c r="D946" s="19"/>
      <c r="E946" s="19"/>
      <c r="F946" s="19"/>
      <c r="G946" s="19"/>
      <c r="H946" s="19"/>
      <c r="I946" s="20"/>
      <c r="J946" s="67"/>
      <c r="K946" s="19"/>
      <c r="L946" s="100">
        <f>YEAR(ACTYA[[#This Row],[Staff Start Date]])</f>
        <v>1900</v>
      </c>
      <c r="M946" s="100" t="str">
        <f>TEXT(ACTYA[[#This Row],[Staff Start Date]], "mmm")</f>
        <v>Jan</v>
      </c>
    </row>
    <row r="947" spans="1:13" x14ac:dyDescent="0.25">
      <c r="A947" s="18"/>
      <c r="B947" s="19"/>
      <c r="C947" s="19"/>
      <c r="D947" s="19"/>
      <c r="E947" s="19"/>
      <c r="F947" s="19"/>
      <c r="G947" s="19"/>
      <c r="H947" s="19"/>
      <c r="I947" s="20"/>
      <c r="J947" s="67"/>
      <c r="K947" s="19"/>
      <c r="L947" s="100">
        <f>YEAR(ACTYA[[#This Row],[Staff Start Date]])</f>
        <v>1900</v>
      </c>
      <c r="M947" s="100" t="str">
        <f>TEXT(ACTYA[[#This Row],[Staff Start Date]], "mmm")</f>
        <v>Jan</v>
      </c>
    </row>
    <row r="948" spans="1:13" x14ac:dyDescent="0.25">
      <c r="A948" s="18"/>
      <c r="B948" s="19"/>
      <c r="C948" s="19"/>
      <c r="D948" s="19"/>
      <c r="E948" s="19"/>
      <c r="F948" s="19"/>
      <c r="G948" s="19"/>
      <c r="H948" s="19"/>
      <c r="I948" s="20"/>
      <c r="J948" s="67"/>
      <c r="K948" s="19"/>
      <c r="L948" s="100">
        <f>YEAR(ACTYA[[#This Row],[Staff Start Date]])</f>
        <v>1900</v>
      </c>
      <c r="M948" s="100" t="str">
        <f>TEXT(ACTYA[[#This Row],[Staff Start Date]], "mmm")</f>
        <v>Jan</v>
      </c>
    </row>
    <row r="949" spans="1:13" x14ac:dyDescent="0.25">
      <c r="A949" s="18"/>
      <c r="B949" s="19"/>
      <c r="C949" s="19"/>
      <c r="D949" s="19"/>
      <c r="E949" s="19"/>
      <c r="F949" s="19"/>
      <c r="G949" s="19"/>
      <c r="H949" s="19"/>
      <c r="I949" s="20"/>
      <c r="J949" s="67"/>
      <c r="K949" s="19"/>
      <c r="L949" s="100">
        <f>YEAR(ACTYA[[#This Row],[Staff Start Date]])</f>
        <v>1900</v>
      </c>
      <c r="M949" s="100" t="str">
        <f>TEXT(ACTYA[[#This Row],[Staff Start Date]], "mmm")</f>
        <v>Jan</v>
      </c>
    </row>
    <row r="950" spans="1:13" x14ac:dyDescent="0.25">
      <c r="A950" s="18"/>
      <c r="B950" s="19"/>
      <c r="C950" s="19"/>
      <c r="D950" s="19"/>
      <c r="E950" s="19"/>
      <c r="F950" s="19"/>
      <c r="G950" s="19"/>
      <c r="H950" s="19"/>
      <c r="I950" s="20"/>
      <c r="J950" s="67"/>
      <c r="K950" s="19"/>
      <c r="L950" s="100">
        <f>YEAR(ACTYA[[#This Row],[Staff Start Date]])</f>
        <v>1900</v>
      </c>
      <c r="M950" s="100" t="str">
        <f>TEXT(ACTYA[[#This Row],[Staff Start Date]], "mmm")</f>
        <v>Jan</v>
      </c>
    </row>
    <row r="951" spans="1:13" x14ac:dyDescent="0.25">
      <c r="A951" s="18"/>
      <c r="B951" s="19"/>
      <c r="C951" s="19"/>
      <c r="D951" s="19"/>
      <c r="E951" s="19"/>
      <c r="F951" s="19"/>
      <c r="G951" s="19"/>
      <c r="H951" s="19"/>
      <c r="I951" s="20"/>
      <c r="J951" s="67"/>
      <c r="K951" s="19"/>
      <c r="L951" s="100">
        <f>YEAR(ACTYA[[#This Row],[Staff Start Date]])</f>
        <v>1900</v>
      </c>
      <c r="M951" s="100" t="str">
        <f>TEXT(ACTYA[[#This Row],[Staff Start Date]], "mmm")</f>
        <v>Jan</v>
      </c>
    </row>
    <row r="952" spans="1:13" x14ac:dyDescent="0.25">
      <c r="A952" s="18"/>
      <c r="B952" s="19"/>
      <c r="C952" s="19"/>
      <c r="D952" s="19"/>
      <c r="E952" s="19"/>
      <c r="F952" s="19"/>
      <c r="G952" s="19"/>
      <c r="H952" s="19"/>
      <c r="I952" s="20"/>
      <c r="J952" s="67"/>
      <c r="K952" s="19"/>
      <c r="L952" s="100">
        <f>YEAR(ACTYA[[#This Row],[Staff Start Date]])</f>
        <v>1900</v>
      </c>
      <c r="M952" s="100" t="str">
        <f>TEXT(ACTYA[[#This Row],[Staff Start Date]], "mmm")</f>
        <v>Jan</v>
      </c>
    </row>
    <row r="953" spans="1:13" x14ac:dyDescent="0.25">
      <c r="A953" s="18"/>
      <c r="B953" s="19"/>
      <c r="C953" s="19"/>
      <c r="D953" s="19"/>
      <c r="E953" s="19"/>
      <c r="F953" s="19"/>
      <c r="G953" s="19"/>
      <c r="H953" s="19"/>
      <c r="I953" s="20"/>
      <c r="J953" s="67"/>
      <c r="K953" s="19"/>
      <c r="L953" s="100">
        <f>YEAR(ACTYA[[#This Row],[Staff Start Date]])</f>
        <v>1900</v>
      </c>
      <c r="M953" s="100" t="str">
        <f>TEXT(ACTYA[[#This Row],[Staff Start Date]], "mmm")</f>
        <v>Jan</v>
      </c>
    </row>
    <row r="954" spans="1:13" x14ac:dyDescent="0.25">
      <c r="A954" s="18"/>
      <c r="B954" s="19"/>
      <c r="C954" s="19"/>
      <c r="D954" s="19"/>
      <c r="E954" s="19"/>
      <c r="F954" s="19"/>
      <c r="G954" s="19"/>
      <c r="H954" s="19"/>
      <c r="I954" s="20"/>
      <c r="J954" s="67"/>
      <c r="K954" s="19"/>
      <c r="L954" s="100">
        <f>YEAR(ACTYA[[#This Row],[Staff Start Date]])</f>
        <v>1900</v>
      </c>
      <c r="M954" s="100" t="str">
        <f>TEXT(ACTYA[[#This Row],[Staff Start Date]], "mmm")</f>
        <v>Jan</v>
      </c>
    </row>
    <row r="955" spans="1:13" x14ac:dyDescent="0.25">
      <c r="A955" s="18"/>
      <c r="B955" s="19"/>
      <c r="C955" s="19"/>
      <c r="D955" s="19"/>
      <c r="E955" s="19"/>
      <c r="F955" s="19"/>
      <c r="G955" s="19"/>
      <c r="H955" s="19"/>
      <c r="I955" s="20"/>
      <c r="J955" s="67"/>
      <c r="K955" s="19"/>
      <c r="L955" s="100">
        <f>YEAR(ACTYA[[#This Row],[Staff Start Date]])</f>
        <v>1900</v>
      </c>
      <c r="M955" s="100" t="str">
        <f>TEXT(ACTYA[[#This Row],[Staff Start Date]], "mmm")</f>
        <v>Jan</v>
      </c>
    </row>
    <row r="956" spans="1:13" x14ac:dyDescent="0.25">
      <c r="A956" s="18"/>
      <c r="B956" s="19"/>
      <c r="C956" s="19"/>
      <c r="D956" s="19"/>
      <c r="E956" s="19"/>
      <c r="F956" s="19"/>
      <c r="G956" s="19"/>
      <c r="H956" s="19"/>
      <c r="I956" s="20"/>
      <c r="J956" s="67"/>
      <c r="K956" s="19"/>
      <c r="L956" s="100">
        <f>YEAR(ACTYA[[#This Row],[Staff Start Date]])</f>
        <v>1900</v>
      </c>
      <c r="M956" s="100" t="str">
        <f>TEXT(ACTYA[[#This Row],[Staff Start Date]], "mmm")</f>
        <v>Jan</v>
      </c>
    </row>
    <row r="957" spans="1:13" x14ac:dyDescent="0.25">
      <c r="A957" s="18"/>
      <c r="B957" s="19"/>
      <c r="C957" s="19"/>
      <c r="D957" s="19"/>
      <c r="E957" s="19"/>
      <c r="F957" s="19"/>
      <c r="G957" s="19"/>
      <c r="H957" s="19"/>
      <c r="I957" s="20"/>
      <c r="J957" s="67"/>
      <c r="K957" s="19"/>
      <c r="L957" s="100">
        <f>YEAR(ACTYA[[#This Row],[Staff Start Date]])</f>
        <v>1900</v>
      </c>
      <c r="M957" s="100" t="str">
        <f>TEXT(ACTYA[[#This Row],[Staff Start Date]], "mmm")</f>
        <v>Jan</v>
      </c>
    </row>
    <row r="958" spans="1:13" x14ac:dyDescent="0.25">
      <c r="A958" s="18"/>
      <c r="B958" s="19"/>
      <c r="C958" s="19"/>
      <c r="D958" s="19"/>
      <c r="E958" s="19"/>
      <c r="F958" s="19"/>
      <c r="G958" s="19"/>
      <c r="H958" s="19"/>
      <c r="I958" s="20"/>
      <c r="J958" s="67"/>
      <c r="K958" s="19"/>
      <c r="L958" s="100">
        <f>YEAR(ACTYA[[#This Row],[Staff Start Date]])</f>
        <v>1900</v>
      </c>
      <c r="M958" s="100" t="str">
        <f>TEXT(ACTYA[[#This Row],[Staff Start Date]], "mmm")</f>
        <v>Jan</v>
      </c>
    </row>
    <row r="959" spans="1:13" x14ac:dyDescent="0.25">
      <c r="A959" s="18"/>
      <c r="B959" s="19"/>
      <c r="C959" s="19"/>
      <c r="D959" s="19"/>
      <c r="E959" s="19"/>
      <c r="F959" s="19"/>
      <c r="G959" s="19"/>
      <c r="H959" s="19"/>
      <c r="I959" s="20"/>
      <c r="J959" s="67"/>
      <c r="K959" s="19"/>
      <c r="L959" s="100">
        <f>YEAR(ACTYA[[#This Row],[Staff Start Date]])</f>
        <v>1900</v>
      </c>
      <c r="M959" s="100" t="str">
        <f>TEXT(ACTYA[[#This Row],[Staff Start Date]], "mmm")</f>
        <v>Jan</v>
      </c>
    </row>
    <row r="960" spans="1:13" x14ac:dyDescent="0.25">
      <c r="A960" s="18"/>
      <c r="B960" s="19"/>
      <c r="C960" s="19"/>
      <c r="D960" s="19"/>
      <c r="E960" s="19"/>
      <c r="F960" s="19"/>
      <c r="G960" s="19"/>
      <c r="H960" s="19"/>
      <c r="I960" s="20"/>
      <c r="J960" s="67"/>
      <c r="K960" s="19"/>
      <c r="L960" s="100">
        <f>YEAR(ACTYA[[#This Row],[Staff Start Date]])</f>
        <v>1900</v>
      </c>
      <c r="M960" s="100" t="str">
        <f>TEXT(ACTYA[[#This Row],[Staff Start Date]], "mmm")</f>
        <v>Jan</v>
      </c>
    </row>
    <row r="961" spans="1:13" x14ac:dyDescent="0.25">
      <c r="A961" s="18"/>
      <c r="B961" s="19"/>
      <c r="C961" s="19"/>
      <c r="D961" s="19"/>
      <c r="E961" s="19"/>
      <c r="F961" s="19"/>
      <c r="G961" s="19"/>
      <c r="H961" s="19"/>
      <c r="I961" s="20"/>
      <c r="J961" s="67"/>
      <c r="K961" s="19"/>
      <c r="L961" s="100">
        <f>YEAR(ACTYA[[#This Row],[Staff Start Date]])</f>
        <v>1900</v>
      </c>
      <c r="M961" s="100" t="str">
        <f>TEXT(ACTYA[[#This Row],[Staff Start Date]], "mmm")</f>
        <v>Jan</v>
      </c>
    </row>
    <row r="962" spans="1:13" x14ac:dyDescent="0.25">
      <c r="A962" s="18"/>
      <c r="B962" s="19"/>
      <c r="C962" s="19"/>
      <c r="D962" s="19"/>
      <c r="E962" s="19"/>
      <c r="F962" s="19"/>
      <c r="G962" s="19"/>
      <c r="H962" s="19"/>
      <c r="I962" s="20"/>
      <c r="J962" s="67"/>
      <c r="K962" s="19"/>
      <c r="L962" s="100">
        <f>YEAR(ACTYA[[#This Row],[Staff Start Date]])</f>
        <v>1900</v>
      </c>
      <c r="M962" s="100" t="str">
        <f>TEXT(ACTYA[[#This Row],[Staff Start Date]], "mmm")</f>
        <v>Jan</v>
      </c>
    </row>
    <row r="963" spans="1:13" x14ac:dyDescent="0.25">
      <c r="A963" s="18"/>
      <c r="B963" s="19"/>
      <c r="C963" s="19"/>
      <c r="D963" s="19"/>
      <c r="E963" s="19"/>
      <c r="F963" s="19"/>
      <c r="G963" s="19"/>
      <c r="H963" s="19"/>
      <c r="I963" s="20"/>
      <c r="J963" s="67"/>
      <c r="K963" s="19"/>
      <c r="L963" s="100">
        <f>YEAR(ACTYA[[#This Row],[Staff Start Date]])</f>
        <v>1900</v>
      </c>
      <c r="M963" s="100" t="str">
        <f>TEXT(ACTYA[[#This Row],[Staff Start Date]], "mmm")</f>
        <v>Jan</v>
      </c>
    </row>
    <row r="964" spans="1:13" x14ac:dyDescent="0.25">
      <c r="A964" s="18"/>
      <c r="B964" s="19"/>
      <c r="C964" s="19"/>
      <c r="D964" s="19"/>
      <c r="E964" s="19"/>
      <c r="F964" s="19"/>
      <c r="G964" s="19"/>
      <c r="H964" s="19"/>
      <c r="I964" s="20"/>
      <c r="J964" s="67"/>
      <c r="K964" s="19"/>
      <c r="L964" s="100">
        <f>YEAR(ACTYA[[#This Row],[Staff Start Date]])</f>
        <v>1900</v>
      </c>
      <c r="M964" s="100" t="str">
        <f>TEXT(ACTYA[[#This Row],[Staff Start Date]], "mmm")</f>
        <v>Jan</v>
      </c>
    </row>
    <row r="965" spans="1:13" x14ac:dyDescent="0.25">
      <c r="A965" s="18"/>
      <c r="B965" s="19"/>
      <c r="C965" s="19"/>
      <c r="D965" s="19"/>
      <c r="E965" s="19"/>
      <c r="F965" s="19"/>
      <c r="G965" s="19"/>
      <c r="H965" s="19"/>
      <c r="I965" s="20"/>
      <c r="J965" s="67"/>
      <c r="K965" s="19"/>
      <c r="L965" s="100">
        <f>YEAR(ACTYA[[#This Row],[Staff Start Date]])</f>
        <v>1900</v>
      </c>
      <c r="M965" s="100" t="str">
        <f>TEXT(ACTYA[[#This Row],[Staff Start Date]], "mmm")</f>
        <v>Jan</v>
      </c>
    </row>
    <row r="966" spans="1:13" x14ac:dyDescent="0.25">
      <c r="A966" s="18"/>
      <c r="B966" s="19"/>
      <c r="C966" s="19"/>
      <c r="D966" s="19"/>
      <c r="E966" s="19"/>
      <c r="F966" s="19"/>
      <c r="G966" s="19"/>
      <c r="H966" s="19"/>
      <c r="I966" s="20"/>
      <c r="J966" s="67"/>
      <c r="K966" s="19"/>
      <c r="L966" s="100">
        <f>YEAR(ACTYA[[#This Row],[Staff Start Date]])</f>
        <v>1900</v>
      </c>
      <c r="M966" s="100" t="str">
        <f>TEXT(ACTYA[[#This Row],[Staff Start Date]], "mmm")</f>
        <v>Jan</v>
      </c>
    </row>
    <row r="967" spans="1:13" x14ac:dyDescent="0.25">
      <c r="A967" s="18"/>
      <c r="B967" s="19"/>
      <c r="C967" s="19"/>
      <c r="D967" s="19"/>
      <c r="E967" s="19"/>
      <c r="F967" s="19"/>
      <c r="G967" s="19"/>
      <c r="H967" s="19"/>
      <c r="I967" s="20"/>
      <c r="J967" s="67"/>
      <c r="K967" s="19"/>
      <c r="L967" s="100">
        <f>YEAR(ACTYA[[#This Row],[Staff Start Date]])</f>
        <v>1900</v>
      </c>
      <c r="M967" s="100" t="str">
        <f>TEXT(ACTYA[[#This Row],[Staff Start Date]], "mmm")</f>
        <v>Jan</v>
      </c>
    </row>
    <row r="968" spans="1:13" x14ac:dyDescent="0.25">
      <c r="A968" s="18"/>
      <c r="B968" s="19"/>
      <c r="C968" s="19"/>
      <c r="D968" s="19"/>
      <c r="E968" s="19"/>
      <c r="F968" s="19"/>
      <c r="G968" s="19"/>
      <c r="H968" s="19"/>
      <c r="I968" s="20"/>
      <c r="J968" s="67"/>
      <c r="K968" s="19"/>
      <c r="L968" s="100">
        <f>YEAR(ACTYA[[#This Row],[Staff Start Date]])</f>
        <v>1900</v>
      </c>
      <c r="M968" s="100" t="str">
        <f>TEXT(ACTYA[[#This Row],[Staff Start Date]], "mmm")</f>
        <v>Jan</v>
      </c>
    </row>
    <row r="969" spans="1:13" x14ac:dyDescent="0.25">
      <c r="A969" s="18"/>
      <c r="B969" s="19"/>
      <c r="C969" s="19"/>
      <c r="D969" s="19"/>
      <c r="E969" s="19"/>
      <c r="F969" s="19"/>
      <c r="G969" s="19"/>
      <c r="H969" s="19"/>
      <c r="I969" s="20"/>
      <c r="J969" s="67"/>
      <c r="K969" s="19"/>
      <c r="L969" s="100">
        <f>YEAR(ACTYA[[#This Row],[Staff Start Date]])</f>
        <v>1900</v>
      </c>
      <c r="M969" s="100" t="str">
        <f>TEXT(ACTYA[[#This Row],[Staff Start Date]], "mmm")</f>
        <v>Jan</v>
      </c>
    </row>
    <row r="970" spans="1:13" x14ac:dyDescent="0.25">
      <c r="A970" s="18"/>
      <c r="B970" s="19"/>
      <c r="C970" s="19"/>
      <c r="D970" s="19"/>
      <c r="E970" s="19"/>
      <c r="F970" s="19"/>
      <c r="G970" s="19"/>
      <c r="H970" s="19"/>
      <c r="I970" s="20"/>
      <c r="J970" s="67"/>
      <c r="K970" s="19"/>
      <c r="L970" s="100">
        <f>YEAR(ACTYA[[#This Row],[Staff Start Date]])</f>
        <v>1900</v>
      </c>
      <c r="M970" s="100" t="str">
        <f>TEXT(ACTYA[[#This Row],[Staff Start Date]], "mmm")</f>
        <v>Jan</v>
      </c>
    </row>
    <row r="971" spans="1:13" x14ac:dyDescent="0.25">
      <c r="A971" s="18"/>
      <c r="B971" s="19"/>
      <c r="C971" s="19"/>
      <c r="D971" s="19"/>
      <c r="E971" s="19"/>
      <c r="F971" s="19"/>
      <c r="G971" s="19"/>
      <c r="H971" s="19"/>
      <c r="I971" s="20"/>
      <c r="J971" s="67"/>
      <c r="K971" s="19"/>
      <c r="L971" s="100">
        <f>YEAR(ACTYA[[#This Row],[Staff Start Date]])</f>
        <v>1900</v>
      </c>
      <c r="M971" s="100" t="str">
        <f>TEXT(ACTYA[[#This Row],[Staff Start Date]], "mmm")</f>
        <v>Jan</v>
      </c>
    </row>
    <row r="972" spans="1:13" x14ac:dyDescent="0.25">
      <c r="A972" s="18"/>
      <c r="B972" s="19"/>
      <c r="C972" s="19"/>
      <c r="D972" s="19"/>
      <c r="E972" s="19"/>
      <c r="F972" s="19"/>
      <c r="G972" s="19"/>
      <c r="H972" s="19"/>
      <c r="I972" s="20"/>
      <c r="J972" s="67"/>
      <c r="K972" s="19"/>
      <c r="L972" s="100">
        <f>YEAR(ACTYA[[#This Row],[Staff Start Date]])</f>
        <v>1900</v>
      </c>
      <c r="M972" s="100" t="str">
        <f>TEXT(ACTYA[[#This Row],[Staff Start Date]], "mmm")</f>
        <v>Jan</v>
      </c>
    </row>
    <row r="973" spans="1:13" x14ac:dyDescent="0.25">
      <c r="A973" s="18"/>
      <c r="B973" s="19"/>
      <c r="C973" s="19"/>
      <c r="D973" s="19"/>
      <c r="E973" s="19"/>
      <c r="F973" s="19"/>
      <c r="G973" s="19"/>
      <c r="H973" s="19"/>
      <c r="I973" s="20"/>
      <c r="J973" s="67"/>
      <c r="K973" s="19"/>
      <c r="L973" s="100">
        <f>YEAR(ACTYA[[#This Row],[Staff Start Date]])</f>
        <v>1900</v>
      </c>
      <c r="M973" s="100" t="str">
        <f>TEXT(ACTYA[[#This Row],[Staff Start Date]], "mmm")</f>
        <v>Jan</v>
      </c>
    </row>
    <row r="974" spans="1:13" x14ac:dyDescent="0.25">
      <c r="A974" s="18"/>
      <c r="B974" s="19"/>
      <c r="C974" s="19"/>
      <c r="D974" s="19"/>
      <c r="E974" s="19"/>
      <c r="F974" s="19"/>
      <c r="G974" s="19"/>
      <c r="H974" s="19"/>
      <c r="I974" s="20"/>
      <c r="J974" s="67"/>
      <c r="K974" s="19"/>
      <c r="L974" s="100">
        <f>YEAR(ACTYA[[#This Row],[Staff Start Date]])</f>
        <v>1900</v>
      </c>
      <c r="M974" s="100" t="str">
        <f>TEXT(ACTYA[[#This Row],[Staff Start Date]], "mmm")</f>
        <v>Jan</v>
      </c>
    </row>
    <row r="975" spans="1:13" x14ac:dyDescent="0.25">
      <c r="A975" s="18"/>
      <c r="B975" s="19"/>
      <c r="C975" s="19"/>
      <c r="D975" s="19"/>
      <c r="E975" s="19"/>
      <c r="F975" s="19"/>
      <c r="G975" s="19"/>
      <c r="H975" s="19"/>
      <c r="I975" s="20"/>
      <c r="J975" s="67"/>
      <c r="K975" s="19"/>
      <c r="L975" s="100">
        <f>YEAR(ACTYA[[#This Row],[Staff Start Date]])</f>
        <v>1900</v>
      </c>
      <c r="M975" s="100" t="str">
        <f>TEXT(ACTYA[[#This Row],[Staff Start Date]], "mmm")</f>
        <v>Jan</v>
      </c>
    </row>
    <row r="976" spans="1:13" x14ac:dyDescent="0.25">
      <c r="A976" s="18"/>
      <c r="B976" s="19"/>
      <c r="C976" s="19"/>
      <c r="D976" s="19"/>
      <c r="E976" s="19"/>
      <c r="F976" s="19"/>
      <c r="G976" s="19"/>
      <c r="H976" s="19"/>
      <c r="I976" s="20"/>
      <c r="J976" s="67"/>
      <c r="K976" s="19"/>
      <c r="L976" s="100">
        <f>YEAR(ACTYA[[#This Row],[Staff Start Date]])</f>
        <v>1900</v>
      </c>
      <c r="M976" s="100" t="str">
        <f>TEXT(ACTYA[[#This Row],[Staff Start Date]], "mmm")</f>
        <v>Jan</v>
      </c>
    </row>
    <row r="977" spans="1:13" x14ac:dyDescent="0.25">
      <c r="A977" s="18"/>
      <c r="B977" s="19"/>
      <c r="C977" s="19"/>
      <c r="D977" s="19"/>
      <c r="E977" s="19"/>
      <c r="F977" s="19"/>
      <c r="G977" s="19"/>
      <c r="H977" s="19"/>
      <c r="I977" s="20"/>
      <c r="J977" s="67"/>
      <c r="K977" s="19"/>
      <c r="L977" s="100">
        <f>YEAR(ACTYA[[#This Row],[Staff Start Date]])</f>
        <v>1900</v>
      </c>
      <c r="M977" s="100" t="str">
        <f>TEXT(ACTYA[[#This Row],[Staff Start Date]], "mmm")</f>
        <v>Jan</v>
      </c>
    </row>
    <row r="978" spans="1:13" x14ac:dyDescent="0.25">
      <c r="A978" s="18"/>
      <c r="B978" s="19"/>
      <c r="C978" s="19"/>
      <c r="D978" s="19"/>
      <c r="E978" s="19"/>
      <c r="F978" s="19"/>
      <c r="G978" s="19"/>
      <c r="H978" s="19"/>
      <c r="I978" s="20"/>
      <c r="J978" s="67"/>
      <c r="K978" s="19"/>
      <c r="L978" s="100">
        <f>YEAR(ACTYA[[#This Row],[Staff Start Date]])</f>
        <v>1900</v>
      </c>
      <c r="M978" s="100" t="str">
        <f>TEXT(ACTYA[[#This Row],[Staff Start Date]], "mmm")</f>
        <v>Jan</v>
      </c>
    </row>
    <row r="979" spans="1:13" x14ac:dyDescent="0.25">
      <c r="A979" s="18"/>
      <c r="B979" s="19"/>
      <c r="C979" s="19"/>
      <c r="D979" s="19"/>
      <c r="E979" s="19"/>
      <c r="F979" s="19"/>
      <c r="G979" s="19"/>
      <c r="H979" s="19"/>
      <c r="I979" s="20"/>
      <c r="J979" s="67"/>
      <c r="K979" s="19"/>
      <c r="L979" s="100">
        <f>YEAR(ACTYA[[#This Row],[Staff Start Date]])</f>
        <v>1900</v>
      </c>
      <c r="M979" s="100" t="str">
        <f>TEXT(ACTYA[[#This Row],[Staff Start Date]], "mmm")</f>
        <v>Jan</v>
      </c>
    </row>
    <row r="980" spans="1:13" x14ac:dyDescent="0.25">
      <c r="A980" s="18"/>
      <c r="B980" s="19"/>
      <c r="C980" s="19"/>
      <c r="D980" s="19"/>
      <c r="E980" s="19"/>
      <c r="F980" s="19"/>
      <c r="G980" s="19"/>
      <c r="H980" s="19"/>
      <c r="I980" s="20"/>
      <c r="J980" s="67"/>
      <c r="K980" s="19"/>
      <c r="L980" s="100">
        <f>YEAR(ACTYA[[#This Row],[Staff Start Date]])</f>
        <v>1900</v>
      </c>
      <c r="M980" s="100" t="str">
        <f>TEXT(ACTYA[[#This Row],[Staff Start Date]], "mmm")</f>
        <v>Jan</v>
      </c>
    </row>
    <row r="981" spans="1:13" x14ac:dyDescent="0.25">
      <c r="A981" s="18"/>
      <c r="B981" s="19"/>
      <c r="C981" s="19"/>
      <c r="D981" s="19"/>
      <c r="E981" s="19"/>
      <c r="F981" s="19"/>
      <c r="G981" s="19"/>
      <c r="H981" s="19"/>
      <c r="I981" s="20"/>
      <c r="J981" s="67"/>
      <c r="K981" s="19"/>
      <c r="L981" s="100">
        <f>YEAR(ACTYA[[#This Row],[Staff Start Date]])</f>
        <v>1900</v>
      </c>
      <c r="M981" s="100" t="str">
        <f>TEXT(ACTYA[[#This Row],[Staff Start Date]], "mmm")</f>
        <v>Jan</v>
      </c>
    </row>
    <row r="982" spans="1:13" x14ac:dyDescent="0.25">
      <c r="A982" s="18"/>
      <c r="B982" s="19"/>
      <c r="C982" s="19"/>
      <c r="D982" s="19"/>
      <c r="E982" s="19"/>
      <c r="F982" s="19"/>
      <c r="G982" s="19"/>
      <c r="H982" s="19"/>
      <c r="I982" s="20"/>
      <c r="J982" s="67"/>
      <c r="K982" s="19"/>
      <c r="L982" s="100">
        <f>YEAR(ACTYA[[#This Row],[Staff Start Date]])</f>
        <v>1900</v>
      </c>
      <c r="M982" s="100" t="str">
        <f>TEXT(ACTYA[[#This Row],[Staff Start Date]], "mmm")</f>
        <v>Jan</v>
      </c>
    </row>
    <row r="983" spans="1:13" x14ac:dyDescent="0.25">
      <c r="A983" s="18"/>
      <c r="B983" s="19"/>
      <c r="C983" s="19"/>
      <c r="D983" s="19"/>
      <c r="E983" s="19"/>
      <c r="F983" s="19"/>
      <c r="G983" s="19"/>
      <c r="H983" s="19"/>
      <c r="I983" s="20"/>
      <c r="J983" s="67"/>
      <c r="K983" s="19"/>
      <c r="L983" s="100">
        <f>YEAR(ACTYA[[#This Row],[Staff Start Date]])</f>
        <v>1900</v>
      </c>
      <c r="M983" s="100" t="str">
        <f>TEXT(ACTYA[[#This Row],[Staff Start Date]], "mmm")</f>
        <v>Jan</v>
      </c>
    </row>
    <row r="984" spans="1:13" x14ac:dyDescent="0.25">
      <c r="A984" s="18"/>
      <c r="B984" s="19"/>
      <c r="C984" s="19"/>
      <c r="D984" s="19"/>
      <c r="E984" s="19"/>
      <c r="F984" s="19"/>
      <c r="G984" s="19"/>
      <c r="H984" s="19"/>
      <c r="I984" s="20"/>
      <c r="J984" s="67"/>
      <c r="K984" s="19"/>
      <c r="L984" s="100">
        <f>YEAR(ACTYA[[#This Row],[Staff Start Date]])</f>
        <v>1900</v>
      </c>
      <c r="M984" s="100" t="str">
        <f>TEXT(ACTYA[[#This Row],[Staff Start Date]], "mmm")</f>
        <v>Jan</v>
      </c>
    </row>
    <row r="985" spans="1:13" x14ac:dyDescent="0.25">
      <c r="A985" s="18"/>
      <c r="B985" s="19"/>
      <c r="C985" s="19"/>
      <c r="D985" s="19"/>
      <c r="E985" s="19"/>
      <c r="F985" s="19"/>
      <c r="G985" s="19"/>
      <c r="H985" s="19"/>
      <c r="I985" s="20"/>
      <c r="J985" s="67"/>
      <c r="K985" s="19"/>
      <c r="L985" s="100">
        <f>YEAR(ACTYA[[#This Row],[Staff Start Date]])</f>
        <v>1900</v>
      </c>
      <c r="M985" s="100" t="str">
        <f>TEXT(ACTYA[[#This Row],[Staff Start Date]], "mmm")</f>
        <v>Jan</v>
      </c>
    </row>
    <row r="986" spans="1:13" x14ac:dyDescent="0.25">
      <c r="A986" s="18"/>
      <c r="B986" s="19"/>
      <c r="C986" s="19"/>
      <c r="D986" s="19"/>
      <c r="E986" s="19"/>
      <c r="F986" s="19"/>
      <c r="G986" s="19"/>
      <c r="H986" s="19"/>
      <c r="I986" s="20"/>
      <c r="J986" s="67"/>
      <c r="K986" s="19"/>
      <c r="L986" s="100">
        <f>YEAR(ACTYA[[#This Row],[Staff Start Date]])</f>
        <v>1900</v>
      </c>
      <c r="M986" s="100" t="str">
        <f>TEXT(ACTYA[[#This Row],[Staff Start Date]], "mmm")</f>
        <v>Jan</v>
      </c>
    </row>
    <row r="987" spans="1:13" x14ac:dyDescent="0.25">
      <c r="A987" s="18"/>
      <c r="B987" s="19"/>
      <c r="C987" s="19"/>
      <c r="D987" s="19"/>
      <c r="E987" s="19"/>
      <c r="F987" s="19"/>
      <c r="G987" s="19"/>
      <c r="H987" s="19"/>
      <c r="I987" s="20"/>
      <c r="J987" s="67"/>
      <c r="K987" s="19"/>
      <c r="L987" s="100">
        <f>YEAR(ACTYA[[#This Row],[Staff Start Date]])</f>
        <v>1900</v>
      </c>
      <c r="M987" s="100" t="str">
        <f>TEXT(ACTYA[[#This Row],[Staff Start Date]], "mmm")</f>
        <v>Jan</v>
      </c>
    </row>
    <row r="988" spans="1:13" x14ac:dyDescent="0.25">
      <c r="A988" s="18"/>
      <c r="B988" s="19"/>
      <c r="C988" s="19"/>
      <c r="D988" s="19"/>
      <c r="E988" s="19"/>
      <c r="F988" s="19"/>
      <c r="G988" s="19"/>
      <c r="H988" s="19"/>
      <c r="I988" s="20"/>
      <c r="J988" s="67"/>
      <c r="K988" s="19"/>
      <c r="L988" s="100">
        <f>YEAR(ACTYA[[#This Row],[Staff Start Date]])</f>
        <v>1900</v>
      </c>
      <c r="M988" s="100" t="str">
        <f>TEXT(ACTYA[[#This Row],[Staff Start Date]], "mmm")</f>
        <v>Jan</v>
      </c>
    </row>
    <row r="989" spans="1:13" x14ac:dyDescent="0.25">
      <c r="A989" s="18"/>
      <c r="B989" s="19"/>
      <c r="C989" s="19"/>
      <c r="D989" s="19"/>
      <c r="E989" s="19"/>
      <c r="F989" s="19"/>
      <c r="G989" s="19"/>
      <c r="H989" s="19"/>
      <c r="I989" s="20"/>
      <c r="J989" s="67"/>
      <c r="K989" s="19"/>
      <c r="L989" s="100">
        <f>YEAR(ACTYA[[#This Row],[Staff Start Date]])</f>
        <v>1900</v>
      </c>
      <c r="M989" s="100" t="str">
        <f>TEXT(ACTYA[[#This Row],[Staff Start Date]], "mmm")</f>
        <v>Jan</v>
      </c>
    </row>
    <row r="990" spans="1:13" x14ac:dyDescent="0.25">
      <c r="A990" s="18"/>
      <c r="B990" s="19"/>
      <c r="C990" s="19"/>
      <c r="D990" s="19"/>
      <c r="E990" s="19"/>
      <c r="F990" s="19"/>
      <c r="G990" s="19"/>
      <c r="H990" s="19"/>
      <c r="I990" s="20"/>
      <c r="J990" s="67"/>
      <c r="K990" s="19"/>
      <c r="L990" s="100">
        <f>YEAR(ACTYA[[#This Row],[Staff Start Date]])</f>
        <v>1900</v>
      </c>
      <c r="M990" s="100" t="str">
        <f>TEXT(ACTYA[[#This Row],[Staff Start Date]], "mmm")</f>
        <v>Jan</v>
      </c>
    </row>
    <row r="991" spans="1:13" x14ac:dyDescent="0.25">
      <c r="A991" s="18"/>
      <c r="B991" s="19"/>
      <c r="C991" s="19"/>
      <c r="D991" s="19"/>
      <c r="E991" s="19"/>
      <c r="F991" s="19"/>
      <c r="G991" s="19"/>
      <c r="H991" s="19"/>
      <c r="I991" s="20"/>
      <c r="J991" s="67"/>
      <c r="K991" s="19"/>
      <c r="L991" s="100">
        <f>YEAR(ACTYA[[#This Row],[Staff Start Date]])</f>
        <v>1900</v>
      </c>
      <c r="M991" s="100" t="str">
        <f>TEXT(ACTYA[[#This Row],[Staff Start Date]], "mmm")</f>
        <v>Jan</v>
      </c>
    </row>
    <row r="992" spans="1:13" x14ac:dyDescent="0.25">
      <c r="A992" s="18"/>
      <c r="B992" s="19"/>
      <c r="C992" s="19"/>
      <c r="D992" s="19"/>
      <c r="E992" s="19"/>
      <c r="F992" s="19"/>
      <c r="G992" s="19"/>
      <c r="H992" s="19"/>
      <c r="I992" s="20"/>
      <c r="J992" s="67"/>
      <c r="K992" s="19"/>
      <c r="L992" s="100">
        <f>YEAR(ACTYA[[#This Row],[Staff Start Date]])</f>
        <v>1900</v>
      </c>
      <c r="M992" s="100" t="str">
        <f>TEXT(ACTYA[[#This Row],[Staff Start Date]], "mmm")</f>
        <v>Jan</v>
      </c>
    </row>
    <row r="993" spans="1:13" x14ac:dyDescent="0.25">
      <c r="A993" s="18"/>
      <c r="B993" s="19"/>
      <c r="C993" s="19"/>
      <c r="D993" s="19"/>
      <c r="E993" s="19"/>
      <c r="F993" s="19"/>
      <c r="G993" s="19"/>
      <c r="H993" s="19"/>
      <c r="I993" s="20"/>
      <c r="J993" s="67"/>
      <c r="K993" s="19"/>
      <c r="L993" s="100">
        <f>YEAR(ACTYA[[#This Row],[Staff Start Date]])</f>
        <v>1900</v>
      </c>
      <c r="M993" s="100" t="str">
        <f>TEXT(ACTYA[[#This Row],[Staff Start Date]], "mmm")</f>
        <v>Jan</v>
      </c>
    </row>
    <row r="994" spans="1:13" x14ac:dyDescent="0.25">
      <c r="A994" s="18"/>
      <c r="B994" s="19"/>
      <c r="C994" s="19"/>
      <c r="D994" s="19"/>
      <c r="E994" s="19"/>
      <c r="F994" s="19"/>
      <c r="G994" s="19"/>
      <c r="H994" s="19"/>
      <c r="I994" s="20"/>
      <c r="J994" s="67"/>
      <c r="K994" s="19"/>
      <c r="L994" s="100">
        <f>YEAR(ACTYA[[#This Row],[Staff Start Date]])</f>
        <v>1900</v>
      </c>
      <c r="M994" s="100" t="str">
        <f>TEXT(ACTYA[[#This Row],[Staff Start Date]], "mmm")</f>
        <v>Jan</v>
      </c>
    </row>
    <row r="995" spans="1:13" x14ac:dyDescent="0.25">
      <c r="A995" s="18"/>
      <c r="B995" s="19"/>
      <c r="C995" s="19"/>
      <c r="D995" s="19"/>
      <c r="E995" s="19"/>
      <c r="F995" s="19"/>
      <c r="G995" s="19"/>
      <c r="H995" s="19"/>
      <c r="I995" s="20"/>
      <c r="J995" s="67"/>
      <c r="K995" s="19"/>
      <c r="L995" s="100">
        <f>YEAR(ACTYA[[#This Row],[Staff Start Date]])</f>
        <v>1900</v>
      </c>
      <c r="M995" s="100" t="str">
        <f>TEXT(ACTYA[[#This Row],[Staff Start Date]], "mmm")</f>
        <v>Jan</v>
      </c>
    </row>
    <row r="996" spans="1:13" x14ac:dyDescent="0.25">
      <c r="A996" s="18"/>
      <c r="B996" s="19"/>
      <c r="C996" s="19"/>
      <c r="D996" s="19"/>
      <c r="E996" s="19"/>
      <c r="F996" s="19"/>
      <c r="G996" s="19"/>
      <c r="H996" s="19"/>
      <c r="I996" s="20"/>
      <c r="J996" s="67"/>
      <c r="K996" s="19"/>
      <c r="L996" s="100">
        <f>YEAR(ACTYA[[#This Row],[Staff Start Date]])</f>
        <v>1900</v>
      </c>
      <c r="M996" s="100" t="str">
        <f>TEXT(ACTYA[[#This Row],[Staff Start Date]], "mmm")</f>
        <v>Jan</v>
      </c>
    </row>
    <row r="997" spans="1:13" x14ac:dyDescent="0.25">
      <c r="A997" s="18"/>
      <c r="B997" s="19"/>
      <c r="C997" s="19"/>
      <c r="D997" s="19"/>
      <c r="E997" s="19"/>
      <c r="F997" s="19"/>
      <c r="G997" s="19"/>
      <c r="H997" s="19"/>
      <c r="I997" s="20"/>
      <c r="J997" s="67"/>
      <c r="K997" s="19"/>
      <c r="L997" s="100">
        <f>YEAR(ACTYA[[#This Row],[Staff Start Date]])</f>
        <v>1900</v>
      </c>
      <c r="M997" s="100" t="str">
        <f>TEXT(ACTYA[[#This Row],[Staff Start Date]], "mmm")</f>
        <v>Jan</v>
      </c>
    </row>
    <row r="998" spans="1:13" x14ac:dyDescent="0.25">
      <c r="A998" s="18"/>
      <c r="B998" s="19"/>
      <c r="C998" s="19"/>
      <c r="D998" s="19"/>
      <c r="E998" s="19"/>
      <c r="F998" s="19"/>
      <c r="G998" s="19"/>
      <c r="H998" s="19"/>
      <c r="I998" s="20"/>
      <c r="J998" s="67"/>
      <c r="K998" s="19"/>
      <c r="L998" s="100">
        <f>YEAR(ACTYA[[#This Row],[Staff Start Date]])</f>
        <v>1900</v>
      </c>
      <c r="M998" s="100" t="str">
        <f>TEXT(ACTYA[[#This Row],[Staff Start Date]], "mmm")</f>
        <v>Jan</v>
      </c>
    </row>
    <row r="999" spans="1:13" x14ac:dyDescent="0.25">
      <c r="A999" s="18"/>
      <c r="B999" s="19"/>
      <c r="C999" s="19"/>
      <c r="D999" s="19"/>
      <c r="E999" s="19"/>
      <c r="F999" s="19"/>
      <c r="G999" s="19"/>
      <c r="H999" s="19"/>
      <c r="I999" s="20"/>
      <c r="J999" s="67"/>
      <c r="K999" s="19"/>
      <c r="L999" s="100">
        <f>YEAR(ACTYA[[#This Row],[Staff Start Date]])</f>
        <v>1900</v>
      </c>
      <c r="M999" s="100" t="str">
        <f>TEXT(ACTYA[[#This Row],[Staff Start Date]], "mmm")</f>
        <v>Jan</v>
      </c>
    </row>
    <row r="1000" spans="1:13" x14ac:dyDescent="0.25">
      <c r="A1000" s="21"/>
      <c r="B1000" s="22"/>
      <c r="C1000" s="22"/>
      <c r="D1000" s="22"/>
      <c r="E1000" s="22"/>
      <c r="F1000" s="22"/>
      <c r="G1000" s="22"/>
      <c r="H1000" s="22"/>
      <c r="I1000" s="23"/>
      <c r="J1000" s="78"/>
      <c r="K1000" s="19"/>
      <c r="L1000" s="100">
        <f>YEAR(ACTYA[[#This Row],[Staff Start Date]])</f>
        <v>1900</v>
      </c>
      <c r="M1000" s="100" t="str">
        <f>TEXT(ACTYA[[#This Row],[Staff Start Date]], "mmm")</f>
        <v>Jan</v>
      </c>
    </row>
  </sheetData>
  <sheetProtection algorithmName="SHA-512" hashValue="zmSjwUbFJQmMDu3VVdzpeyM+ER4Qiibgybz/OdrnazLcPiVayALq5bEBDvZUaxocbAufTU21mcrQbsu6Yy9VOA==" saltValue="AQPnj6ntwQJOPDtuIXmzHQ==" spinCount="100000" sheet="1" sort="0" autoFilter="0"/>
  <dataValidations count="1">
    <dataValidation type="date" operator="greaterThan" allowBlank="1" showInputMessage="1" showErrorMessage="1" sqref="J2:J1000" xr:uid="{28EED2F6-5C86-4E76-BC68-BE777E0EE398}">
      <formula1>18264</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8C635319-4452-43D5-A69A-4406C3374065}">
          <x14:formula1>
            <xm:f>'Drop Downs'!$E$2:$E$3</xm:f>
          </x14:formula1>
          <xm:sqref>K2:K1000 D2:D1048576</xm:sqref>
        </x14:dataValidation>
        <x14:dataValidation type="list" allowBlank="1" showInputMessage="1" showErrorMessage="1" xr:uid="{5478BD12-C129-4AB3-950C-5D1756F9C1ED}">
          <x14:formula1>
            <xm:f>'Drop Downs'!$M$2:$M$6</xm:f>
          </x14:formula1>
          <xm:sqref>F2:F1048576</xm:sqref>
        </x14:dataValidation>
        <x14:dataValidation type="list" allowBlank="1" showInputMessage="1" showErrorMessage="1" xr:uid="{6B3BB172-4FBA-4207-9A3A-29BB1A113A9E}">
          <x14:formula1>
            <xm:f>'Drop Downs'!$S$2:$S$7</xm:f>
          </x14:formula1>
          <xm:sqref>H2:H1048576</xm:sqref>
        </x14:dataValidation>
        <x14:dataValidation type="list" allowBlank="1" showInputMessage="1" showErrorMessage="1" xr:uid="{9BFE5F48-2536-4C51-998F-11822F983A7D}">
          <x14:formula1>
            <xm:f>'Drop Downs'!$B$20</xm:f>
          </x14:formula1>
          <xm:sqref>E2:E1048576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5071B-457C-4DC7-8688-E77068067E8B}">
  <sheetPr codeName="Sheet7"/>
  <dimension ref="A1:P1000"/>
  <sheetViews>
    <sheetView zoomScale="90" zoomScaleNormal="90" workbookViewId="0">
      <selection activeCell="I2" sqref="I2:I1048576"/>
    </sheetView>
  </sheetViews>
  <sheetFormatPr defaultColWidth="8.7109375" defaultRowHeight="15" x14ac:dyDescent="0.25"/>
  <cols>
    <col min="1" max="1" width="17.140625" style="39" customWidth="1"/>
    <col min="2" max="2" width="19" style="39" customWidth="1"/>
    <col min="3" max="3" width="17.28515625" style="39" customWidth="1"/>
    <col min="4" max="4" width="9" style="39" customWidth="1"/>
    <col min="5" max="5" width="20" style="39" customWidth="1"/>
    <col min="6" max="7" width="21.140625" style="39" customWidth="1"/>
    <col min="8" max="8" width="33.28515625" style="39" customWidth="1"/>
    <col min="9" max="9" width="29.5703125" style="39" customWidth="1"/>
    <col min="10" max="10" width="30.42578125" style="39" customWidth="1"/>
    <col min="11" max="11" width="19.85546875" style="39" bestFit="1" customWidth="1"/>
    <col min="12" max="12" width="30.85546875" style="39" customWidth="1"/>
    <col min="13" max="13" width="16.85546875" style="77" bestFit="1" customWidth="1"/>
    <col min="14" max="14" width="11.28515625" style="39" customWidth="1"/>
    <col min="15" max="16" width="0" style="101" hidden="1" customWidth="1"/>
    <col min="17" max="16384" width="8.7109375" style="39"/>
  </cols>
  <sheetData>
    <row r="1" spans="1:16" s="40" customFormat="1" x14ac:dyDescent="0.25">
      <c r="A1" s="80" t="s">
        <v>83</v>
      </c>
      <c r="B1" s="81" t="s">
        <v>84</v>
      </c>
      <c r="C1" s="83" t="s">
        <v>85</v>
      </c>
      <c r="D1" s="83" t="s">
        <v>86</v>
      </c>
      <c r="E1" s="83" t="s">
        <v>93</v>
      </c>
      <c r="F1" s="83" t="s">
        <v>94</v>
      </c>
      <c r="G1" s="83" t="s">
        <v>134</v>
      </c>
      <c r="H1" s="82" t="s">
        <v>190</v>
      </c>
      <c r="I1" s="82" t="s">
        <v>189</v>
      </c>
      <c r="J1" s="83" t="s">
        <v>87</v>
      </c>
      <c r="K1" s="84" t="s">
        <v>95</v>
      </c>
      <c r="L1" s="122" t="s">
        <v>96</v>
      </c>
      <c r="M1" s="123" t="s">
        <v>89</v>
      </c>
      <c r="N1" s="124" t="s">
        <v>97</v>
      </c>
      <c r="O1" s="99" t="s">
        <v>91</v>
      </c>
      <c r="P1" s="99" t="s">
        <v>92</v>
      </c>
    </row>
    <row r="2" spans="1:16" x14ac:dyDescent="0.25">
      <c r="A2" s="24"/>
      <c r="B2" s="25"/>
      <c r="C2" s="25"/>
      <c r="D2" s="25"/>
      <c r="E2" s="25"/>
      <c r="F2" s="25"/>
      <c r="G2" s="25"/>
      <c r="H2" s="25"/>
      <c r="I2" s="25"/>
      <c r="J2" s="25"/>
      <c r="K2" s="27"/>
      <c r="L2" s="26"/>
      <c r="M2" s="68"/>
      <c r="N2" s="19"/>
      <c r="O2" s="100">
        <f>YEAR(Emerg_Services[[#This Row],[Staff Start Date]])</f>
        <v>1900</v>
      </c>
      <c r="P2" s="100" t="str">
        <f>TEXT(Emerg_Services[[#This Row],[Staff Start Date]],"mmm")</f>
        <v>Jan</v>
      </c>
    </row>
    <row r="3" spans="1:16" x14ac:dyDescent="0.25">
      <c r="A3" s="18"/>
      <c r="B3" s="19"/>
      <c r="C3" s="19"/>
      <c r="D3" s="19"/>
      <c r="E3" s="19"/>
      <c r="F3" s="19"/>
      <c r="G3" s="19"/>
      <c r="H3" s="19"/>
      <c r="I3" s="19"/>
      <c r="J3" s="19"/>
      <c r="K3" s="28"/>
      <c r="L3" s="20"/>
      <c r="M3" s="67"/>
      <c r="N3" s="19"/>
      <c r="O3" s="100">
        <f>YEAR(Emerg_Services[[#This Row],[Staff Start Date]])</f>
        <v>1900</v>
      </c>
      <c r="P3" s="100" t="str">
        <f>TEXT(Emerg_Services[[#This Row],[Staff Start Date]],"mmm")</f>
        <v>Jan</v>
      </c>
    </row>
    <row r="4" spans="1:16" x14ac:dyDescent="0.25">
      <c r="A4" s="18"/>
      <c r="B4" s="19"/>
      <c r="C4" s="19"/>
      <c r="D4" s="19"/>
      <c r="E4" s="19"/>
      <c r="F4" s="19"/>
      <c r="G4" s="19"/>
      <c r="H4" s="19"/>
      <c r="I4" s="19"/>
      <c r="J4" s="19"/>
      <c r="K4" s="28"/>
      <c r="L4" s="20"/>
      <c r="M4" s="67"/>
      <c r="N4" s="19"/>
      <c r="O4" s="100">
        <f>YEAR(Emerg_Services[[#This Row],[Staff Start Date]])</f>
        <v>1900</v>
      </c>
      <c r="P4" s="100" t="str">
        <f>TEXT(Emerg_Services[[#This Row],[Staff Start Date]],"mmm")</f>
        <v>Jan</v>
      </c>
    </row>
    <row r="5" spans="1:16" x14ac:dyDescent="0.25">
      <c r="A5" s="18"/>
      <c r="B5" s="19"/>
      <c r="C5" s="19"/>
      <c r="D5" s="19"/>
      <c r="E5" s="19"/>
      <c r="F5" s="19"/>
      <c r="G5" s="19"/>
      <c r="H5" s="19"/>
      <c r="I5" s="19"/>
      <c r="J5" s="19"/>
      <c r="K5" s="28"/>
      <c r="L5" s="20"/>
      <c r="M5" s="67"/>
      <c r="N5" s="19"/>
      <c r="O5" s="100">
        <f>YEAR(Emerg_Services[[#This Row],[Staff Start Date]])</f>
        <v>1900</v>
      </c>
      <c r="P5" s="100" t="str">
        <f>TEXT(Emerg_Services[[#This Row],[Staff Start Date]],"mmm")</f>
        <v>Jan</v>
      </c>
    </row>
    <row r="6" spans="1:16" x14ac:dyDescent="0.25">
      <c r="A6" s="18"/>
      <c r="B6" s="19"/>
      <c r="C6" s="19"/>
      <c r="D6" s="19"/>
      <c r="E6" s="19"/>
      <c r="F6" s="19"/>
      <c r="G6" s="19"/>
      <c r="H6" s="19"/>
      <c r="I6" s="19"/>
      <c r="J6" s="19"/>
      <c r="K6" s="28"/>
      <c r="L6" s="20"/>
      <c r="M6" s="67"/>
      <c r="N6" s="19"/>
      <c r="O6" s="100">
        <f>YEAR(Emerg_Services[[#This Row],[Staff Start Date]])</f>
        <v>1900</v>
      </c>
      <c r="P6" s="100" t="str">
        <f>TEXT(Emerg_Services[[#This Row],[Staff Start Date]],"mmm")</f>
        <v>Jan</v>
      </c>
    </row>
    <row r="7" spans="1:16" x14ac:dyDescent="0.25">
      <c r="A7" s="18"/>
      <c r="B7" s="19"/>
      <c r="C7" s="19"/>
      <c r="D7" s="19"/>
      <c r="E7" s="19"/>
      <c r="F7" s="19"/>
      <c r="G7" s="19"/>
      <c r="H7" s="19"/>
      <c r="I7" s="19"/>
      <c r="J7" s="19"/>
      <c r="K7" s="28"/>
      <c r="L7" s="20"/>
      <c r="M7" s="67"/>
      <c r="N7" s="19"/>
      <c r="O7" s="100">
        <f>YEAR(Emerg_Services[[#This Row],[Staff Start Date]])</f>
        <v>1900</v>
      </c>
      <c r="P7" s="100" t="str">
        <f>TEXT(Emerg_Services[[#This Row],[Staff Start Date]],"mmm")</f>
        <v>Jan</v>
      </c>
    </row>
    <row r="8" spans="1:16" x14ac:dyDescent="0.25">
      <c r="A8" s="18"/>
      <c r="B8" s="19"/>
      <c r="C8" s="19"/>
      <c r="D8" s="19"/>
      <c r="E8" s="19"/>
      <c r="F8" s="19"/>
      <c r="G8" s="19"/>
      <c r="H8" s="19"/>
      <c r="I8" s="19"/>
      <c r="J8" s="19"/>
      <c r="K8" s="28"/>
      <c r="L8" s="20"/>
      <c r="M8" s="67"/>
      <c r="N8" s="19"/>
      <c r="O8" s="100">
        <f>YEAR(Emerg_Services[[#This Row],[Staff Start Date]])</f>
        <v>1900</v>
      </c>
      <c r="P8" s="100" t="str">
        <f>TEXT(Emerg_Services[[#This Row],[Staff Start Date]],"mmm")</f>
        <v>Jan</v>
      </c>
    </row>
    <row r="9" spans="1:16" x14ac:dyDescent="0.25">
      <c r="A9" s="18"/>
      <c r="B9" s="19"/>
      <c r="C9" s="19"/>
      <c r="D9" s="19"/>
      <c r="E9" s="19"/>
      <c r="F9" s="19"/>
      <c r="G9" s="19"/>
      <c r="H9" s="19"/>
      <c r="I9" s="19"/>
      <c r="J9" s="19"/>
      <c r="K9" s="28"/>
      <c r="L9" s="20"/>
      <c r="M9" s="67"/>
      <c r="N9" s="19"/>
      <c r="O9" s="100">
        <f>YEAR(Emerg_Services[[#This Row],[Staff Start Date]])</f>
        <v>1900</v>
      </c>
      <c r="P9" s="100" t="str">
        <f>TEXT(Emerg_Services[[#This Row],[Staff Start Date]],"mmm")</f>
        <v>Jan</v>
      </c>
    </row>
    <row r="10" spans="1:16" x14ac:dyDescent="0.25">
      <c r="A10" s="18"/>
      <c r="B10" s="19"/>
      <c r="C10" s="19"/>
      <c r="D10" s="19"/>
      <c r="E10" s="19"/>
      <c r="F10" s="19"/>
      <c r="G10" s="19"/>
      <c r="H10" s="19"/>
      <c r="I10" s="19"/>
      <c r="J10" s="19"/>
      <c r="K10" s="28"/>
      <c r="L10" s="20"/>
      <c r="M10" s="67"/>
      <c r="N10" s="19"/>
      <c r="O10" s="100">
        <f>YEAR(Emerg_Services[[#This Row],[Staff Start Date]])</f>
        <v>1900</v>
      </c>
      <c r="P10" s="100" t="str">
        <f>TEXT(Emerg_Services[[#This Row],[Staff Start Date]],"mmm")</f>
        <v>Jan</v>
      </c>
    </row>
    <row r="11" spans="1:16" x14ac:dyDescent="0.25">
      <c r="A11" s="18"/>
      <c r="B11" s="19"/>
      <c r="C11" s="19"/>
      <c r="D11" s="19"/>
      <c r="E11" s="19"/>
      <c r="F11" s="19"/>
      <c r="G11" s="19"/>
      <c r="H11" s="19"/>
      <c r="I11" s="19"/>
      <c r="J11" s="19"/>
      <c r="K11" s="28"/>
      <c r="L11" s="20"/>
      <c r="M11" s="67"/>
      <c r="N11" s="19"/>
      <c r="O11" s="100">
        <f>YEAR(Emerg_Services[[#This Row],[Staff Start Date]])</f>
        <v>1900</v>
      </c>
      <c r="P11" s="100" t="str">
        <f>TEXT(Emerg_Services[[#This Row],[Staff Start Date]],"mmm")</f>
        <v>Jan</v>
      </c>
    </row>
    <row r="12" spans="1:16" x14ac:dyDescent="0.25">
      <c r="A12" s="18"/>
      <c r="B12" s="19"/>
      <c r="C12" s="19"/>
      <c r="D12" s="19"/>
      <c r="E12" s="19"/>
      <c r="F12" s="19"/>
      <c r="G12" s="19"/>
      <c r="H12" s="19"/>
      <c r="I12" s="19"/>
      <c r="J12" s="19"/>
      <c r="K12" s="28"/>
      <c r="L12" s="20"/>
      <c r="M12" s="67"/>
      <c r="N12" s="19"/>
      <c r="O12" s="100">
        <f>YEAR(Emerg_Services[[#This Row],[Staff Start Date]])</f>
        <v>1900</v>
      </c>
      <c r="P12" s="100" t="str">
        <f>TEXT(Emerg_Services[[#This Row],[Staff Start Date]],"mmm")</f>
        <v>Jan</v>
      </c>
    </row>
    <row r="13" spans="1:16" x14ac:dyDescent="0.25">
      <c r="A13" s="18"/>
      <c r="B13" s="19"/>
      <c r="C13" s="19"/>
      <c r="D13" s="19"/>
      <c r="E13" s="19"/>
      <c r="F13" s="19"/>
      <c r="G13" s="19"/>
      <c r="H13" s="19"/>
      <c r="I13" s="19"/>
      <c r="J13" s="19"/>
      <c r="K13" s="28"/>
      <c r="L13" s="20"/>
      <c r="M13" s="67"/>
      <c r="N13" s="19"/>
      <c r="O13" s="100">
        <f>YEAR(Emerg_Services[[#This Row],[Staff Start Date]])</f>
        <v>1900</v>
      </c>
      <c r="P13" s="100" t="str">
        <f>TEXT(Emerg_Services[[#This Row],[Staff Start Date]],"mmm")</f>
        <v>Jan</v>
      </c>
    </row>
    <row r="14" spans="1:16" x14ac:dyDescent="0.25">
      <c r="A14" s="18"/>
      <c r="B14" s="19"/>
      <c r="C14" s="19"/>
      <c r="D14" s="19"/>
      <c r="E14" s="19"/>
      <c r="F14" s="19"/>
      <c r="G14" s="19"/>
      <c r="H14" s="19"/>
      <c r="I14" s="19"/>
      <c r="J14" s="19"/>
      <c r="K14" s="28"/>
      <c r="L14" s="20"/>
      <c r="M14" s="67"/>
      <c r="N14" s="19"/>
      <c r="O14" s="100">
        <f>YEAR(Emerg_Services[[#This Row],[Staff Start Date]])</f>
        <v>1900</v>
      </c>
      <c r="P14" s="100" t="str">
        <f>TEXT(Emerg_Services[[#This Row],[Staff Start Date]],"mmm")</f>
        <v>Jan</v>
      </c>
    </row>
    <row r="15" spans="1:16" x14ac:dyDescent="0.25">
      <c r="A15" s="18"/>
      <c r="B15" s="19"/>
      <c r="C15" s="19"/>
      <c r="D15" s="19"/>
      <c r="E15" s="19"/>
      <c r="F15" s="19"/>
      <c r="G15" s="19"/>
      <c r="H15" s="19"/>
      <c r="I15" s="19"/>
      <c r="J15" s="19"/>
      <c r="K15" s="28"/>
      <c r="L15" s="20"/>
      <c r="M15" s="67"/>
      <c r="N15" s="19"/>
      <c r="O15" s="100">
        <f>YEAR(Emerg_Services[[#This Row],[Staff Start Date]])</f>
        <v>1900</v>
      </c>
      <c r="P15" s="100" t="str">
        <f>TEXT(Emerg_Services[[#This Row],[Staff Start Date]],"mmm")</f>
        <v>Jan</v>
      </c>
    </row>
    <row r="16" spans="1:16" x14ac:dyDescent="0.25">
      <c r="A16" s="18"/>
      <c r="B16" s="19"/>
      <c r="C16" s="19"/>
      <c r="D16" s="19"/>
      <c r="E16" s="19"/>
      <c r="F16" s="19"/>
      <c r="G16" s="19"/>
      <c r="H16" s="19"/>
      <c r="I16" s="19"/>
      <c r="J16" s="19"/>
      <c r="K16" s="28"/>
      <c r="L16" s="20"/>
      <c r="M16" s="67"/>
      <c r="N16" s="19"/>
      <c r="O16" s="100">
        <f>YEAR(Emerg_Services[[#This Row],[Staff Start Date]])</f>
        <v>1900</v>
      </c>
      <c r="P16" s="100" t="str">
        <f>TEXT(Emerg_Services[[#This Row],[Staff Start Date]],"mmm")</f>
        <v>Jan</v>
      </c>
    </row>
    <row r="17" spans="1:16" x14ac:dyDescent="0.25">
      <c r="A17" s="18"/>
      <c r="B17" s="19"/>
      <c r="C17" s="19"/>
      <c r="D17" s="19"/>
      <c r="E17" s="19"/>
      <c r="F17" s="19"/>
      <c r="G17" s="19"/>
      <c r="H17" s="19"/>
      <c r="I17" s="19"/>
      <c r="J17" s="19"/>
      <c r="K17" s="28"/>
      <c r="L17" s="20"/>
      <c r="M17" s="67"/>
      <c r="N17" s="19"/>
      <c r="O17" s="100">
        <f>YEAR(Emerg_Services[[#This Row],[Staff Start Date]])</f>
        <v>1900</v>
      </c>
      <c r="P17" s="100" t="str">
        <f>TEXT(Emerg_Services[[#This Row],[Staff Start Date]],"mmm")</f>
        <v>Jan</v>
      </c>
    </row>
    <row r="18" spans="1:16" x14ac:dyDescent="0.25">
      <c r="A18" s="18"/>
      <c r="B18" s="19"/>
      <c r="C18" s="19"/>
      <c r="D18" s="19"/>
      <c r="E18" s="19"/>
      <c r="F18" s="19"/>
      <c r="G18" s="19"/>
      <c r="H18" s="19"/>
      <c r="I18" s="19"/>
      <c r="J18" s="19"/>
      <c r="K18" s="28"/>
      <c r="L18" s="20"/>
      <c r="M18" s="67"/>
      <c r="N18" s="19"/>
      <c r="O18" s="100">
        <f>YEAR(Emerg_Services[[#This Row],[Staff Start Date]])</f>
        <v>1900</v>
      </c>
      <c r="P18" s="100" t="str">
        <f>TEXT(Emerg_Services[[#This Row],[Staff Start Date]],"mmm")</f>
        <v>Jan</v>
      </c>
    </row>
    <row r="19" spans="1:16" x14ac:dyDescent="0.25">
      <c r="A19" s="18"/>
      <c r="B19" s="19"/>
      <c r="C19" s="19"/>
      <c r="D19" s="19"/>
      <c r="E19" s="19"/>
      <c r="F19" s="19"/>
      <c r="G19" s="19"/>
      <c r="H19" s="19"/>
      <c r="I19" s="19"/>
      <c r="J19" s="19"/>
      <c r="K19" s="28"/>
      <c r="L19" s="20"/>
      <c r="M19" s="67"/>
      <c r="N19" s="19"/>
      <c r="O19" s="100">
        <f>YEAR(Emerg_Services[[#This Row],[Staff Start Date]])</f>
        <v>1900</v>
      </c>
      <c r="P19" s="100" t="str">
        <f>TEXT(Emerg_Services[[#This Row],[Staff Start Date]],"mmm")</f>
        <v>Jan</v>
      </c>
    </row>
    <row r="20" spans="1:16" x14ac:dyDescent="0.25">
      <c r="A20" s="18"/>
      <c r="B20" s="19"/>
      <c r="C20" s="19"/>
      <c r="D20" s="19"/>
      <c r="E20" s="19"/>
      <c r="F20" s="19"/>
      <c r="G20" s="19"/>
      <c r="H20" s="19"/>
      <c r="I20" s="19"/>
      <c r="J20" s="19"/>
      <c r="K20" s="28"/>
      <c r="L20" s="20"/>
      <c r="M20" s="67"/>
      <c r="N20" s="19"/>
      <c r="O20" s="100">
        <f>YEAR(Emerg_Services[[#This Row],[Staff Start Date]])</f>
        <v>1900</v>
      </c>
      <c r="P20" s="100" t="str">
        <f>TEXT(Emerg_Services[[#This Row],[Staff Start Date]],"mmm")</f>
        <v>Jan</v>
      </c>
    </row>
    <row r="21" spans="1:16" x14ac:dyDescent="0.25">
      <c r="A21" s="18"/>
      <c r="B21" s="19"/>
      <c r="C21" s="19"/>
      <c r="D21" s="19"/>
      <c r="E21" s="19"/>
      <c r="F21" s="19"/>
      <c r="G21" s="19"/>
      <c r="H21" s="19"/>
      <c r="I21" s="19"/>
      <c r="J21" s="19"/>
      <c r="K21" s="28"/>
      <c r="L21" s="20"/>
      <c r="M21" s="67"/>
      <c r="N21" s="19"/>
      <c r="O21" s="100">
        <f>YEAR(Emerg_Services[[#This Row],[Staff Start Date]])</f>
        <v>1900</v>
      </c>
      <c r="P21" s="100" t="str">
        <f>TEXT(Emerg_Services[[#This Row],[Staff Start Date]],"mmm")</f>
        <v>Jan</v>
      </c>
    </row>
    <row r="22" spans="1:16" x14ac:dyDescent="0.25">
      <c r="A22" s="18"/>
      <c r="B22" s="19"/>
      <c r="C22" s="19"/>
      <c r="D22" s="19"/>
      <c r="E22" s="19"/>
      <c r="F22" s="19"/>
      <c r="G22" s="19"/>
      <c r="H22" s="19"/>
      <c r="I22" s="19"/>
      <c r="J22" s="19"/>
      <c r="K22" s="28"/>
      <c r="L22" s="20"/>
      <c r="M22" s="67"/>
      <c r="N22" s="19"/>
      <c r="O22" s="100">
        <f>YEAR(Emerg_Services[[#This Row],[Staff Start Date]])</f>
        <v>1900</v>
      </c>
      <c r="P22" s="100" t="str">
        <f>TEXT(Emerg_Services[[#This Row],[Staff Start Date]],"mmm")</f>
        <v>Jan</v>
      </c>
    </row>
    <row r="23" spans="1:16" x14ac:dyDescent="0.25">
      <c r="A23" s="18"/>
      <c r="B23" s="19"/>
      <c r="C23" s="19"/>
      <c r="D23" s="19"/>
      <c r="E23" s="19"/>
      <c r="F23" s="19"/>
      <c r="G23" s="19"/>
      <c r="H23" s="19"/>
      <c r="I23" s="19"/>
      <c r="J23" s="19"/>
      <c r="K23" s="28"/>
      <c r="L23" s="20"/>
      <c r="M23" s="67"/>
      <c r="N23" s="19"/>
      <c r="O23" s="100">
        <f>YEAR(Emerg_Services[[#This Row],[Staff Start Date]])</f>
        <v>1900</v>
      </c>
      <c r="P23" s="100" t="str">
        <f>TEXT(Emerg_Services[[#This Row],[Staff Start Date]],"mmm")</f>
        <v>Jan</v>
      </c>
    </row>
    <row r="24" spans="1:16" x14ac:dyDescent="0.25">
      <c r="A24" s="18"/>
      <c r="B24" s="19"/>
      <c r="C24" s="19"/>
      <c r="D24" s="19"/>
      <c r="E24" s="19"/>
      <c r="F24" s="19"/>
      <c r="G24" s="19"/>
      <c r="H24" s="19"/>
      <c r="I24" s="19"/>
      <c r="J24" s="19"/>
      <c r="K24" s="28"/>
      <c r="L24" s="20"/>
      <c r="M24" s="67"/>
      <c r="N24" s="19"/>
      <c r="O24" s="100">
        <f>YEAR(Emerg_Services[[#This Row],[Staff Start Date]])</f>
        <v>1900</v>
      </c>
      <c r="P24" s="100" t="str">
        <f>TEXT(Emerg_Services[[#This Row],[Staff Start Date]],"mmm")</f>
        <v>Jan</v>
      </c>
    </row>
    <row r="25" spans="1:16" x14ac:dyDescent="0.25">
      <c r="A25" s="18"/>
      <c r="B25" s="19"/>
      <c r="C25" s="19"/>
      <c r="D25" s="19"/>
      <c r="E25" s="19"/>
      <c r="F25" s="19"/>
      <c r="G25" s="19"/>
      <c r="H25" s="19"/>
      <c r="I25" s="19"/>
      <c r="J25" s="19"/>
      <c r="K25" s="28"/>
      <c r="L25" s="20"/>
      <c r="M25" s="67"/>
      <c r="N25" s="19"/>
      <c r="O25" s="100">
        <f>YEAR(Emerg_Services[[#This Row],[Staff Start Date]])</f>
        <v>1900</v>
      </c>
      <c r="P25" s="100" t="str">
        <f>TEXT(Emerg_Services[[#This Row],[Staff Start Date]],"mmm")</f>
        <v>Jan</v>
      </c>
    </row>
    <row r="26" spans="1:16" x14ac:dyDescent="0.25">
      <c r="A26" s="18"/>
      <c r="B26" s="19"/>
      <c r="C26" s="19"/>
      <c r="D26" s="19"/>
      <c r="E26" s="19"/>
      <c r="F26" s="19"/>
      <c r="G26" s="19"/>
      <c r="H26" s="19"/>
      <c r="I26" s="19"/>
      <c r="J26" s="19"/>
      <c r="K26" s="28"/>
      <c r="L26" s="20"/>
      <c r="M26" s="67"/>
      <c r="N26" s="19"/>
      <c r="O26" s="100">
        <f>YEAR(Emerg_Services[[#This Row],[Staff Start Date]])</f>
        <v>1900</v>
      </c>
      <c r="P26" s="100" t="str">
        <f>TEXT(Emerg_Services[[#This Row],[Staff Start Date]],"mmm")</f>
        <v>Jan</v>
      </c>
    </row>
    <row r="27" spans="1:16" x14ac:dyDescent="0.25">
      <c r="A27" s="18"/>
      <c r="B27" s="19"/>
      <c r="C27" s="19"/>
      <c r="D27" s="19"/>
      <c r="E27" s="19"/>
      <c r="F27" s="19"/>
      <c r="G27" s="19"/>
      <c r="H27" s="19"/>
      <c r="I27" s="19"/>
      <c r="J27" s="19"/>
      <c r="K27" s="28"/>
      <c r="L27" s="20"/>
      <c r="M27" s="67"/>
      <c r="N27" s="19"/>
      <c r="O27" s="100">
        <f>YEAR(Emerg_Services[[#This Row],[Staff Start Date]])</f>
        <v>1900</v>
      </c>
      <c r="P27" s="100" t="str">
        <f>TEXT(Emerg_Services[[#This Row],[Staff Start Date]],"mmm")</f>
        <v>Jan</v>
      </c>
    </row>
    <row r="28" spans="1:16" x14ac:dyDescent="0.25">
      <c r="A28" s="18"/>
      <c r="B28" s="19"/>
      <c r="C28" s="19"/>
      <c r="D28" s="19"/>
      <c r="E28" s="19"/>
      <c r="F28" s="19"/>
      <c r="G28" s="19"/>
      <c r="H28" s="19"/>
      <c r="I28" s="19"/>
      <c r="J28" s="19"/>
      <c r="K28" s="28"/>
      <c r="L28" s="20"/>
      <c r="M28" s="67"/>
      <c r="N28" s="19"/>
      <c r="O28" s="100">
        <f>YEAR(Emerg_Services[[#This Row],[Staff Start Date]])</f>
        <v>1900</v>
      </c>
      <c r="P28" s="100" t="str">
        <f>TEXT(Emerg_Services[[#This Row],[Staff Start Date]],"mmm")</f>
        <v>Jan</v>
      </c>
    </row>
    <row r="29" spans="1:16" x14ac:dyDescent="0.25">
      <c r="A29" s="18"/>
      <c r="B29" s="19"/>
      <c r="C29" s="19"/>
      <c r="D29" s="19"/>
      <c r="E29" s="19"/>
      <c r="F29" s="19"/>
      <c r="G29" s="19"/>
      <c r="H29" s="19"/>
      <c r="I29" s="19"/>
      <c r="J29" s="19"/>
      <c r="K29" s="28"/>
      <c r="L29" s="20"/>
      <c r="M29" s="67"/>
      <c r="N29" s="19"/>
      <c r="O29" s="100">
        <f>YEAR(Emerg_Services[[#This Row],[Staff Start Date]])</f>
        <v>1900</v>
      </c>
      <c r="P29" s="100" t="str">
        <f>TEXT(Emerg_Services[[#This Row],[Staff Start Date]],"mmm")</f>
        <v>Jan</v>
      </c>
    </row>
    <row r="30" spans="1:16" x14ac:dyDescent="0.25">
      <c r="A30" s="18"/>
      <c r="B30" s="19"/>
      <c r="C30" s="19"/>
      <c r="D30" s="19"/>
      <c r="E30" s="19"/>
      <c r="F30" s="19"/>
      <c r="G30" s="19"/>
      <c r="H30" s="19"/>
      <c r="I30" s="19"/>
      <c r="J30" s="19"/>
      <c r="K30" s="28"/>
      <c r="L30" s="20"/>
      <c r="M30" s="67"/>
      <c r="N30" s="19"/>
      <c r="O30" s="100">
        <f>YEAR(Emerg_Services[[#This Row],[Staff Start Date]])</f>
        <v>1900</v>
      </c>
      <c r="P30" s="100" t="str">
        <f>TEXT(Emerg_Services[[#This Row],[Staff Start Date]],"mmm")</f>
        <v>Jan</v>
      </c>
    </row>
    <row r="31" spans="1:16" x14ac:dyDescent="0.25">
      <c r="A31" s="18"/>
      <c r="B31" s="19"/>
      <c r="C31" s="19"/>
      <c r="D31" s="19"/>
      <c r="E31" s="19"/>
      <c r="F31" s="19"/>
      <c r="G31" s="19"/>
      <c r="H31" s="19"/>
      <c r="I31" s="19"/>
      <c r="J31" s="19"/>
      <c r="K31" s="28"/>
      <c r="L31" s="20"/>
      <c r="M31" s="67"/>
      <c r="N31" s="19"/>
      <c r="O31" s="100">
        <f>YEAR(Emerg_Services[[#This Row],[Staff Start Date]])</f>
        <v>1900</v>
      </c>
      <c r="P31" s="100" t="str">
        <f>TEXT(Emerg_Services[[#This Row],[Staff Start Date]],"mmm")</f>
        <v>Jan</v>
      </c>
    </row>
    <row r="32" spans="1:16" x14ac:dyDescent="0.25">
      <c r="A32" s="18"/>
      <c r="B32" s="19"/>
      <c r="C32" s="19"/>
      <c r="D32" s="19"/>
      <c r="E32" s="19"/>
      <c r="F32" s="19"/>
      <c r="G32" s="19"/>
      <c r="H32" s="19"/>
      <c r="I32" s="19"/>
      <c r="J32" s="19"/>
      <c r="K32" s="28"/>
      <c r="L32" s="20"/>
      <c r="M32" s="67"/>
      <c r="N32" s="19"/>
      <c r="O32" s="100">
        <f>YEAR(Emerg_Services[[#This Row],[Staff Start Date]])</f>
        <v>1900</v>
      </c>
      <c r="P32" s="100" t="str">
        <f>TEXT(Emerg_Services[[#This Row],[Staff Start Date]],"mmm")</f>
        <v>Jan</v>
      </c>
    </row>
    <row r="33" spans="1:16" x14ac:dyDescent="0.25">
      <c r="A33" s="18"/>
      <c r="B33" s="19"/>
      <c r="C33" s="19"/>
      <c r="D33" s="19"/>
      <c r="E33" s="19"/>
      <c r="F33" s="19"/>
      <c r="G33" s="19"/>
      <c r="H33" s="19"/>
      <c r="I33" s="19"/>
      <c r="J33" s="19"/>
      <c r="K33" s="28"/>
      <c r="L33" s="20"/>
      <c r="M33" s="67"/>
      <c r="N33" s="19"/>
      <c r="O33" s="100">
        <f>YEAR(Emerg_Services[[#This Row],[Staff Start Date]])</f>
        <v>1900</v>
      </c>
      <c r="P33" s="100" t="str">
        <f>TEXT(Emerg_Services[[#This Row],[Staff Start Date]],"mmm")</f>
        <v>Jan</v>
      </c>
    </row>
    <row r="34" spans="1:16" x14ac:dyDescent="0.25">
      <c r="A34" s="18"/>
      <c r="B34" s="19"/>
      <c r="C34" s="19"/>
      <c r="D34" s="19"/>
      <c r="E34" s="19"/>
      <c r="F34" s="19"/>
      <c r="G34" s="19"/>
      <c r="H34" s="19"/>
      <c r="I34" s="19"/>
      <c r="J34" s="19"/>
      <c r="K34" s="28"/>
      <c r="L34" s="20"/>
      <c r="M34" s="67"/>
      <c r="N34" s="19"/>
      <c r="O34" s="100">
        <f>YEAR(Emerg_Services[[#This Row],[Staff Start Date]])</f>
        <v>1900</v>
      </c>
      <c r="P34" s="100" t="str">
        <f>TEXT(Emerg_Services[[#This Row],[Staff Start Date]],"mmm")</f>
        <v>Jan</v>
      </c>
    </row>
    <row r="35" spans="1:16" x14ac:dyDescent="0.25">
      <c r="A35" s="18"/>
      <c r="B35" s="19"/>
      <c r="C35" s="19"/>
      <c r="D35" s="19"/>
      <c r="E35" s="19"/>
      <c r="F35" s="19"/>
      <c r="G35" s="19"/>
      <c r="H35" s="19"/>
      <c r="I35" s="19"/>
      <c r="J35" s="19"/>
      <c r="K35" s="28"/>
      <c r="L35" s="20"/>
      <c r="M35" s="67"/>
      <c r="N35" s="19"/>
      <c r="O35" s="100">
        <f>YEAR(Emerg_Services[[#This Row],[Staff Start Date]])</f>
        <v>1900</v>
      </c>
      <c r="P35" s="100" t="str">
        <f>TEXT(Emerg_Services[[#This Row],[Staff Start Date]],"mmm")</f>
        <v>Jan</v>
      </c>
    </row>
    <row r="36" spans="1:16" x14ac:dyDescent="0.25">
      <c r="A36" s="18"/>
      <c r="B36" s="19"/>
      <c r="C36" s="19"/>
      <c r="D36" s="19"/>
      <c r="E36" s="19"/>
      <c r="F36" s="19"/>
      <c r="G36" s="19"/>
      <c r="H36" s="19"/>
      <c r="I36" s="19"/>
      <c r="J36" s="19"/>
      <c r="K36" s="28"/>
      <c r="L36" s="20"/>
      <c r="M36" s="67"/>
      <c r="N36" s="19"/>
      <c r="O36" s="100">
        <f>YEAR(Emerg_Services[[#This Row],[Staff Start Date]])</f>
        <v>1900</v>
      </c>
      <c r="P36" s="100" t="str">
        <f>TEXT(Emerg_Services[[#This Row],[Staff Start Date]],"mmm")</f>
        <v>Jan</v>
      </c>
    </row>
    <row r="37" spans="1:16" x14ac:dyDescent="0.25">
      <c r="A37" s="18"/>
      <c r="B37" s="19"/>
      <c r="C37" s="19"/>
      <c r="D37" s="19"/>
      <c r="E37" s="19"/>
      <c r="F37" s="19"/>
      <c r="G37" s="19"/>
      <c r="H37" s="19"/>
      <c r="I37" s="19"/>
      <c r="J37" s="19"/>
      <c r="K37" s="28"/>
      <c r="L37" s="20"/>
      <c r="M37" s="67"/>
      <c r="N37" s="19"/>
      <c r="O37" s="100">
        <f>YEAR(Emerg_Services[[#This Row],[Staff Start Date]])</f>
        <v>1900</v>
      </c>
      <c r="P37" s="100" t="str">
        <f>TEXT(Emerg_Services[[#This Row],[Staff Start Date]],"mmm")</f>
        <v>Jan</v>
      </c>
    </row>
    <row r="38" spans="1:16" x14ac:dyDescent="0.25">
      <c r="A38" s="18"/>
      <c r="B38" s="19"/>
      <c r="C38" s="19"/>
      <c r="D38" s="19"/>
      <c r="E38" s="19"/>
      <c r="F38" s="19"/>
      <c r="G38" s="19"/>
      <c r="H38" s="19"/>
      <c r="I38" s="19"/>
      <c r="J38" s="19"/>
      <c r="K38" s="28"/>
      <c r="L38" s="20"/>
      <c r="M38" s="67"/>
      <c r="N38" s="19"/>
      <c r="O38" s="100">
        <f>YEAR(Emerg_Services[[#This Row],[Staff Start Date]])</f>
        <v>1900</v>
      </c>
      <c r="P38" s="100" t="str">
        <f>TEXT(Emerg_Services[[#This Row],[Staff Start Date]],"mmm")</f>
        <v>Jan</v>
      </c>
    </row>
    <row r="39" spans="1:16" x14ac:dyDescent="0.25">
      <c r="A39" s="18"/>
      <c r="B39" s="19"/>
      <c r="C39" s="19"/>
      <c r="D39" s="19"/>
      <c r="E39" s="19"/>
      <c r="F39" s="19"/>
      <c r="G39" s="19"/>
      <c r="H39" s="19"/>
      <c r="I39" s="19"/>
      <c r="J39" s="19"/>
      <c r="K39" s="28"/>
      <c r="L39" s="20"/>
      <c r="M39" s="67"/>
      <c r="N39" s="19"/>
      <c r="O39" s="100">
        <f>YEAR(Emerg_Services[[#This Row],[Staff Start Date]])</f>
        <v>1900</v>
      </c>
      <c r="P39" s="100" t="str">
        <f>TEXT(Emerg_Services[[#This Row],[Staff Start Date]],"mmm")</f>
        <v>Jan</v>
      </c>
    </row>
    <row r="40" spans="1:16" x14ac:dyDescent="0.25">
      <c r="A40" s="18"/>
      <c r="B40" s="19"/>
      <c r="C40" s="19"/>
      <c r="D40" s="19"/>
      <c r="E40" s="19"/>
      <c r="F40" s="19"/>
      <c r="G40" s="19"/>
      <c r="H40" s="19"/>
      <c r="I40" s="19"/>
      <c r="J40" s="19"/>
      <c r="K40" s="28"/>
      <c r="L40" s="20"/>
      <c r="M40" s="67"/>
      <c r="N40" s="19"/>
      <c r="O40" s="100">
        <f>YEAR(Emerg_Services[[#This Row],[Staff Start Date]])</f>
        <v>1900</v>
      </c>
      <c r="P40" s="100" t="str">
        <f>TEXT(Emerg_Services[[#This Row],[Staff Start Date]],"mmm")</f>
        <v>Jan</v>
      </c>
    </row>
    <row r="41" spans="1:16" x14ac:dyDescent="0.25">
      <c r="A41" s="18"/>
      <c r="B41" s="19"/>
      <c r="C41" s="19"/>
      <c r="D41" s="19"/>
      <c r="E41" s="19"/>
      <c r="F41" s="19"/>
      <c r="G41" s="19"/>
      <c r="H41" s="19"/>
      <c r="I41" s="19"/>
      <c r="J41" s="19"/>
      <c r="K41" s="28"/>
      <c r="L41" s="20"/>
      <c r="M41" s="67"/>
      <c r="N41" s="19"/>
      <c r="O41" s="100">
        <f>YEAR(Emerg_Services[[#This Row],[Staff Start Date]])</f>
        <v>1900</v>
      </c>
      <c r="P41" s="100" t="str">
        <f>TEXT(Emerg_Services[[#This Row],[Staff Start Date]],"mmm")</f>
        <v>Jan</v>
      </c>
    </row>
    <row r="42" spans="1:16" x14ac:dyDescent="0.25">
      <c r="A42" s="18"/>
      <c r="B42" s="19"/>
      <c r="C42" s="19"/>
      <c r="D42" s="19"/>
      <c r="E42" s="19"/>
      <c r="F42" s="19"/>
      <c r="G42" s="19"/>
      <c r="H42" s="19"/>
      <c r="I42" s="19"/>
      <c r="J42" s="19"/>
      <c r="K42" s="28"/>
      <c r="L42" s="20"/>
      <c r="M42" s="67"/>
      <c r="N42" s="19"/>
      <c r="O42" s="100">
        <f>YEAR(Emerg_Services[[#This Row],[Staff Start Date]])</f>
        <v>1900</v>
      </c>
      <c r="P42" s="100" t="str">
        <f>TEXT(Emerg_Services[[#This Row],[Staff Start Date]],"mmm")</f>
        <v>Jan</v>
      </c>
    </row>
    <row r="43" spans="1:16" x14ac:dyDescent="0.25">
      <c r="A43" s="18"/>
      <c r="B43" s="19"/>
      <c r="C43" s="19"/>
      <c r="D43" s="19"/>
      <c r="E43" s="19"/>
      <c r="F43" s="19"/>
      <c r="G43" s="19"/>
      <c r="H43" s="19"/>
      <c r="I43" s="19"/>
      <c r="J43" s="19"/>
      <c r="K43" s="28"/>
      <c r="L43" s="20"/>
      <c r="M43" s="67"/>
      <c r="N43" s="19"/>
      <c r="O43" s="100">
        <f>YEAR(Emerg_Services[[#This Row],[Staff Start Date]])</f>
        <v>1900</v>
      </c>
      <c r="P43" s="100" t="str">
        <f>TEXT(Emerg_Services[[#This Row],[Staff Start Date]],"mmm")</f>
        <v>Jan</v>
      </c>
    </row>
    <row r="44" spans="1:16" x14ac:dyDescent="0.25">
      <c r="A44" s="18"/>
      <c r="B44" s="19"/>
      <c r="C44" s="19"/>
      <c r="D44" s="19"/>
      <c r="E44" s="19"/>
      <c r="F44" s="19"/>
      <c r="G44" s="19"/>
      <c r="H44" s="19"/>
      <c r="I44" s="19"/>
      <c r="J44" s="19"/>
      <c r="K44" s="28"/>
      <c r="L44" s="20"/>
      <c r="M44" s="67"/>
      <c r="N44" s="19"/>
      <c r="O44" s="100">
        <f>YEAR(Emerg_Services[[#This Row],[Staff Start Date]])</f>
        <v>1900</v>
      </c>
      <c r="P44" s="100" t="str">
        <f>TEXT(Emerg_Services[[#This Row],[Staff Start Date]],"mmm")</f>
        <v>Jan</v>
      </c>
    </row>
    <row r="45" spans="1:16" x14ac:dyDescent="0.25">
      <c r="A45" s="18"/>
      <c r="B45" s="19"/>
      <c r="C45" s="19"/>
      <c r="D45" s="19"/>
      <c r="E45" s="19"/>
      <c r="F45" s="19"/>
      <c r="G45" s="19"/>
      <c r="H45" s="19"/>
      <c r="I45" s="19"/>
      <c r="J45" s="19"/>
      <c r="K45" s="28"/>
      <c r="L45" s="20"/>
      <c r="M45" s="67"/>
      <c r="N45" s="19"/>
      <c r="O45" s="100">
        <f>YEAR(Emerg_Services[[#This Row],[Staff Start Date]])</f>
        <v>1900</v>
      </c>
      <c r="P45" s="100" t="str">
        <f>TEXT(Emerg_Services[[#This Row],[Staff Start Date]],"mmm")</f>
        <v>Jan</v>
      </c>
    </row>
    <row r="46" spans="1:16" x14ac:dyDescent="0.25">
      <c r="A46" s="18"/>
      <c r="B46" s="19"/>
      <c r="C46" s="19"/>
      <c r="D46" s="19"/>
      <c r="E46" s="19"/>
      <c r="F46" s="19"/>
      <c r="G46" s="19"/>
      <c r="H46" s="19"/>
      <c r="I46" s="19"/>
      <c r="J46" s="19"/>
      <c r="K46" s="28"/>
      <c r="L46" s="20"/>
      <c r="M46" s="67"/>
      <c r="N46" s="19"/>
      <c r="O46" s="100">
        <f>YEAR(Emerg_Services[[#This Row],[Staff Start Date]])</f>
        <v>1900</v>
      </c>
      <c r="P46" s="100" t="str">
        <f>TEXT(Emerg_Services[[#This Row],[Staff Start Date]],"mmm")</f>
        <v>Jan</v>
      </c>
    </row>
    <row r="47" spans="1:16" x14ac:dyDescent="0.25">
      <c r="A47" s="18"/>
      <c r="B47" s="19"/>
      <c r="C47" s="19"/>
      <c r="D47" s="19"/>
      <c r="E47" s="19"/>
      <c r="F47" s="19"/>
      <c r="G47" s="19"/>
      <c r="H47" s="19"/>
      <c r="I47" s="19"/>
      <c r="J47" s="19"/>
      <c r="K47" s="28"/>
      <c r="L47" s="20"/>
      <c r="M47" s="67"/>
      <c r="N47" s="19"/>
      <c r="O47" s="100">
        <f>YEAR(Emerg_Services[[#This Row],[Staff Start Date]])</f>
        <v>1900</v>
      </c>
      <c r="P47" s="100" t="str">
        <f>TEXT(Emerg_Services[[#This Row],[Staff Start Date]],"mmm")</f>
        <v>Jan</v>
      </c>
    </row>
    <row r="48" spans="1:16" x14ac:dyDescent="0.25">
      <c r="A48" s="18"/>
      <c r="B48" s="19"/>
      <c r="C48" s="19"/>
      <c r="D48" s="19"/>
      <c r="E48" s="19"/>
      <c r="F48" s="19"/>
      <c r="G48" s="19"/>
      <c r="H48" s="19"/>
      <c r="I48" s="19"/>
      <c r="J48" s="19"/>
      <c r="K48" s="28"/>
      <c r="L48" s="20"/>
      <c r="M48" s="67"/>
      <c r="N48" s="19"/>
      <c r="O48" s="100">
        <f>YEAR(Emerg_Services[[#This Row],[Staff Start Date]])</f>
        <v>1900</v>
      </c>
      <c r="P48" s="100" t="str">
        <f>TEXT(Emerg_Services[[#This Row],[Staff Start Date]],"mmm")</f>
        <v>Jan</v>
      </c>
    </row>
    <row r="49" spans="1:16" x14ac:dyDescent="0.25">
      <c r="A49" s="18"/>
      <c r="B49" s="19"/>
      <c r="C49" s="19"/>
      <c r="D49" s="19"/>
      <c r="E49" s="19"/>
      <c r="F49" s="19"/>
      <c r="G49" s="19"/>
      <c r="H49" s="19"/>
      <c r="I49" s="19"/>
      <c r="J49" s="19"/>
      <c r="K49" s="28"/>
      <c r="L49" s="20"/>
      <c r="M49" s="67"/>
      <c r="N49" s="19"/>
      <c r="O49" s="100">
        <f>YEAR(Emerg_Services[[#This Row],[Staff Start Date]])</f>
        <v>1900</v>
      </c>
      <c r="P49" s="100" t="str">
        <f>TEXT(Emerg_Services[[#This Row],[Staff Start Date]],"mmm")</f>
        <v>Jan</v>
      </c>
    </row>
    <row r="50" spans="1:16" x14ac:dyDescent="0.25">
      <c r="A50" s="18"/>
      <c r="B50" s="19"/>
      <c r="C50" s="19"/>
      <c r="D50" s="19"/>
      <c r="E50" s="19"/>
      <c r="F50" s="19"/>
      <c r="G50" s="19"/>
      <c r="H50" s="19"/>
      <c r="I50" s="19"/>
      <c r="J50" s="19"/>
      <c r="K50" s="28"/>
      <c r="L50" s="20"/>
      <c r="M50" s="67"/>
      <c r="N50" s="19"/>
      <c r="O50" s="100">
        <f>YEAR(Emerg_Services[[#This Row],[Staff Start Date]])</f>
        <v>1900</v>
      </c>
      <c r="P50" s="100" t="str">
        <f>TEXT(Emerg_Services[[#This Row],[Staff Start Date]],"mmm")</f>
        <v>Jan</v>
      </c>
    </row>
    <row r="51" spans="1:16" x14ac:dyDescent="0.25">
      <c r="A51" s="18"/>
      <c r="B51" s="19"/>
      <c r="C51" s="19"/>
      <c r="D51" s="19"/>
      <c r="E51" s="19"/>
      <c r="F51" s="19"/>
      <c r="G51" s="19"/>
      <c r="H51" s="19"/>
      <c r="I51" s="19"/>
      <c r="J51" s="19"/>
      <c r="K51" s="28"/>
      <c r="L51" s="20"/>
      <c r="M51" s="67"/>
      <c r="N51" s="19"/>
      <c r="O51" s="100">
        <f>YEAR(Emerg_Services[[#This Row],[Staff Start Date]])</f>
        <v>1900</v>
      </c>
      <c r="P51" s="100" t="str">
        <f>TEXT(Emerg_Services[[#This Row],[Staff Start Date]],"mmm")</f>
        <v>Jan</v>
      </c>
    </row>
    <row r="52" spans="1:16" x14ac:dyDescent="0.25">
      <c r="A52" s="18"/>
      <c r="B52" s="19"/>
      <c r="C52" s="19"/>
      <c r="D52" s="19"/>
      <c r="E52" s="19"/>
      <c r="F52" s="19"/>
      <c r="G52" s="19"/>
      <c r="H52" s="19"/>
      <c r="I52" s="19"/>
      <c r="J52" s="19"/>
      <c r="K52" s="28"/>
      <c r="L52" s="20"/>
      <c r="M52" s="67"/>
      <c r="N52" s="19"/>
      <c r="O52" s="100">
        <f>YEAR(Emerg_Services[[#This Row],[Staff Start Date]])</f>
        <v>1900</v>
      </c>
      <c r="P52" s="100" t="str">
        <f>TEXT(Emerg_Services[[#This Row],[Staff Start Date]],"mmm")</f>
        <v>Jan</v>
      </c>
    </row>
    <row r="53" spans="1:16" x14ac:dyDescent="0.25">
      <c r="A53" s="18"/>
      <c r="B53" s="19"/>
      <c r="C53" s="19"/>
      <c r="D53" s="19"/>
      <c r="E53" s="19"/>
      <c r="F53" s="19"/>
      <c r="G53" s="19"/>
      <c r="H53" s="19"/>
      <c r="I53" s="19"/>
      <c r="J53" s="19"/>
      <c r="K53" s="28"/>
      <c r="L53" s="20"/>
      <c r="M53" s="67"/>
      <c r="N53" s="19"/>
      <c r="O53" s="100">
        <f>YEAR(Emerg_Services[[#This Row],[Staff Start Date]])</f>
        <v>1900</v>
      </c>
      <c r="P53" s="100" t="str">
        <f>TEXT(Emerg_Services[[#This Row],[Staff Start Date]],"mmm")</f>
        <v>Jan</v>
      </c>
    </row>
    <row r="54" spans="1:16" x14ac:dyDescent="0.25">
      <c r="A54" s="18"/>
      <c r="B54" s="19"/>
      <c r="C54" s="19"/>
      <c r="D54" s="19"/>
      <c r="E54" s="19"/>
      <c r="F54" s="19"/>
      <c r="G54" s="19"/>
      <c r="H54" s="19"/>
      <c r="I54" s="19"/>
      <c r="J54" s="19"/>
      <c r="K54" s="28"/>
      <c r="L54" s="20"/>
      <c r="M54" s="67"/>
      <c r="N54" s="19"/>
      <c r="O54" s="100">
        <f>YEAR(Emerg_Services[[#This Row],[Staff Start Date]])</f>
        <v>1900</v>
      </c>
      <c r="P54" s="100" t="str">
        <f>TEXT(Emerg_Services[[#This Row],[Staff Start Date]],"mmm")</f>
        <v>Jan</v>
      </c>
    </row>
    <row r="55" spans="1:16" x14ac:dyDescent="0.25">
      <c r="A55" s="18"/>
      <c r="B55" s="19"/>
      <c r="C55" s="19"/>
      <c r="D55" s="19"/>
      <c r="E55" s="19"/>
      <c r="F55" s="19"/>
      <c r="G55" s="19"/>
      <c r="H55" s="19"/>
      <c r="I55" s="19"/>
      <c r="J55" s="19"/>
      <c r="K55" s="28"/>
      <c r="L55" s="20"/>
      <c r="M55" s="67"/>
      <c r="N55" s="19"/>
      <c r="O55" s="100">
        <f>YEAR(Emerg_Services[[#This Row],[Staff Start Date]])</f>
        <v>1900</v>
      </c>
      <c r="P55" s="100" t="str">
        <f>TEXT(Emerg_Services[[#This Row],[Staff Start Date]],"mmm")</f>
        <v>Jan</v>
      </c>
    </row>
    <row r="56" spans="1:16" x14ac:dyDescent="0.25">
      <c r="A56" s="18"/>
      <c r="B56" s="19"/>
      <c r="C56" s="19"/>
      <c r="D56" s="19"/>
      <c r="E56" s="19"/>
      <c r="F56" s="19"/>
      <c r="G56" s="19"/>
      <c r="H56" s="19"/>
      <c r="I56" s="19"/>
      <c r="J56" s="19"/>
      <c r="K56" s="28"/>
      <c r="L56" s="20"/>
      <c r="M56" s="67"/>
      <c r="N56" s="19"/>
      <c r="O56" s="100">
        <f>YEAR(Emerg_Services[[#This Row],[Staff Start Date]])</f>
        <v>1900</v>
      </c>
      <c r="P56" s="100" t="str">
        <f>TEXT(Emerg_Services[[#This Row],[Staff Start Date]],"mmm")</f>
        <v>Jan</v>
      </c>
    </row>
    <row r="57" spans="1:16" x14ac:dyDescent="0.25">
      <c r="A57" s="18"/>
      <c r="B57" s="19"/>
      <c r="C57" s="19"/>
      <c r="D57" s="19"/>
      <c r="E57" s="19"/>
      <c r="F57" s="19"/>
      <c r="G57" s="19"/>
      <c r="H57" s="19"/>
      <c r="I57" s="19"/>
      <c r="J57" s="19"/>
      <c r="K57" s="28"/>
      <c r="L57" s="20"/>
      <c r="M57" s="67"/>
      <c r="N57" s="19"/>
      <c r="O57" s="100">
        <f>YEAR(Emerg_Services[[#This Row],[Staff Start Date]])</f>
        <v>1900</v>
      </c>
      <c r="P57" s="100" t="str">
        <f>TEXT(Emerg_Services[[#This Row],[Staff Start Date]],"mmm")</f>
        <v>Jan</v>
      </c>
    </row>
    <row r="58" spans="1:16" x14ac:dyDescent="0.25">
      <c r="A58" s="18"/>
      <c r="B58" s="19"/>
      <c r="C58" s="19"/>
      <c r="D58" s="19"/>
      <c r="E58" s="19"/>
      <c r="F58" s="19"/>
      <c r="G58" s="19"/>
      <c r="H58" s="19"/>
      <c r="I58" s="19"/>
      <c r="J58" s="19"/>
      <c r="K58" s="28"/>
      <c r="L58" s="20"/>
      <c r="M58" s="67"/>
      <c r="N58" s="19"/>
      <c r="O58" s="100">
        <f>YEAR(Emerg_Services[[#This Row],[Staff Start Date]])</f>
        <v>1900</v>
      </c>
      <c r="P58" s="100" t="str">
        <f>TEXT(Emerg_Services[[#This Row],[Staff Start Date]],"mmm")</f>
        <v>Jan</v>
      </c>
    </row>
    <row r="59" spans="1:16" x14ac:dyDescent="0.25">
      <c r="A59" s="18"/>
      <c r="B59" s="19"/>
      <c r="C59" s="19"/>
      <c r="D59" s="19"/>
      <c r="E59" s="19"/>
      <c r="F59" s="19"/>
      <c r="G59" s="19"/>
      <c r="H59" s="19"/>
      <c r="I59" s="19"/>
      <c r="J59" s="19"/>
      <c r="K59" s="28"/>
      <c r="L59" s="20"/>
      <c r="M59" s="67"/>
      <c r="N59" s="19"/>
      <c r="O59" s="100">
        <f>YEAR(Emerg_Services[[#This Row],[Staff Start Date]])</f>
        <v>1900</v>
      </c>
      <c r="P59" s="100" t="str">
        <f>TEXT(Emerg_Services[[#This Row],[Staff Start Date]],"mmm")</f>
        <v>Jan</v>
      </c>
    </row>
    <row r="60" spans="1:16" x14ac:dyDescent="0.25">
      <c r="A60" s="18"/>
      <c r="B60" s="19"/>
      <c r="C60" s="19"/>
      <c r="D60" s="19"/>
      <c r="E60" s="19"/>
      <c r="F60" s="19"/>
      <c r="G60" s="19"/>
      <c r="H60" s="19"/>
      <c r="I60" s="19"/>
      <c r="J60" s="19"/>
      <c r="K60" s="28"/>
      <c r="L60" s="20"/>
      <c r="M60" s="67"/>
      <c r="N60" s="19"/>
      <c r="O60" s="100">
        <f>YEAR(Emerg_Services[[#This Row],[Staff Start Date]])</f>
        <v>1900</v>
      </c>
      <c r="P60" s="100" t="str">
        <f>TEXT(Emerg_Services[[#This Row],[Staff Start Date]],"mmm")</f>
        <v>Jan</v>
      </c>
    </row>
    <row r="61" spans="1:16" x14ac:dyDescent="0.25">
      <c r="A61" s="18"/>
      <c r="B61" s="19"/>
      <c r="C61" s="19"/>
      <c r="D61" s="19"/>
      <c r="E61" s="19"/>
      <c r="F61" s="19"/>
      <c r="G61" s="19"/>
      <c r="H61" s="19"/>
      <c r="I61" s="19"/>
      <c r="J61" s="19"/>
      <c r="K61" s="28"/>
      <c r="L61" s="20"/>
      <c r="M61" s="67"/>
      <c r="N61" s="19"/>
      <c r="O61" s="100">
        <f>YEAR(Emerg_Services[[#This Row],[Staff Start Date]])</f>
        <v>1900</v>
      </c>
      <c r="P61" s="100" t="str">
        <f>TEXT(Emerg_Services[[#This Row],[Staff Start Date]],"mmm")</f>
        <v>Jan</v>
      </c>
    </row>
    <row r="62" spans="1:16" x14ac:dyDescent="0.25">
      <c r="A62" s="18"/>
      <c r="B62" s="19"/>
      <c r="C62" s="19"/>
      <c r="D62" s="19"/>
      <c r="E62" s="19"/>
      <c r="F62" s="19"/>
      <c r="G62" s="19"/>
      <c r="H62" s="19"/>
      <c r="I62" s="19"/>
      <c r="J62" s="19"/>
      <c r="K62" s="28"/>
      <c r="L62" s="20"/>
      <c r="M62" s="67"/>
      <c r="N62" s="19"/>
      <c r="O62" s="100">
        <f>YEAR(Emerg_Services[[#This Row],[Staff Start Date]])</f>
        <v>1900</v>
      </c>
      <c r="P62" s="100" t="str">
        <f>TEXT(Emerg_Services[[#This Row],[Staff Start Date]],"mmm")</f>
        <v>Jan</v>
      </c>
    </row>
    <row r="63" spans="1:16" x14ac:dyDescent="0.25">
      <c r="A63" s="18"/>
      <c r="B63" s="19"/>
      <c r="C63" s="19"/>
      <c r="D63" s="19"/>
      <c r="E63" s="19"/>
      <c r="F63" s="19"/>
      <c r="G63" s="19"/>
      <c r="H63" s="19"/>
      <c r="I63" s="19"/>
      <c r="J63" s="19"/>
      <c r="K63" s="28"/>
      <c r="L63" s="20"/>
      <c r="M63" s="67"/>
      <c r="N63" s="19"/>
      <c r="O63" s="100">
        <f>YEAR(Emerg_Services[[#This Row],[Staff Start Date]])</f>
        <v>1900</v>
      </c>
      <c r="P63" s="100" t="str">
        <f>TEXT(Emerg_Services[[#This Row],[Staff Start Date]],"mmm")</f>
        <v>Jan</v>
      </c>
    </row>
    <row r="64" spans="1:16" x14ac:dyDescent="0.25">
      <c r="A64" s="18"/>
      <c r="B64" s="19"/>
      <c r="C64" s="19"/>
      <c r="D64" s="19"/>
      <c r="E64" s="19"/>
      <c r="F64" s="19"/>
      <c r="G64" s="19"/>
      <c r="H64" s="19"/>
      <c r="I64" s="19"/>
      <c r="J64" s="19"/>
      <c r="K64" s="28"/>
      <c r="L64" s="20"/>
      <c r="M64" s="67"/>
      <c r="N64" s="19"/>
      <c r="O64" s="100">
        <f>YEAR(Emerg_Services[[#This Row],[Staff Start Date]])</f>
        <v>1900</v>
      </c>
      <c r="P64" s="100" t="str">
        <f>TEXT(Emerg_Services[[#This Row],[Staff Start Date]],"mmm")</f>
        <v>Jan</v>
      </c>
    </row>
    <row r="65" spans="1:16" x14ac:dyDescent="0.25">
      <c r="A65" s="18"/>
      <c r="B65" s="19"/>
      <c r="C65" s="19"/>
      <c r="D65" s="19"/>
      <c r="E65" s="19"/>
      <c r="F65" s="19"/>
      <c r="G65" s="19"/>
      <c r="H65" s="19"/>
      <c r="I65" s="19"/>
      <c r="J65" s="19"/>
      <c r="K65" s="28"/>
      <c r="L65" s="20"/>
      <c r="M65" s="67"/>
      <c r="N65" s="19"/>
      <c r="O65" s="100">
        <f>YEAR(Emerg_Services[[#This Row],[Staff Start Date]])</f>
        <v>1900</v>
      </c>
      <c r="P65" s="100" t="str">
        <f>TEXT(Emerg_Services[[#This Row],[Staff Start Date]],"mmm")</f>
        <v>Jan</v>
      </c>
    </row>
    <row r="66" spans="1:16" x14ac:dyDescent="0.25">
      <c r="A66" s="18"/>
      <c r="B66" s="19"/>
      <c r="C66" s="19"/>
      <c r="D66" s="19"/>
      <c r="E66" s="19"/>
      <c r="F66" s="19"/>
      <c r="G66" s="19"/>
      <c r="H66" s="19"/>
      <c r="I66" s="19"/>
      <c r="J66" s="19"/>
      <c r="K66" s="28"/>
      <c r="L66" s="20"/>
      <c r="M66" s="67"/>
      <c r="N66" s="19"/>
      <c r="O66" s="100">
        <f>YEAR(Emerg_Services[[#This Row],[Staff Start Date]])</f>
        <v>1900</v>
      </c>
      <c r="P66" s="100" t="str">
        <f>TEXT(Emerg_Services[[#This Row],[Staff Start Date]],"mmm")</f>
        <v>Jan</v>
      </c>
    </row>
    <row r="67" spans="1:16" x14ac:dyDescent="0.25">
      <c r="A67" s="18"/>
      <c r="B67" s="19"/>
      <c r="C67" s="19"/>
      <c r="D67" s="19"/>
      <c r="E67" s="19"/>
      <c r="F67" s="19"/>
      <c r="G67" s="19"/>
      <c r="H67" s="19"/>
      <c r="I67" s="19"/>
      <c r="J67" s="19"/>
      <c r="K67" s="28"/>
      <c r="L67" s="20"/>
      <c r="M67" s="67"/>
      <c r="N67" s="19"/>
      <c r="O67" s="100">
        <f>YEAR(Emerg_Services[[#This Row],[Staff Start Date]])</f>
        <v>1900</v>
      </c>
      <c r="P67" s="100" t="str">
        <f>TEXT(Emerg_Services[[#This Row],[Staff Start Date]],"mmm")</f>
        <v>Jan</v>
      </c>
    </row>
    <row r="68" spans="1:16" x14ac:dyDescent="0.25">
      <c r="A68" s="18"/>
      <c r="B68" s="19"/>
      <c r="C68" s="19"/>
      <c r="D68" s="19"/>
      <c r="E68" s="19"/>
      <c r="F68" s="19"/>
      <c r="G68" s="19"/>
      <c r="H68" s="19"/>
      <c r="I68" s="19"/>
      <c r="J68" s="19"/>
      <c r="K68" s="28"/>
      <c r="L68" s="20"/>
      <c r="M68" s="67"/>
      <c r="N68" s="19"/>
      <c r="O68" s="100">
        <f>YEAR(Emerg_Services[[#This Row],[Staff Start Date]])</f>
        <v>1900</v>
      </c>
      <c r="P68" s="100" t="str">
        <f>TEXT(Emerg_Services[[#This Row],[Staff Start Date]],"mmm")</f>
        <v>Jan</v>
      </c>
    </row>
    <row r="69" spans="1:16" x14ac:dyDescent="0.25">
      <c r="A69" s="18"/>
      <c r="B69" s="19"/>
      <c r="C69" s="19"/>
      <c r="D69" s="19"/>
      <c r="E69" s="19"/>
      <c r="F69" s="19"/>
      <c r="G69" s="19"/>
      <c r="H69" s="19"/>
      <c r="I69" s="19"/>
      <c r="J69" s="19"/>
      <c r="K69" s="28"/>
      <c r="L69" s="20"/>
      <c r="M69" s="67"/>
      <c r="N69" s="19"/>
      <c r="O69" s="100">
        <f>YEAR(Emerg_Services[[#This Row],[Staff Start Date]])</f>
        <v>1900</v>
      </c>
      <c r="P69" s="100" t="str">
        <f>TEXT(Emerg_Services[[#This Row],[Staff Start Date]],"mmm")</f>
        <v>Jan</v>
      </c>
    </row>
    <row r="70" spans="1:16" x14ac:dyDescent="0.25">
      <c r="A70" s="18"/>
      <c r="B70" s="19"/>
      <c r="C70" s="19"/>
      <c r="D70" s="19"/>
      <c r="E70" s="19"/>
      <c r="F70" s="19"/>
      <c r="G70" s="19"/>
      <c r="H70" s="19"/>
      <c r="I70" s="19"/>
      <c r="J70" s="19"/>
      <c r="K70" s="28"/>
      <c r="L70" s="20"/>
      <c r="M70" s="67"/>
      <c r="N70" s="19"/>
      <c r="O70" s="100">
        <f>YEAR(Emerg_Services[[#This Row],[Staff Start Date]])</f>
        <v>1900</v>
      </c>
      <c r="P70" s="100" t="str">
        <f>TEXT(Emerg_Services[[#This Row],[Staff Start Date]],"mmm")</f>
        <v>Jan</v>
      </c>
    </row>
    <row r="71" spans="1:16" x14ac:dyDescent="0.25">
      <c r="A71" s="18"/>
      <c r="B71" s="19"/>
      <c r="C71" s="19"/>
      <c r="D71" s="19"/>
      <c r="E71" s="19"/>
      <c r="F71" s="19"/>
      <c r="G71" s="19"/>
      <c r="H71" s="19"/>
      <c r="I71" s="19"/>
      <c r="J71" s="19"/>
      <c r="K71" s="28"/>
      <c r="L71" s="20"/>
      <c r="M71" s="67"/>
      <c r="N71" s="19"/>
      <c r="O71" s="100">
        <f>YEAR(Emerg_Services[[#This Row],[Staff Start Date]])</f>
        <v>1900</v>
      </c>
      <c r="P71" s="100" t="str">
        <f>TEXT(Emerg_Services[[#This Row],[Staff Start Date]],"mmm")</f>
        <v>Jan</v>
      </c>
    </row>
    <row r="72" spans="1:16" x14ac:dyDescent="0.25">
      <c r="A72" s="18"/>
      <c r="B72" s="19"/>
      <c r="C72" s="19"/>
      <c r="D72" s="19"/>
      <c r="E72" s="19"/>
      <c r="F72" s="19"/>
      <c r="G72" s="19"/>
      <c r="H72" s="19"/>
      <c r="I72" s="19"/>
      <c r="J72" s="19"/>
      <c r="K72" s="28"/>
      <c r="L72" s="20"/>
      <c r="M72" s="67"/>
      <c r="N72" s="19"/>
      <c r="O72" s="100">
        <f>YEAR(Emerg_Services[[#This Row],[Staff Start Date]])</f>
        <v>1900</v>
      </c>
      <c r="P72" s="100" t="str">
        <f>TEXT(Emerg_Services[[#This Row],[Staff Start Date]],"mmm")</f>
        <v>Jan</v>
      </c>
    </row>
    <row r="73" spans="1:16" x14ac:dyDescent="0.25">
      <c r="A73" s="18"/>
      <c r="B73" s="19"/>
      <c r="C73" s="19"/>
      <c r="D73" s="19"/>
      <c r="E73" s="19"/>
      <c r="F73" s="19"/>
      <c r="G73" s="19"/>
      <c r="H73" s="19"/>
      <c r="I73" s="19"/>
      <c r="J73" s="19"/>
      <c r="K73" s="28"/>
      <c r="L73" s="20"/>
      <c r="M73" s="67"/>
      <c r="N73" s="19"/>
      <c r="O73" s="100">
        <f>YEAR(Emerg_Services[[#This Row],[Staff Start Date]])</f>
        <v>1900</v>
      </c>
      <c r="P73" s="100" t="str">
        <f>TEXT(Emerg_Services[[#This Row],[Staff Start Date]],"mmm")</f>
        <v>Jan</v>
      </c>
    </row>
    <row r="74" spans="1:16" x14ac:dyDescent="0.25">
      <c r="A74" s="18"/>
      <c r="B74" s="19"/>
      <c r="C74" s="19"/>
      <c r="D74" s="19"/>
      <c r="E74" s="19"/>
      <c r="F74" s="19"/>
      <c r="G74" s="19"/>
      <c r="H74" s="19"/>
      <c r="I74" s="19"/>
      <c r="J74" s="19"/>
      <c r="K74" s="28"/>
      <c r="L74" s="20"/>
      <c r="M74" s="67"/>
      <c r="N74" s="19"/>
      <c r="O74" s="100">
        <f>YEAR(Emerg_Services[[#This Row],[Staff Start Date]])</f>
        <v>1900</v>
      </c>
      <c r="P74" s="100" t="str">
        <f>TEXT(Emerg_Services[[#This Row],[Staff Start Date]],"mmm")</f>
        <v>Jan</v>
      </c>
    </row>
    <row r="75" spans="1:16" x14ac:dyDescent="0.25">
      <c r="A75" s="18"/>
      <c r="B75" s="19"/>
      <c r="C75" s="19"/>
      <c r="D75" s="19"/>
      <c r="E75" s="19"/>
      <c r="F75" s="19"/>
      <c r="G75" s="19"/>
      <c r="H75" s="19"/>
      <c r="I75" s="19"/>
      <c r="J75" s="19"/>
      <c r="K75" s="28"/>
      <c r="L75" s="20"/>
      <c r="M75" s="67"/>
      <c r="N75" s="19"/>
      <c r="O75" s="100">
        <f>YEAR(Emerg_Services[[#This Row],[Staff Start Date]])</f>
        <v>1900</v>
      </c>
      <c r="P75" s="100" t="str">
        <f>TEXT(Emerg_Services[[#This Row],[Staff Start Date]],"mmm")</f>
        <v>Jan</v>
      </c>
    </row>
    <row r="76" spans="1:16" x14ac:dyDescent="0.25">
      <c r="A76" s="18"/>
      <c r="B76" s="19"/>
      <c r="C76" s="19"/>
      <c r="D76" s="19"/>
      <c r="E76" s="19"/>
      <c r="F76" s="19"/>
      <c r="G76" s="19"/>
      <c r="H76" s="19"/>
      <c r="I76" s="19"/>
      <c r="J76" s="19"/>
      <c r="K76" s="28"/>
      <c r="L76" s="20"/>
      <c r="M76" s="67"/>
      <c r="N76" s="19"/>
      <c r="O76" s="100">
        <f>YEAR(Emerg_Services[[#This Row],[Staff Start Date]])</f>
        <v>1900</v>
      </c>
      <c r="P76" s="100" t="str">
        <f>TEXT(Emerg_Services[[#This Row],[Staff Start Date]],"mmm")</f>
        <v>Jan</v>
      </c>
    </row>
    <row r="77" spans="1:16" x14ac:dyDescent="0.25">
      <c r="A77" s="18"/>
      <c r="B77" s="19"/>
      <c r="C77" s="19"/>
      <c r="D77" s="19"/>
      <c r="E77" s="19"/>
      <c r="F77" s="19"/>
      <c r="G77" s="19"/>
      <c r="H77" s="19"/>
      <c r="I77" s="19"/>
      <c r="J77" s="19"/>
      <c r="K77" s="28"/>
      <c r="L77" s="20"/>
      <c r="M77" s="67"/>
      <c r="N77" s="19"/>
      <c r="O77" s="100">
        <f>YEAR(Emerg_Services[[#This Row],[Staff Start Date]])</f>
        <v>1900</v>
      </c>
      <c r="P77" s="100" t="str">
        <f>TEXT(Emerg_Services[[#This Row],[Staff Start Date]],"mmm")</f>
        <v>Jan</v>
      </c>
    </row>
    <row r="78" spans="1:16" x14ac:dyDescent="0.25">
      <c r="A78" s="18"/>
      <c r="B78" s="19"/>
      <c r="C78" s="19"/>
      <c r="D78" s="19"/>
      <c r="E78" s="19"/>
      <c r="F78" s="19"/>
      <c r="G78" s="19"/>
      <c r="H78" s="19"/>
      <c r="I78" s="19"/>
      <c r="J78" s="19"/>
      <c r="K78" s="28"/>
      <c r="L78" s="20"/>
      <c r="M78" s="67"/>
      <c r="N78" s="19"/>
      <c r="O78" s="100">
        <f>YEAR(Emerg_Services[[#This Row],[Staff Start Date]])</f>
        <v>1900</v>
      </c>
      <c r="P78" s="100" t="str">
        <f>TEXT(Emerg_Services[[#This Row],[Staff Start Date]],"mmm")</f>
        <v>Jan</v>
      </c>
    </row>
    <row r="79" spans="1:16" x14ac:dyDescent="0.25">
      <c r="A79" s="18"/>
      <c r="B79" s="19"/>
      <c r="C79" s="19"/>
      <c r="D79" s="19"/>
      <c r="E79" s="19"/>
      <c r="F79" s="19"/>
      <c r="G79" s="19"/>
      <c r="H79" s="19"/>
      <c r="I79" s="19"/>
      <c r="J79" s="19"/>
      <c r="K79" s="28"/>
      <c r="L79" s="20"/>
      <c r="M79" s="67"/>
      <c r="N79" s="19"/>
      <c r="O79" s="100">
        <f>YEAR(Emerg_Services[[#This Row],[Staff Start Date]])</f>
        <v>1900</v>
      </c>
      <c r="P79" s="100" t="str">
        <f>TEXT(Emerg_Services[[#This Row],[Staff Start Date]],"mmm")</f>
        <v>Jan</v>
      </c>
    </row>
    <row r="80" spans="1:16" x14ac:dyDescent="0.25">
      <c r="A80" s="18"/>
      <c r="B80" s="19"/>
      <c r="C80" s="19"/>
      <c r="D80" s="19"/>
      <c r="E80" s="19"/>
      <c r="F80" s="19"/>
      <c r="G80" s="19"/>
      <c r="H80" s="19"/>
      <c r="I80" s="19"/>
      <c r="J80" s="19"/>
      <c r="K80" s="28"/>
      <c r="L80" s="20"/>
      <c r="M80" s="67"/>
      <c r="N80" s="19"/>
      <c r="O80" s="100">
        <f>YEAR(Emerg_Services[[#This Row],[Staff Start Date]])</f>
        <v>1900</v>
      </c>
      <c r="P80" s="100" t="str">
        <f>TEXT(Emerg_Services[[#This Row],[Staff Start Date]],"mmm")</f>
        <v>Jan</v>
      </c>
    </row>
    <row r="81" spans="1:16" x14ac:dyDescent="0.25">
      <c r="A81" s="18"/>
      <c r="B81" s="19"/>
      <c r="C81" s="19"/>
      <c r="D81" s="19"/>
      <c r="E81" s="19"/>
      <c r="F81" s="19"/>
      <c r="G81" s="19"/>
      <c r="H81" s="19"/>
      <c r="I81" s="19"/>
      <c r="J81" s="19"/>
      <c r="K81" s="28"/>
      <c r="L81" s="20"/>
      <c r="M81" s="67"/>
      <c r="N81" s="19"/>
      <c r="O81" s="100">
        <f>YEAR(Emerg_Services[[#This Row],[Staff Start Date]])</f>
        <v>1900</v>
      </c>
      <c r="P81" s="100" t="str">
        <f>TEXT(Emerg_Services[[#This Row],[Staff Start Date]],"mmm")</f>
        <v>Jan</v>
      </c>
    </row>
    <row r="82" spans="1:16" x14ac:dyDescent="0.25">
      <c r="A82" s="18"/>
      <c r="B82" s="19"/>
      <c r="C82" s="19"/>
      <c r="D82" s="19"/>
      <c r="E82" s="19"/>
      <c r="F82" s="19"/>
      <c r="G82" s="19"/>
      <c r="H82" s="19"/>
      <c r="I82" s="19"/>
      <c r="J82" s="19"/>
      <c r="K82" s="28"/>
      <c r="L82" s="20"/>
      <c r="M82" s="67"/>
      <c r="N82" s="19"/>
      <c r="O82" s="100">
        <f>YEAR(Emerg_Services[[#This Row],[Staff Start Date]])</f>
        <v>1900</v>
      </c>
      <c r="P82" s="100" t="str">
        <f>TEXT(Emerg_Services[[#This Row],[Staff Start Date]],"mmm")</f>
        <v>Jan</v>
      </c>
    </row>
    <row r="83" spans="1:16" x14ac:dyDescent="0.25">
      <c r="A83" s="18"/>
      <c r="B83" s="19"/>
      <c r="C83" s="19"/>
      <c r="D83" s="19"/>
      <c r="E83" s="19"/>
      <c r="F83" s="19"/>
      <c r="G83" s="19"/>
      <c r="H83" s="19"/>
      <c r="I83" s="19"/>
      <c r="J83" s="19"/>
      <c r="K83" s="28"/>
      <c r="L83" s="20"/>
      <c r="M83" s="67"/>
      <c r="N83" s="19"/>
      <c r="O83" s="100">
        <f>YEAR(Emerg_Services[[#This Row],[Staff Start Date]])</f>
        <v>1900</v>
      </c>
      <c r="P83" s="100" t="str">
        <f>TEXT(Emerg_Services[[#This Row],[Staff Start Date]],"mmm")</f>
        <v>Jan</v>
      </c>
    </row>
    <row r="84" spans="1:16" x14ac:dyDescent="0.25">
      <c r="A84" s="18"/>
      <c r="B84" s="19"/>
      <c r="C84" s="19"/>
      <c r="D84" s="19"/>
      <c r="E84" s="19"/>
      <c r="F84" s="19"/>
      <c r="G84" s="19"/>
      <c r="H84" s="19"/>
      <c r="I84" s="19"/>
      <c r="J84" s="19"/>
      <c r="K84" s="28"/>
      <c r="L84" s="20"/>
      <c r="M84" s="67"/>
      <c r="N84" s="19"/>
      <c r="O84" s="100">
        <f>YEAR(Emerg_Services[[#This Row],[Staff Start Date]])</f>
        <v>1900</v>
      </c>
      <c r="P84" s="100" t="str">
        <f>TEXT(Emerg_Services[[#This Row],[Staff Start Date]],"mmm")</f>
        <v>Jan</v>
      </c>
    </row>
    <row r="85" spans="1:16" x14ac:dyDescent="0.25">
      <c r="A85" s="18"/>
      <c r="B85" s="19"/>
      <c r="C85" s="19"/>
      <c r="D85" s="19"/>
      <c r="E85" s="19"/>
      <c r="F85" s="19"/>
      <c r="G85" s="19"/>
      <c r="H85" s="19"/>
      <c r="I85" s="19"/>
      <c r="J85" s="19"/>
      <c r="K85" s="28"/>
      <c r="L85" s="20"/>
      <c r="M85" s="67"/>
      <c r="N85" s="19"/>
      <c r="O85" s="100">
        <f>YEAR(Emerg_Services[[#This Row],[Staff Start Date]])</f>
        <v>1900</v>
      </c>
      <c r="P85" s="100" t="str">
        <f>TEXT(Emerg_Services[[#This Row],[Staff Start Date]],"mmm")</f>
        <v>Jan</v>
      </c>
    </row>
    <row r="86" spans="1:16" x14ac:dyDescent="0.25">
      <c r="A86" s="18"/>
      <c r="B86" s="19"/>
      <c r="C86" s="19"/>
      <c r="D86" s="19"/>
      <c r="E86" s="19"/>
      <c r="F86" s="19"/>
      <c r="G86" s="19"/>
      <c r="H86" s="19"/>
      <c r="I86" s="19"/>
      <c r="J86" s="19"/>
      <c r="K86" s="28"/>
      <c r="L86" s="20"/>
      <c r="M86" s="67"/>
      <c r="N86" s="19"/>
      <c r="O86" s="100">
        <f>YEAR(Emerg_Services[[#This Row],[Staff Start Date]])</f>
        <v>1900</v>
      </c>
      <c r="P86" s="100" t="str">
        <f>TEXT(Emerg_Services[[#This Row],[Staff Start Date]],"mmm")</f>
        <v>Jan</v>
      </c>
    </row>
    <row r="87" spans="1:16" x14ac:dyDescent="0.25">
      <c r="A87" s="18"/>
      <c r="B87" s="19"/>
      <c r="C87" s="19"/>
      <c r="D87" s="19"/>
      <c r="E87" s="19"/>
      <c r="F87" s="19"/>
      <c r="G87" s="19"/>
      <c r="H87" s="19"/>
      <c r="I87" s="19"/>
      <c r="J87" s="19"/>
      <c r="K87" s="28"/>
      <c r="L87" s="20"/>
      <c r="M87" s="67"/>
      <c r="N87" s="19"/>
      <c r="O87" s="100">
        <f>YEAR(Emerg_Services[[#This Row],[Staff Start Date]])</f>
        <v>1900</v>
      </c>
      <c r="P87" s="100" t="str">
        <f>TEXT(Emerg_Services[[#This Row],[Staff Start Date]],"mmm")</f>
        <v>Jan</v>
      </c>
    </row>
    <row r="88" spans="1:16" x14ac:dyDescent="0.25">
      <c r="A88" s="18"/>
      <c r="B88" s="19"/>
      <c r="C88" s="19"/>
      <c r="D88" s="19"/>
      <c r="E88" s="19"/>
      <c r="F88" s="19"/>
      <c r="G88" s="19"/>
      <c r="H88" s="19"/>
      <c r="I88" s="19"/>
      <c r="J88" s="19"/>
      <c r="K88" s="28"/>
      <c r="L88" s="20"/>
      <c r="M88" s="67"/>
      <c r="N88" s="19"/>
      <c r="O88" s="100">
        <f>YEAR(Emerg_Services[[#This Row],[Staff Start Date]])</f>
        <v>1900</v>
      </c>
      <c r="P88" s="100" t="str">
        <f>TEXT(Emerg_Services[[#This Row],[Staff Start Date]],"mmm")</f>
        <v>Jan</v>
      </c>
    </row>
    <row r="89" spans="1:16" x14ac:dyDescent="0.25">
      <c r="A89" s="18"/>
      <c r="B89" s="19"/>
      <c r="C89" s="19"/>
      <c r="D89" s="19"/>
      <c r="E89" s="19"/>
      <c r="F89" s="19"/>
      <c r="G89" s="19"/>
      <c r="H89" s="19"/>
      <c r="I89" s="19"/>
      <c r="J89" s="19"/>
      <c r="K89" s="28"/>
      <c r="L89" s="20"/>
      <c r="M89" s="67"/>
      <c r="N89" s="19"/>
      <c r="O89" s="100">
        <f>YEAR(Emerg_Services[[#This Row],[Staff Start Date]])</f>
        <v>1900</v>
      </c>
      <c r="P89" s="100" t="str">
        <f>TEXT(Emerg_Services[[#This Row],[Staff Start Date]],"mmm")</f>
        <v>Jan</v>
      </c>
    </row>
    <row r="90" spans="1:16" x14ac:dyDescent="0.25">
      <c r="A90" s="18"/>
      <c r="B90" s="19"/>
      <c r="C90" s="19"/>
      <c r="D90" s="19"/>
      <c r="E90" s="19"/>
      <c r="F90" s="19"/>
      <c r="G90" s="19"/>
      <c r="H90" s="19"/>
      <c r="I90" s="19"/>
      <c r="J90" s="19"/>
      <c r="K90" s="28"/>
      <c r="L90" s="20"/>
      <c r="M90" s="67"/>
      <c r="N90" s="19"/>
      <c r="O90" s="100">
        <f>YEAR(Emerg_Services[[#This Row],[Staff Start Date]])</f>
        <v>1900</v>
      </c>
      <c r="P90" s="100" t="str">
        <f>TEXT(Emerg_Services[[#This Row],[Staff Start Date]],"mmm")</f>
        <v>Jan</v>
      </c>
    </row>
    <row r="91" spans="1:16" x14ac:dyDescent="0.25">
      <c r="A91" s="18"/>
      <c r="B91" s="19"/>
      <c r="C91" s="19"/>
      <c r="D91" s="19"/>
      <c r="E91" s="19"/>
      <c r="F91" s="19"/>
      <c r="G91" s="19"/>
      <c r="H91" s="19"/>
      <c r="I91" s="19"/>
      <c r="J91" s="19"/>
      <c r="K91" s="28"/>
      <c r="L91" s="20"/>
      <c r="M91" s="67"/>
      <c r="N91" s="19"/>
      <c r="O91" s="100">
        <f>YEAR(Emerg_Services[[#This Row],[Staff Start Date]])</f>
        <v>1900</v>
      </c>
      <c r="P91" s="100" t="str">
        <f>TEXT(Emerg_Services[[#This Row],[Staff Start Date]],"mmm")</f>
        <v>Jan</v>
      </c>
    </row>
    <row r="92" spans="1:16" x14ac:dyDescent="0.25">
      <c r="A92" s="18"/>
      <c r="B92" s="19"/>
      <c r="C92" s="19"/>
      <c r="D92" s="19"/>
      <c r="E92" s="19"/>
      <c r="F92" s="19"/>
      <c r="G92" s="19"/>
      <c r="H92" s="19"/>
      <c r="I92" s="19"/>
      <c r="J92" s="19"/>
      <c r="K92" s="28"/>
      <c r="L92" s="20"/>
      <c r="M92" s="67"/>
      <c r="N92" s="19"/>
      <c r="O92" s="100">
        <f>YEAR(Emerg_Services[[#This Row],[Staff Start Date]])</f>
        <v>1900</v>
      </c>
      <c r="P92" s="100" t="str">
        <f>TEXT(Emerg_Services[[#This Row],[Staff Start Date]],"mmm")</f>
        <v>Jan</v>
      </c>
    </row>
    <row r="93" spans="1:16" x14ac:dyDescent="0.25">
      <c r="A93" s="18"/>
      <c r="B93" s="19"/>
      <c r="C93" s="19"/>
      <c r="D93" s="19"/>
      <c r="E93" s="19"/>
      <c r="F93" s="19"/>
      <c r="G93" s="19"/>
      <c r="H93" s="19"/>
      <c r="I93" s="19"/>
      <c r="J93" s="19"/>
      <c r="K93" s="28"/>
      <c r="L93" s="20"/>
      <c r="M93" s="67"/>
      <c r="N93" s="19"/>
      <c r="O93" s="100">
        <f>YEAR(Emerg_Services[[#This Row],[Staff Start Date]])</f>
        <v>1900</v>
      </c>
      <c r="P93" s="100" t="str">
        <f>TEXT(Emerg_Services[[#This Row],[Staff Start Date]],"mmm")</f>
        <v>Jan</v>
      </c>
    </row>
    <row r="94" spans="1:16" x14ac:dyDescent="0.25">
      <c r="A94" s="18"/>
      <c r="B94" s="19"/>
      <c r="C94" s="19"/>
      <c r="D94" s="19"/>
      <c r="E94" s="19"/>
      <c r="F94" s="19"/>
      <c r="G94" s="19"/>
      <c r="H94" s="19"/>
      <c r="I94" s="19"/>
      <c r="J94" s="19"/>
      <c r="K94" s="28"/>
      <c r="L94" s="20"/>
      <c r="M94" s="67"/>
      <c r="N94" s="19"/>
      <c r="O94" s="100">
        <f>YEAR(Emerg_Services[[#This Row],[Staff Start Date]])</f>
        <v>1900</v>
      </c>
      <c r="P94" s="100" t="str">
        <f>TEXT(Emerg_Services[[#This Row],[Staff Start Date]],"mmm")</f>
        <v>Jan</v>
      </c>
    </row>
    <row r="95" spans="1:16" x14ac:dyDescent="0.25">
      <c r="A95" s="18"/>
      <c r="B95" s="19"/>
      <c r="C95" s="19"/>
      <c r="D95" s="19"/>
      <c r="E95" s="19"/>
      <c r="F95" s="19"/>
      <c r="G95" s="19"/>
      <c r="H95" s="19"/>
      <c r="I95" s="19"/>
      <c r="J95" s="19"/>
      <c r="K95" s="28"/>
      <c r="L95" s="20"/>
      <c r="M95" s="67"/>
      <c r="N95" s="19"/>
      <c r="O95" s="100">
        <f>YEAR(Emerg_Services[[#This Row],[Staff Start Date]])</f>
        <v>1900</v>
      </c>
      <c r="P95" s="100" t="str">
        <f>TEXT(Emerg_Services[[#This Row],[Staff Start Date]],"mmm")</f>
        <v>Jan</v>
      </c>
    </row>
    <row r="96" spans="1:16" x14ac:dyDescent="0.25">
      <c r="A96" s="18"/>
      <c r="B96" s="19"/>
      <c r="C96" s="19"/>
      <c r="D96" s="19"/>
      <c r="E96" s="19"/>
      <c r="F96" s="19"/>
      <c r="G96" s="19"/>
      <c r="H96" s="19"/>
      <c r="I96" s="19"/>
      <c r="J96" s="19"/>
      <c r="K96" s="28"/>
      <c r="L96" s="20"/>
      <c r="M96" s="67"/>
      <c r="N96" s="19"/>
      <c r="O96" s="100">
        <f>YEAR(Emerg_Services[[#This Row],[Staff Start Date]])</f>
        <v>1900</v>
      </c>
      <c r="P96" s="100" t="str">
        <f>TEXT(Emerg_Services[[#This Row],[Staff Start Date]],"mmm")</f>
        <v>Jan</v>
      </c>
    </row>
    <row r="97" spans="1:16" x14ac:dyDescent="0.25">
      <c r="A97" s="18"/>
      <c r="B97" s="19"/>
      <c r="C97" s="19"/>
      <c r="D97" s="19"/>
      <c r="E97" s="19"/>
      <c r="F97" s="19"/>
      <c r="G97" s="19"/>
      <c r="H97" s="19"/>
      <c r="I97" s="19"/>
      <c r="J97" s="19"/>
      <c r="K97" s="28"/>
      <c r="L97" s="20"/>
      <c r="M97" s="67"/>
      <c r="N97" s="19"/>
      <c r="O97" s="100">
        <f>YEAR(Emerg_Services[[#This Row],[Staff Start Date]])</f>
        <v>1900</v>
      </c>
      <c r="P97" s="100" t="str">
        <f>TEXT(Emerg_Services[[#This Row],[Staff Start Date]],"mmm")</f>
        <v>Jan</v>
      </c>
    </row>
    <row r="98" spans="1:16" x14ac:dyDescent="0.25">
      <c r="A98" s="18"/>
      <c r="B98" s="19"/>
      <c r="C98" s="19"/>
      <c r="D98" s="19"/>
      <c r="E98" s="19"/>
      <c r="F98" s="19"/>
      <c r="G98" s="19"/>
      <c r="H98" s="19"/>
      <c r="I98" s="19"/>
      <c r="J98" s="19"/>
      <c r="K98" s="28"/>
      <c r="L98" s="20"/>
      <c r="M98" s="67"/>
      <c r="N98" s="19"/>
      <c r="O98" s="100">
        <f>YEAR(Emerg_Services[[#This Row],[Staff Start Date]])</f>
        <v>1900</v>
      </c>
      <c r="P98" s="100" t="str">
        <f>TEXT(Emerg_Services[[#This Row],[Staff Start Date]],"mmm")</f>
        <v>Jan</v>
      </c>
    </row>
    <row r="99" spans="1:16" x14ac:dyDescent="0.25">
      <c r="A99" s="18"/>
      <c r="B99" s="19"/>
      <c r="C99" s="19"/>
      <c r="D99" s="19"/>
      <c r="E99" s="19"/>
      <c r="F99" s="19"/>
      <c r="G99" s="19"/>
      <c r="H99" s="19"/>
      <c r="I99" s="19"/>
      <c r="J99" s="19"/>
      <c r="K99" s="28"/>
      <c r="L99" s="20"/>
      <c r="M99" s="67"/>
      <c r="N99" s="19"/>
      <c r="O99" s="100">
        <f>YEAR(Emerg_Services[[#This Row],[Staff Start Date]])</f>
        <v>1900</v>
      </c>
      <c r="P99" s="100" t="str">
        <f>TEXT(Emerg_Services[[#This Row],[Staff Start Date]],"mmm")</f>
        <v>Jan</v>
      </c>
    </row>
    <row r="100" spans="1:16" x14ac:dyDescent="0.25">
      <c r="A100" s="18"/>
      <c r="B100" s="19"/>
      <c r="C100" s="19"/>
      <c r="D100" s="19"/>
      <c r="E100" s="19"/>
      <c r="F100" s="19"/>
      <c r="G100" s="19"/>
      <c r="H100" s="19"/>
      <c r="I100" s="19"/>
      <c r="J100" s="19"/>
      <c r="K100" s="28"/>
      <c r="L100" s="20"/>
      <c r="M100" s="67"/>
      <c r="N100" s="19"/>
      <c r="O100" s="100">
        <f>YEAR(Emerg_Services[[#This Row],[Staff Start Date]])</f>
        <v>1900</v>
      </c>
      <c r="P100" s="100" t="str">
        <f>TEXT(Emerg_Services[[#This Row],[Staff Start Date]],"mmm")</f>
        <v>Jan</v>
      </c>
    </row>
    <row r="101" spans="1:16" x14ac:dyDescent="0.25">
      <c r="A101" s="18"/>
      <c r="B101" s="19"/>
      <c r="C101" s="19"/>
      <c r="D101" s="19"/>
      <c r="E101" s="19"/>
      <c r="F101" s="19"/>
      <c r="G101" s="19"/>
      <c r="H101" s="19"/>
      <c r="I101" s="19"/>
      <c r="J101" s="19"/>
      <c r="K101" s="28"/>
      <c r="L101" s="20"/>
      <c r="M101" s="67"/>
      <c r="N101" s="19"/>
      <c r="O101" s="100">
        <f>YEAR(Emerg_Services[[#This Row],[Staff Start Date]])</f>
        <v>1900</v>
      </c>
      <c r="P101" s="100" t="str">
        <f>TEXT(Emerg_Services[[#This Row],[Staff Start Date]],"mmm")</f>
        <v>Jan</v>
      </c>
    </row>
    <row r="102" spans="1:16" x14ac:dyDescent="0.25">
      <c r="A102" s="18"/>
      <c r="B102" s="19"/>
      <c r="C102" s="19"/>
      <c r="D102" s="19"/>
      <c r="E102" s="19"/>
      <c r="F102" s="19"/>
      <c r="G102" s="19"/>
      <c r="H102" s="19"/>
      <c r="I102" s="19"/>
      <c r="J102" s="19"/>
      <c r="K102" s="28"/>
      <c r="L102" s="20"/>
      <c r="M102" s="67"/>
      <c r="N102" s="19"/>
      <c r="O102" s="100">
        <f>YEAR(Emerg_Services[[#This Row],[Staff Start Date]])</f>
        <v>1900</v>
      </c>
      <c r="P102" s="100" t="str">
        <f>TEXT(Emerg_Services[[#This Row],[Staff Start Date]],"mmm")</f>
        <v>Jan</v>
      </c>
    </row>
    <row r="103" spans="1:16" x14ac:dyDescent="0.25">
      <c r="A103" s="18"/>
      <c r="B103" s="19"/>
      <c r="C103" s="19"/>
      <c r="D103" s="19"/>
      <c r="E103" s="19"/>
      <c r="F103" s="19"/>
      <c r="G103" s="19"/>
      <c r="H103" s="19"/>
      <c r="I103" s="19"/>
      <c r="J103" s="19"/>
      <c r="K103" s="28"/>
      <c r="L103" s="20"/>
      <c r="M103" s="67"/>
      <c r="N103" s="19"/>
      <c r="O103" s="100">
        <f>YEAR(Emerg_Services[[#This Row],[Staff Start Date]])</f>
        <v>1900</v>
      </c>
      <c r="P103" s="100" t="str">
        <f>TEXT(Emerg_Services[[#This Row],[Staff Start Date]],"mmm")</f>
        <v>Jan</v>
      </c>
    </row>
    <row r="104" spans="1:16" x14ac:dyDescent="0.25">
      <c r="A104" s="18"/>
      <c r="B104" s="19"/>
      <c r="C104" s="19"/>
      <c r="D104" s="19"/>
      <c r="E104" s="19"/>
      <c r="F104" s="19"/>
      <c r="G104" s="19"/>
      <c r="H104" s="19"/>
      <c r="I104" s="19"/>
      <c r="J104" s="19"/>
      <c r="K104" s="28"/>
      <c r="L104" s="20"/>
      <c r="M104" s="67"/>
      <c r="N104" s="19"/>
      <c r="O104" s="100">
        <f>YEAR(Emerg_Services[[#This Row],[Staff Start Date]])</f>
        <v>1900</v>
      </c>
      <c r="P104" s="100" t="str">
        <f>TEXT(Emerg_Services[[#This Row],[Staff Start Date]],"mmm")</f>
        <v>Jan</v>
      </c>
    </row>
    <row r="105" spans="1:16" x14ac:dyDescent="0.25">
      <c r="A105" s="18"/>
      <c r="B105" s="19"/>
      <c r="C105" s="19"/>
      <c r="D105" s="19"/>
      <c r="E105" s="19"/>
      <c r="F105" s="19"/>
      <c r="G105" s="19"/>
      <c r="H105" s="19"/>
      <c r="I105" s="19"/>
      <c r="J105" s="19"/>
      <c r="K105" s="28"/>
      <c r="L105" s="20"/>
      <c r="M105" s="67"/>
      <c r="N105" s="19"/>
      <c r="O105" s="100">
        <f>YEAR(Emerg_Services[[#This Row],[Staff Start Date]])</f>
        <v>1900</v>
      </c>
      <c r="P105" s="100" t="str">
        <f>TEXT(Emerg_Services[[#This Row],[Staff Start Date]],"mmm")</f>
        <v>Jan</v>
      </c>
    </row>
    <row r="106" spans="1:16" x14ac:dyDescent="0.25">
      <c r="A106" s="18"/>
      <c r="B106" s="19"/>
      <c r="C106" s="19"/>
      <c r="D106" s="19"/>
      <c r="E106" s="19"/>
      <c r="F106" s="19"/>
      <c r="G106" s="19"/>
      <c r="H106" s="19"/>
      <c r="I106" s="19"/>
      <c r="J106" s="19"/>
      <c r="K106" s="28"/>
      <c r="L106" s="20"/>
      <c r="M106" s="67"/>
      <c r="N106" s="19"/>
      <c r="O106" s="100">
        <f>YEAR(Emerg_Services[[#This Row],[Staff Start Date]])</f>
        <v>1900</v>
      </c>
      <c r="P106" s="100" t="str">
        <f>TEXT(Emerg_Services[[#This Row],[Staff Start Date]],"mmm")</f>
        <v>Jan</v>
      </c>
    </row>
    <row r="107" spans="1:16" x14ac:dyDescent="0.25">
      <c r="A107" s="18"/>
      <c r="B107" s="19"/>
      <c r="C107" s="19"/>
      <c r="D107" s="19"/>
      <c r="E107" s="19"/>
      <c r="F107" s="19"/>
      <c r="G107" s="19"/>
      <c r="H107" s="19"/>
      <c r="I107" s="19"/>
      <c r="J107" s="19"/>
      <c r="K107" s="28"/>
      <c r="L107" s="20"/>
      <c r="M107" s="67"/>
      <c r="N107" s="19"/>
      <c r="O107" s="100">
        <f>YEAR(Emerg_Services[[#This Row],[Staff Start Date]])</f>
        <v>1900</v>
      </c>
      <c r="P107" s="100" t="str">
        <f>TEXT(Emerg_Services[[#This Row],[Staff Start Date]],"mmm")</f>
        <v>Jan</v>
      </c>
    </row>
    <row r="108" spans="1:16" x14ac:dyDescent="0.25">
      <c r="A108" s="18"/>
      <c r="B108" s="19"/>
      <c r="C108" s="19"/>
      <c r="D108" s="19"/>
      <c r="E108" s="19"/>
      <c r="F108" s="19"/>
      <c r="G108" s="19"/>
      <c r="H108" s="19"/>
      <c r="I108" s="19"/>
      <c r="J108" s="19"/>
      <c r="K108" s="28"/>
      <c r="L108" s="20"/>
      <c r="M108" s="67"/>
      <c r="N108" s="19"/>
      <c r="O108" s="100">
        <f>YEAR(Emerg_Services[[#This Row],[Staff Start Date]])</f>
        <v>1900</v>
      </c>
      <c r="P108" s="100" t="str">
        <f>TEXT(Emerg_Services[[#This Row],[Staff Start Date]],"mmm")</f>
        <v>Jan</v>
      </c>
    </row>
    <row r="109" spans="1:16" x14ac:dyDescent="0.25">
      <c r="A109" s="18"/>
      <c r="B109" s="19"/>
      <c r="C109" s="19"/>
      <c r="D109" s="19"/>
      <c r="E109" s="19"/>
      <c r="F109" s="19"/>
      <c r="G109" s="19"/>
      <c r="H109" s="19"/>
      <c r="I109" s="19"/>
      <c r="J109" s="19"/>
      <c r="K109" s="28"/>
      <c r="L109" s="20"/>
      <c r="M109" s="67"/>
      <c r="N109" s="19"/>
      <c r="O109" s="100">
        <f>YEAR(Emerg_Services[[#This Row],[Staff Start Date]])</f>
        <v>1900</v>
      </c>
      <c r="P109" s="100" t="str">
        <f>TEXT(Emerg_Services[[#This Row],[Staff Start Date]],"mmm")</f>
        <v>Jan</v>
      </c>
    </row>
    <row r="110" spans="1:16" x14ac:dyDescent="0.25">
      <c r="A110" s="18"/>
      <c r="B110" s="19"/>
      <c r="C110" s="19"/>
      <c r="D110" s="19"/>
      <c r="E110" s="19"/>
      <c r="F110" s="19"/>
      <c r="G110" s="19"/>
      <c r="H110" s="19"/>
      <c r="I110" s="19"/>
      <c r="J110" s="19"/>
      <c r="K110" s="28"/>
      <c r="L110" s="20"/>
      <c r="M110" s="67"/>
      <c r="N110" s="19"/>
      <c r="O110" s="100">
        <f>YEAR(Emerg_Services[[#This Row],[Staff Start Date]])</f>
        <v>1900</v>
      </c>
      <c r="P110" s="100" t="str">
        <f>TEXT(Emerg_Services[[#This Row],[Staff Start Date]],"mmm")</f>
        <v>Jan</v>
      </c>
    </row>
    <row r="111" spans="1:16" x14ac:dyDescent="0.25">
      <c r="A111" s="18"/>
      <c r="B111" s="19"/>
      <c r="C111" s="19"/>
      <c r="D111" s="19"/>
      <c r="E111" s="19"/>
      <c r="F111" s="19"/>
      <c r="G111" s="19"/>
      <c r="H111" s="19"/>
      <c r="I111" s="19"/>
      <c r="J111" s="19"/>
      <c r="K111" s="28"/>
      <c r="L111" s="20"/>
      <c r="M111" s="67"/>
      <c r="N111" s="19"/>
      <c r="O111" s="100">
        <f>YEAR(Emerg_Services[[#This Row],[Staff Start Date]])</f>
        <v>1900</v>
      </c>
      <c r="P111" s="100" t="str">
        <f>TEXT(Emerg_Services[[#This Row],[Staff Start Date]],"mmm")</f>
        <v>Jan</v>
      </c>
    </row>
    <row r="112" spans="1:16" x14ac:dyDescent="0.25">
      <c r="A112" s="18"/>
      <c r="B112" s="19"/>
      <c r="C112" s="19"/>
      <c r="D112" s="19"/>
      <c r="E112" s="19"/>
      <c r="F112" s="19"/>
      <c r="G112" s="19"/>
      <c r="H112" s="19"/>
      <c r="I112" s="19"/>
      <c r="J112" s="19"/>
      <c r="K112" s="28"/>
      <c r="L112" s="20"/>
      <c r="M112" s="67"/>
      <c r="N112" s="19"/>
      <c r="O112" s="100">
        <f>YEAR(Emerg_Services[[#This Row],[Staff Start Date]])</f>
        <v>1900</v>
      </c>
      <c r="P112" s="100" t="str">
        <f>TEXT(Emerg_Services[[#This Row],[Staff Start Date]],"mmm")</f>
        <v>Jan</v>
      </c>
    </row>
    <row r="113" spans="1:16" x14ac:dyDescent="0.25">
      <c r="A113" s="18"/>
      <c r="B113" s="19"/>
      <c r="C113" s="19"/>
      <c r="D113" s="19"/>
      <c r="E113" s="19"/>
      <c r="F113" s="19"/>
      <c r="G113" s="19"/>
      <c r="H113" s="19"/>
      <c r="I113" s="19"/>
      <c r="J113" s="19"/>
      <c r="K113" s="28"/>
      <c r="L113" s="20"/>
      <c r="M113" s="67"/>
      <c r="N113" s="19"/>
      <c r="O113" s="100">
        <f>YEAR(Emerg_Services[[#This Row],[Staff Start Date]])</f>
        <v>1900</v>
      </c>
      <c r="P113" s="100" t="str">
        <f>TEXT(Emerg_Services[[#This Row],[Staff Start Date]],"mmm")</f>
        <v>Jan</v>
      </c>
    </row>
    <row r="114" spans="1:16" x14ac:dyDescent="0.25">
      <c r="A114" s="18"/>
      <c r="B114" s="19"/>
      <c r="C114" s="19"/>
      <c r="D114" s="19"/>
      <c r="E114" s="19"/>
      <c r="F114" s="19"/>
      <c r="G114" s="19"/>
      <c r="H114" s="19"/>
      <c r="I114" s="19"/>
      <c r="J114" s="19"/>
      <c r="K114" s="28"/>
      <c r="L114" s="20"/>
      <c r="M114" s="67"/>
      <c r="N114" s="19"/>
      <c r="O114" s="100">
        <f>YEAR(Emerg_Services[[#This Row],[Staff Start Date]])</f>
        <v>1900</v>
      </c>
      <c r="P114" s="100" t="str">
        <f>TEXT(Emerg_Services[[#This Row],[Staff Start Date]],"mmm")</f>
        <v>Jan</v>
      </c>
    </row>
    <row r="115" spans="1:16" x14ac:dyDescent="0.25">
      <c r="A115" s="18"/>
      <c r="B115" s="19"/>
      <c r="C115" s="19"/>
      <c r="D115" s="19"/>
      <c r="E115" s="19"/>
      <c r="F115" s="19"/>
      <c r="G115" s="19"/>
      <c r="H115" s="19"/>
      <c r="I115" s="19"/>
      <c r="J115" s="19"/>
      <c r="K115" s="28"/>
      <c r="L115" s="20"/>
      <c r="M115" s="67"/>
      <c r="N115" s="19"/>
      <c r="O115" s="100">
        <f>YEAR(Emerg_Services[[#This Row],[Staff Start Date]])</f>
        <v>1900</v>
      </c>
      <c r="P115" s="100" t="str">
        <f>TEXT(Emerg_Services[[#This Row],[Staff Start Date]],"mmm")</f>
        <v>Jan</v>
      </c>
    </row>
    <row r="116" spans="1:16" x14ac:dyDescent="0.25">
      <c r="A116" s="18"/>
      <c r="B116" s="19"/>
      <c r="C116" s="19"/>
      <c r="D116" s="19"/>
      <c r="E116" s="19"/>
      <c r="F116" s="19"/>
      <c r="G116" s="19"/>
      <c r="H116" s="19"/>
      <c r="I116" s="19"/>
      <c r="J116" s="19"/>
      <c r="K116" s="28"/>
      <c r="L116" s="20"/>
      <c r="M116" s="67"/>
      <c r="N116" s="19"/>
      <c r="O116" s="100">
        <f>YEAR(Emerg_Services[[#This Row],[Staff Start Date]])</f>
        <v>1900</v>
      </c>
      <c r="P116" s="100" t="str">
        <f>TEXT(Emerg_Services[[#This Row],[Staff Start Date]],"mmm")</f>
        <v>Jan</v>
      </c>
    </row>
    <row r="117" spans="1:16" x14ac:dyDescent="0.25">
      <c r="A117" s="18"/>
      <c r="B117" s="19"/>
      <c r="C117" s="19"/>
      <c r="D117" s="19"/>
      <c r="E117" s="19"/>
      <c r="F117" s="19"/>
      <c r="G117" s="19"/>
      <c r="H117" s="19"/>
      <c r="I117" s="19"/>
      <c r="J117" s="19"/>
      <c r="K117" s="28"/>
      <c r="L117" s="20"/>
      <c r="M117" s="67"/>
      <c r="N117" s="19"/>
      <c r="O117" s="100">
        <f>YEAR(Emerg_Services[[#This Row],[Staff Start Date]])</f>
        <v>1900</v>
      </c>
      <c r="P117" s="100" t="str">
        <f>TEXT(Emerg_Services[[#This Row],[Staff Start Date]],"mmm")</f>
        <v>Jan</v>
      </c>
    </row>
    <row r="118" spans="1:16" x14ac:dyDescent="0.25">
      <c r="A118" s="18"/>
      <c r="B118" s="19"/>
      <c r="C118" s="19"/>
      <c r="D118" s="19"/>
      <c r="E118" s="19"/>
      <c r="F118" s="19"/>
      <c r="G118" s="19"/>
      <c r="H118" s="19"/>
      <c r="I118" s="19"/>
      <c r="J118" s="19"/>
      <c r="K118" s="28"/>
      <c r="L118" s="20"/>
      <c r="M118" s="67"/>
      <c r="N118" s="19"/>
      <c r="O118" s="100">
        <f>YEAR(Emerg_Services[[#This Row],[Staff Start Date]])</f>
        <v>1900</v>
      </c>
      <c r="P118" s="100" t="str">
        <f>TEXT(Emerg_Services[[#This Row],[Staff Start Date]],"mmm")</f>
        <v>Jan</v>
      </c>
    </row>
    <row r="119" spans="1:16" x14ac:dyDescent="0.25">
      <c r="A119" s="18"/>
      <c r="B119" s="19"/>
      <c r="C119" s="19"/>
      <c r="D119" s="19"/>
      <c r="E119" s="19"/>
      <c r="F119" s="19"/>
      <c r="G119" s="19"/>
      <c r="H119" s="19"/>
      <c r="I119" s="19"/>
      <c r="J119" s="19"/>
      <c r="K119" s="28"/>
      <c r="L119" s="20"/>
      <c r="M119" s="67"/>
      <c r="N119" s="19"/>
      <c r="O119" s="100">
        <f>YEAR(Emerg_Services[[#This Row],[Staff Start Date]])</f>
        <v>1900</v>
      </c>
      <c r="P119" s="100" t="str">
        <f>TEXT(Emerg_Services[[#This Row],[Staff Start Date]],"mmm")</f>
        <v>Jan</v>
      </c>
    </row>
    <row r="120" spans="1:16" x14ac:dyDescent="0.25">
      <c r="A120" s="18"/>
      <c r="B120" s="19"/>
      <c r="C120" s="19"/>
      <c r="D120" s="19"/>
      <c r="E120" s="19"/>
      <c r="F120" s="19"/>
      <c r="G120" s="19"/>
      <c r="H120" s="19"/>
      <c r="I120" s="19"/>
      <c r="J120" s="19"/>
      <c r="K120" s="28"/>
      <c r="L120" s="20"/>
      <c r="M120" s="67"/>
      <c r="N120" s="19"/>
      <c r="O120" s="100">
        <f>YEAR(Emerg_Services[[#This Row],[Staff Start Date]])</f>
        <v>1900</v>
      </c>
      <c r="P120" s="100" t="str">
        <f>TEXT(Emerg_Services[[#This Row],[Staff Start Date]],"mmm")</f>
        <v>Jan</v>
      </c>
    </row>
    <row r="121" spans="1:16" x14ac:dyDescent="0.25">
      <c r="A121" s="18"/>
      <c r="B121" s="19"/>
      <c r="C121" s="19"/>
      <c r="D121" s="19"/>
      <c r="E121" s="19"/>
      <c r="F121" s="19"/>
      <c r="G121" s="19"/>
      <c r="H121" s="19"/>
      <c r="I121" s="19"/>
      <c r="J121" s="19"/>
      <c r="K121" s="28"/>
      <c r="L121" s="20"/>
      <c r="M121" s="67"/>
      <c r="N121" s="19"/>
      <c r="O121" s="100">
        <f>YEAR(Emerg_Services[[#This Row],[Staff Start Date]])</f>
        <v>1900</v>
      </c>
      <c r="P121" s="100" t="str">
        <f>TEXT(Emerg_Services[[#This Row],[Staff Start Date]],"mmm")</f>
        <v>Jan</v>
      </c>
    </row>
    <row r="122" spans="1:16" x14ac:dyDescent="0.25">
      <c r="A122" s="18"/>
      <c r="B122" s="19"/>
      <c r="C122" s="19"/>
      <c r="D122" s="19"/>
      <c r="E122" s="19"/>
      <c r="F122" s="19"/>
      <c r="G122" s="19"/>
      <c r="H122" s="19"/>
      <c r="I122" s="19"/>
      <c r="J122" s="19"/>
      <c r="K122" s="28"/>
      <c r="L122" s="20"/>
      <c r="M122" s="67"/>
      <c r="N122" s="19"/>
      <c r="O122" s="100">
        <f>YEAR(Emerg_Services[[#This Row],[Staff Start Date]])</f>
        <v>1900</v>
      </c>
      <c r="P122" s="100" t="str">
        <f>TEXT(Emerg_Services[[#This Row],[Staff Start Date]],"mmm")</f>
        <v>Jan</v>
      </c>
    </row>
    <row r="123" spans="1:16" x14ac:dyDescent="0.25">
      <c r="A123" s="18"/>
      <c r="B123" s="19"/>
      <c r="C123" s="19"/>
      <c r="D123" s="19"/>
      <c r="E123" s="19"/>
      <c r="F123" s="19"/>
      <c r="G123" s="19"/>
      <c r="H123" s="19"/>
      <c r="I123" s="19"/>
      <c r="J123" s="19"/>
      <c r="K123" s="28"/>
      <c r="L123" s="20"/>
      <c r="M123" s="67"/>
      <c r="N123" s="19"/>
      <c r="O123" s="100">
        <f>YEAR(Emerg_Services[[#This Row],[Staff Start Date]])</f>
        <v>1900</v>
      </c>
      <c r="P123" s="100" t="str">
        <f>TEXT(Emerg_Services[[#This Row],[Staff Start Date]],"mmm")</f>
        <v>Jan</v>
      </c>
    </row>
    <row r="124" spans="1:16" x14ac:dyDescent="0.25">
      <c r="A124" s="18"/>
      <c r="B124" s="19"/>
      <c r="C124" s="19"/>
      <c r="D124" s="19"/>
      <c r="E124" s="19"/>
      <c r="F124" s="19"/>
      <c r="G124" s="19"/>
      <c r="H124" s="19"/>
      <c r="I124" s="19"/>
      <c r="J124" s="19"/>
      <c r="K124" s="28"/>
      <c r="L124" s="20"/>
      <c r="M124" s="67"/>
      <c r="N124" s="19"/>
      <c r="O124" s="100">
        <f>YEAR(Emerg_Services[[#This Row],[Staff Start Date]])</f>
        <v>1900</v>
      </c>
      <c r="P124" s="100" t="str">
        <f>TEXT(Emerg_Services[[#This Row],[Staff Start Date]],"mmm")</f>
        <v>Jan</v>
      </c>
    </row>
    <row r="125" spans="1:16" x14ac:dyDescent="0.25">
      <c r="A125" s="18"/>
      <c r="B125" s="19"/>
      <c r="C125" s="19"/>
      <c r="D125" s="19"/>
      <c r="E125" s="19"/>
      <c r="F125" s="19"/>
      <c r="G125" s="19"/>
      <c r="H125" s="19"/>
      <c r="I125" s="19"/>
      <c r="J125" s="19"/>
      <c r="K125" s="28"/>
      <c r="L125" s="20"/>
      <c r="M125" s="67"/>
      <c r="N125" s="19"/>
      <c r="O125" s="100">
        <f>YEAR(Emerg_Services[[#This Row],[Staff Start Date]])</f>
        <v>1900</v>
      </c>
      <c r="P125" s="100" t="str">
        <f>TEXT(Emerg_Services[[#This Row],[Staff Start Date]],"mmm")</f>
        <v>Jan</v>
      </c>
    </row>
    <row r="126" spans="1:16" x14ac:dyDescent="0.25">
      <c r="A126" s="18"/>
      <c r="B126" s="19"/>
      <c r="C126" s="19"/>
      <c r="D126" s="19"/>
      <c r="E126" s="19"/>
      <c r="F126" s="19"/>
      <c r="G126" s="19"/>
      <c r="H126" s="19"/>
      <c r="I126" s="19"/>
      <c r="J126" s="19"/>
      <c r="K126" s="28"/>
      <c r="L126" s="20"/>
      <c r="M126" s="67"/>
      <c r="N126" s="19"/>
      <c r="O126" s="100">
        <f>YEAR(Emerg_Services[[#This Row],[Staff Start Date]])</f>
        <v>1900</v>
      </c>
      <c r="P126" s="100" t="str">
        <f>TEXT(Emerg_Services[[#This Row],[Staff Start Date]],"mmm")</f>
        <v>Jan</v>
      </c>
    </row>
    <row r="127" spans="1:16" x14ac:dyDescent="0.25">
      <c r="A127" s="18"/>
      <c r="B127" s="19"/>
      <c r="C127" s="19"/>
      <c r="D127" s="19"/>
      <c r="E127" s="19"/>
      <c r="F127" s="19"/>
      <c r="G127" s="19"/>
      <c r="H127" s="19"/>
      <c r="I127" s="19"/>
      <c r="J127" s="19"/>
      <c r="K127" s="28"/>
      <c r="L127" s="20"/>
      <c r="M127" s="67"/>
      <c r="N127" s="19"/>
      <c r="O127" s="100">
        <f>YEAR(Emerg_Services[[#This Row],[Staff Start Date]])</f>
        <v>1900</v>
      </c>
      <c r="P127" s="100" t="str">
        <f>TEXT(Emerg_Services[[#This Row],[Staff Start Date]],"mmm")</f>
        <v>Jan</v>
      </c>
    </row>
    <row r="128" spans="1:16" x14ac:dyDescent="0.25">
      <c r="A128" s="18"/>
      <c r="B128" s="19"/>
      <c r="C128" s="19"/>
      <c r="D128" s="19"/>
      <c r="E128" s="19"/>
      <c r="F128" s="19"/>
      <c r="G128" s="19"/>
      <c r="H128" s="19"/>
      <c r="I128" s="19"/>
      <c r="J128" s="19"/>
      <c r="K128" s="28"/>
      <c r="L128" s="20"/>
      <c r="M128" s="67"/>
      <c r="N128" s="19"/>
      <c r="O128" s="100">
        <f>YEAR(Emerg_Services[[#This Row],[Staff Start Date]])</f>
        <v>1900</v>
      </c>
      <c r="P128" s="100" t="str">
        <f>TEXT(Emerg_Services[[#This Row],[Staff Start Date]],"mmm")</f>
        <v>Jan</v>
      </c>
    </row>
    <row r="129" spans="1:16" x14ac:dyDescent="0.25">
      <c r="A129" s="18"/>
      <c r="B129" s="19"/>
      <c r="C129" s="19"/>
      <c r="D129" s="19"/>
      <c r="E129" s="19"/>
      <c r="F129" s="19"/>
      <c r="G129" s="19"/>
      <c r="H129" s="19"/>
      <c r="I129" s="19"/>
      <c r="J129" s="19"/>
      <c r="K129" s="28"/>
      <c r="L129" s="20"/>
      <c r="M129" s="67"/>
      <c r="N129" s="19"/>
      <c r="O129" s="100">
        <f>YEAR(Emerg_Services[[#This Row],[Staff Start Date]])</f>
        <v>1900</v>
      </c>
      <c r="P129" s="100" t="str">
        <f>TEXT(Emerg_Services[[#This Row],[Staff Start Date]],"mmm")</f>
        <v>Jan</v>
      </c>
    </row>
    <row r="130" spans="1:16" x14ac:dyDescent="0.25">
      <c r="A130" s="18"/>
      <c r="B130" s="19"/>
      <c r="C130" s="19"/>
      <c r="D130" s="19"/>
      <c r="E130" s="19"/>
      <c r="F130" s="19"/>
      <c r="G130" s="19"/>
      <c r="H130" s="19"/>
      <c r="I130" s="19"/>
      <c r="J130" s="19"/>
      <c r="K130" s="28"/>
      <c r="L130" s="20"/>
      <c r="M130" s="67"/>
      <c r="N130" s="19"/>
      <c r="O130" s="100">
        <f>YEAR(Emerg_Services[[#This Row],[Staff Start Date]])</f>
        <v>1900</v>
      </c>
      <c r="P130" s="100" t="str">
        <f>TEXT(Emerg_Services[[#This Row],[Staff Start Date]],"mmm")</f>
        <v>Jan</v>
      </c>
    </row>
    <row r="131" spans="1:16" x14ac:dyDescent="0.25">
      <c r="A131" s="18"/>
      <c r="B131" s="19"/>
      <c r="C131" s="19"/>
      <c r="D131" s="19"/>
      <c r="E131" s="19"/>
      <c r="F131" s="19"/>
      <c r="G131" s="19"/>
      <c r="H131" s="19"/>
      <c r="I131" s="19"/>
      <c r="J131" s="19"/>
      <c r="K131" s="28"/>
      <c r="L131" s="20"/>
      <c r="M131" s="67"/>
      <c r="N131" s="19"/>
      <c r="O131" s="100">
        <f>YEAR(Emerg_Services[[#This Row],[Staff Start Date]])</f>
        <v>1900</v>
      </c>
      <c r="P131" s="100" t="str">
        <f>TEXT(Emerg_Services[[#This Row],[Staff Start Date]],"mmm")</f>
        <v>Jan</v>
      </c>
    </row>
    <row r="132" spans="1:16" x14ac:dyDescent="0.25">
      <c r="A132" s="18"/>
      <c r="B132" s="19"/>
      <c r="C132" s="19"/>
      <c r="D132" s="19"/>
      <c r="E132" s="19"/>
      <c r="F132" s="19"/>
      <c r="G132" s="19"/>
      <c r="H132" s="19"/>
      <c r="I132" s="19"/>
      <c r="J132" s="19"/>
      <c r="K132" s="28"/>
      <c r="L132" s="20"/>
      <c r="M132" s="67"/>
      <c r="N132" s="19"/>
      <c r="O132" s="100">
        <f>YEAR(Emerg_Services[[#This Row],[Staff Start Date]])</f>
        <v>1900</v>
      </c>
      <c r="P132" s="100" t="str">
        <f>TEXT(Emerg_Services[[#This Row],[Staff Start Date]],"mmm")</f>
        <v>Jan</v>
      </c>
    </row>
    <row r="133" spans="1:16" x14ac:dyDescent="0.25">
      <c r="A133" s="18"/>
      <c r="B133" s="19"/>
      <c r="C133" s="19"/>
      <c r="D133" s="19"/>
      <c r="E133" s="19"/>
      <c r="F133" s="19"/>
      <c r="G133" s="19"/>
      <c r="H133" s="19"/>
      <c r="I133" s="19"/>
      <c r="J133" s="19"/>
      <c r="K133" s="28"/>
      <c r="L133" s="20"/>
      <c r="M133" s="67"/>
      <c r="N133" s="19"/>
      <c r="O133" s="100">
        <f>YEAR(Emerg_Services[[#This Row],[Staff Start Date]])</f>
        <v>1900</v>
      </c>
      <c r="P133" s="100" t="str">
        <f>TEXT(Emerg_Services[[#This Row],[Staff Start Date]],"mmm")</f>
        <v>Jan</v>
      </c>
    </row>
    <row r="134" spans="1:16" x14ac:dyDescent="0.25">
      <c r="A134" s="18"/>
      <c r="B134" s="19"/>
      <c r="C134" s="19"/>
      <c r="D134" s="19"/>
      <c r="E134" s="19"/>
      <c r="F134" s="19"/>
      <c r="G134" s="19"/>
      <c r="H134" s="19"/>
      <c r="I134" s="19"/>
      <c r="J134" s="19"/>
      <c r="K134" s="28"/>
      <c r="L134" s="20"/>
      <c r="M134" s="67"/>
      <c r="N134" s="19"/>
      <c r="O134" s="100">
        <f>YEAR(Emerg_Services[[#This Row],[Staff Start Date]])</f>
        <v>1900</v>
      </c>
      <c r="P134" s="100" t="str">
        <f>TEXT(Emerg_Services[[#This Row],[Staff Start Date]],"mmm")</f>
        <v>Jan</v>
      </c>
    </row>
    <row r="135" spans="1:16" x14ac:dyDescent="0.25">
      <c r="A135" s="18"/>
      <c r="B135" s="19"/>
      <c r="C135" s="19"/>
      <c r="D135" s="19"/>
      <c r="E135" s="19"/>
      <c r="F135" s="19"/>
      <c r="G135" s="19"/>
      <c r="H135" s="19"/>
      <c r="I135" s="19"/>
      <c r="J135" s="19"/>
      <c r="K135" s="28"/>
      <c r="L135" s="20"/>
      <c r="M135" s="67"/>
      <c r="N135" s="19"/>
      <c r="O135" s="100">
        <f>YEAR(Emerg_Services[[#This Row],[Staff Start Date]])</f>
        <v>1900</v>
      </c>
      <c r="P135" s="100" t="str">
        <f>TEXT(Emerg_Services[[#This Row],[Staff Start Date]],"mmm")</f>
        <v>Jan</v>
      </c>
    </row>
    <row r="136" spans="1:16" x14ac:dyDescent="0.25">
      <c r="A136" s="18"/>
      <c r="B136" s="19"/>
      <c r="C136" s="19"/>
      <c r="D136" s="19"/>
      <c r="E136" s="19"/>
      <c r="F136" s="19"/>
      <c r="G136" s="19"/>
      <c r="H136" s="19"/>
      <c r="I136" s="19"/>
      <c r="J136" s="19"/>
      <c r="K136" s="28"/>
      <c r="L136" s="20"/>
      <c r="M136" s="67"/>
      <c r="N136" s="19"/>
      <c r="O136" s="100">
        <f>YEAR(Emerg_Services[[#This Row],[Staff Start Date]])</f>
        <v>1900</v>
      </c>
      <c r="P136" s="100" t="str">
        <f>TEXT(Emerg_Services[[#This Row],[Staff Start Date]],"mmm")</f>
        <v>Jan</v>
      </c>
    </row>
    <row r="137" spans="1:16" x14ac:dyDescent="0.25">
      <c r="A137" s="18"/>
      <c r="B137" s="19"/>
      <c r="C137" s="19"/>
      <c r="D137" s="19"/>
      <c r="E137" s="19"/>
      <c r="F137" s="19"/>
      <c r="G137" s="19"/>
      <c r="H137" s="19"/>
      <c r="I137" s="19"/>
      <c r="J137" s="19"/>
      <c r="K137" s="28"/>
      <c r="L137" s="20"/>
      <c r="M137" s="67"/>
      <c r="N137" s="19"/>
      <c r="O137" s="100">
        <f>YEAR(Emerg_Services[[#This Row],[Staff Start Date]])</f>
        <v>1900</v>
      </c>
      <c r="P137" s="100" t="str">
        <f>TEXT(Emerg_Services[[#This Row],[Staff Start Date]],"mmm")</f>
        <v>Jan</v>
      </c>
    </row>
    <row r="138" spans="1:16" x14ac:dyDescent="0.25">
      <c r="A138" s="18"/>
      <c r="B138" s="19"/>
      <c r="C138" s="19"/>
      <c r="D138" s="19"/>
      <c r="E138" s="19"/>
      <c r="F138" s="19"/>
      <c r="G138" s="19"/>
      <c r="H138" s="19"/>
      <c r="I138" s="19"/>
      <c r="J138" s="19"/>
      <c r="K138" s="28"/>
      <c r="L138" s="20"/>
      <c r="M138" s="67"/>
      <c r="N138" s="19"/>
      <c r="O138" s="100">
        <f>YEAR(Emerg_Services[[#This Row],[Staff Start Date]])</f>
        <v>1900</v>
      </c>
      <c r="P138" s="100" t="str">
        <f>TEXT(Emerg_Services[[#This Row],[Staff Start Date]],"mmm")</f>
        <v>Jan</v>
      </c>
    </row>
    <row r="139" spans="1:16" x14ac:dyDescent="0.25">
      <c r="A139" s="18"/>
      <c r="B139" s="19"/>
      <c r="C139" s="19"/>
      <c r="D139" s="19"/>
      <c r="E139" s="19"/>
      <c r="F139" s="19"/>
      <c r="G139" s="19"/>
      <c r="H139" s="19"/>
      <c r="I139" s="19"/>
      <c r="J139" s="19"/>
      <c r="K139" s="28"/>
      <c r="L139" s="20"/>
      <c r="M139" s="67"/>
      <c r="N139" s="19"/>
      <c r="O139" s="100">
        <f>YEAR(Emerg_Services[[#This Row],[Staff Start Date]])</f>
        <v>1900</v>
      </c>
      <c r="P139" s="100" t="str">
        <f>TEXT(Emerg_Services[[#This Row],[Staff Start Date]],"mmm")</f>
        <v>Jan</v>
      </c>
    </row>
    <row r="140" spans="1:16" x14ac:dyDescent="0.25">
      <c r="A140" s="18"/>
      <c r="B140" s="19"/>
      <c r="C140" s="19"/>
      <c r="D140" s="19"/>
      <c r="E140" s="19"/>
      <c r="F140" s="19"/>
      <c r="G140" s="19"/>
      <c r="H140" s="19"/>
      <c r="I140" s="19"/>
      <c r="J140" s="19"/>
      <c r="K140" s="28"/>
      <c r="L140" s="20"/>
      <c r="M140" s="67"/>
      <c r="N140" s="19"/>
      <c r="O140" s="100">
        <f>YEAR(Emerg_Services[[#This Row],[Staff Start Date]])</f>
        <v>1900</v>
      </c>
      <c r="P140" s="100" t="str">
        <f>TEXT(Emerg_Services[[#This Row],[Staff Start Date]],"mmm")</f>
        <v>Jan</v>
      </c>
    </row>
    <row r="141" spans="1:16" x14ac:dyDescent="0.25">
      <c r="A141" s="18"/>
      <c r="B141" s="19"/>
      <c r="C141" s="19"/>
      <c r="D141" s="19"/>
      <c r="E141" s="19"/>
      <c r="F141" s="19"/>
      <c r="G141" s="19"/>
      <c r="H141" s="19"/>
      <c r="I141" s="19"/>
      <c r="J141" s="19"/>
      <c r="K141" s="28"/>
      <c r="L141" s="20"/>
      <c r="M141" s="67"/>
      <c r="N141" s="19"/>
      <c r="O141" s="100">
        <f>YEAR(Emerg_Services[[#This Row],[Staff Start Date]])</f>
        <v>1900</v>
      </c>
      <c r="P141" s="100" t="str">
        <f>TEXT(Emerg_Services[[#This Row],[Staff Start Date]],"mmm")</f>
        <v>Jan</v>
      </c>
    </row>
    <row r="142" spans="1:16" x14ac:dyDescent="0.25">
      <c r="A142" s="18"/>
      <c r="B142" s="19"/>
      <c r="C142" s="19"/>
      <c r="D142" s="19"/>
      <c r="E142" s="19"/>
      <c r="F142" s="19"/>
      <c r="G142" s="19"/>
      <c r="H142" s="19"/>
      <c r="I142" s="19"/>
      <c r="J142" s="19"/>
      <c r="K142" s="28"/>
      <c r="L142" s="20"/>
      <c r="M142" s="67"/>
      <c r="N142" s="19"/>
      <c r="O142" s="100">
        <f>YEAR(Emerg_Services[[#This Row],[Staff Start Date]])</f>
        <v>1900</v>
      </c>
      <c r="P142" s="100" t="str">
        <f>TEXT(Emerg_Services[[#This Row],[Staff Start Date]],"mmm")</f>
        <v>Jan</v>
      </c>
    </row>
    <row r="143" spans="1:16" x14ac:dyDescent="0.25">
      <c r="A143" s="18"/>
      <c r="B143" s="19"/>
      <c r="C143" s="19"/>
      <c r="D143" s="19"/>
      <c r="E143" s="19"/>
      <c r="F143" s="19"/>
      <c r="G143" s="19"/>
      <c r="H143" s="19"/>
      <c r="I143" s="19"/>
      <c r="J143" s="19"/>
      <c r="K143" s="28"/>
      <c r="L143" s="20"/>
      <c r="M143" s="67"/>
      <c r="N143" s="19"/>
      <c r="O143" s="100">
        <f>YEAR(Emerg_Services[[#This Row],[Staff Start Date]])</f>
        <v>1900</v>
      </c>
      <c r="P143" s="100" t="str">
        <f>TEXT(Emerg_Services[[#This Row],[Staff Start Date]],"mmm")</f>
        <v>Jan</v>
      </c>
    </row>
    <row r="144" spans="1:16" x14ac:dyDescent="0.25">
      <c r="A144" s="18"/>
      <c r="B144" s="19"/>
      <c r="C144" s="19"/>
      <c r="D144" s="19"/>
      <c r="E144" s="19"/>
      <c r="F144" s="19"/>
      <c r="G144" s="19"/>
      <c r="H144" s="19"/>
      <c r="I144" s="19"/>
      <c r="J144" s="19"/>
      <c r="K144" s="28"/>
      <c r="L144" s="20"/>
      <c r="M144" s="67"/>
      <c r="N144" s="19"/>
      <c r="O144" s="100">
        <f>YEAR(Emerg_Services[[#This Row],[Staff Start Date]])</f>
        <v>1900</v>
      </c>
      <c r="P144" s="100" t="str">
        <f>TEXT(Emerg_Services[[#This Row],[Staff Start Date]],"mmm")</f>
        <v>Jan</v>
      </c>
    </row>
    <row r="145" spans="1:16" x14ac:dyDescent="0.25">
      <c r="A145" s="18"/>
      <c r="B145" s="19"/>
      <c r="C145" s="19"/>
      <c r="D145" s="19"/>
      <c r="E145" s="19"/>
      <c r="F145" s="19"/>
      <c r="G145" s="19"/>
      <c r="H145" s="19"/>
      <c r="I145" s="19"/>
      <c r="J145" s="19"/>
      <c r="K145" s="28"/>
      <c r="L145" s="20"/>
      <c r="M145" s="67"/>
      <c r="N145" s="19"/>
      <c r="O145" s="100">
        <f>YEAR(Emerg_Services[[#This Row],[Staff Start Date]])</f>
        <v>1900</v>
      </c>
      <c r="P145" s="100" t="str">
        <f>TEXT(Emerg_Services[[#This Row],[Staff Start Date]],"mmm")</f>
        <v>Jan</v>
      </c>
    </row>
    <row r="146" spans="1:16" x14ac:dyDescent="0.25">
      <c r="A146" s="18"/>
      <c r="B146" s="19"/>
      <c r="C146" s="19"/>
      <c r="D146" s="19"/>
      <c r="E146" s="19"/>
      <c r="F146" s="19"/>
      <c r="G146" s="19"/>
      <c r="H146" s="19"/>
      <c r="I146" s="19"/>
      <c r="J146" s="19"/>
      <c r="K146" s="28"/>
      <c r="L146" s="20"/>
      <c r="M146" s="67"/>
      <c r="N146" s="19"/>
      <c r="O146" s="100">
        <f>YEAR(Emerg_Services[[#This Row],[Staff Start Date]])</f>
        <v>1900</v>
      </c>
      <c r="P146" s="100" t="str">
        <f>TEXT(Emerg_Services[[#This Row],[Staff Start Date]],"mmm")</f>
        <v>Jan</v>
      </c>
    </row>
    <row r="147" spans="1:16" x14ac:dyDescent="0.25">
      <c r="A147" s="18"/>
      <c r="B147" s="19"/>
      <c r="C147" s="19"/>
      <c r="D147" s="19"/>
      <c r="E147" s="19"/>
      <c r="F147" s="19"/>
      <c r="G147" s="19"/>
      <c r="H147" s="19"/>
      <c r="I147" s="19"/>
      <c r="J147" s="19"/>
      <c r="K147" s="28"/>
      <c r="L147" s="20"/>
      <c r="M147" s="67"/>
      <c r="N147" s="19"/>
      <c r="O147" s="100">
        <f>YEAR(Emerg_Services[[#This Row],[Staff Start Date]])</f>
        <v>1900</v>
      </c>
      <c r="P147" s="100" t="str">
        <f>TEXT(Emerg_Services[[#This Row],[Staff Start Date]],"mmm")</f>
        <v>Jan</v>
      </c>
    </row>
    <row r="148" spans="1:16" x14ac:dyDescent="0.25">
      <c r="A148" s="18"/>
      <c r="B148" s="19"/>
      <c r="C148" s="19"/>
      <c r="D148" s="19"/>
      <c r="E148" s="19"/>
      <c r="F148" s="19"/>
      <c r="G148" s="19"/>
      <c r="H148" s="19"/>
      <c r="I148" s="19"/>
      <c r="J148" s="19"/>
      <c r="K148" s="28"/>
      <c r="L148" s="20"/>
      <c r="M148" s="67"/>
      <c r="N148" s="19"/>
      <c r="O148" s="100">
        <f>YEAR(Emerg_Services[[#This Row],[Staff Start Date]])</f>
        <v>1900</v>
      </c>
      <c r="P148" s="100" t="str">
        <f>TEXT(Emerg_Services[[#This Row],[Staff Start Date]],"mmm")</f>
        <v>Jan</v>
      </c>
    </row>
    <row r="149" spans="1:16" x14ac:dyDescent="0.25">
      <c r="A149" s="18"/>
      <c r="B149" s="19"/>
      <c r="C149" s="19"/>
      <c r="D149" s="19"/>
      <c r="E149" s="19"/>
      <c r="F149" s="19"/>
      <c r="G149" s="19"/>
      <c r="H149" s="19"/>
      <c r="I149" s="19"/>
      <c r="J149" s="19"/>
      <c r="K149" s="28"/>
      <c r="L149" s="20"/>
      <c r="M149" s="67"/>
      <c r="N149" s="19"/>
      <c r="O149" s="100">
        <f>YEAR(Emerg_Services[[#This Row],[Staff Start Date]])</f>
        <v>1900</v>
      </c>
      <c r="P149" s="100" t="str">
        <f>TEXT(Emerg_Services[[#This Row],[Staff Start Date]],"mmm")</f>
        <v>Jan</v>
      </c>
    </row>
    <row r="150" spans="1:16" x14ac:dyDescent="0.25">
      <c r="A150" s="18"/>
      <c r="B150" s="19"/>
      <c r="C150" s="19"/>
      <c r="D150" s="19"/>
      <c r="E150" s="19"/>
      <c r="F150" s="19"/>
      <c r="G150" s="19"/>
      <c r="H150" s="19"/>
      <c r="I150" s="19"/>
      <c r="J150" s="19"/>
      <c r="K150" s="28"/>
      <c r="L150" s="20"/>
      <c r="M150" s="67"/>
      <c r="N150" s="19"/>
      <c r="O150" s="100">
        <f>YEAR(Emerg_Services[[#This Row],[Staff Start Date]])</f>
        <v>1900</v>
      </c>
      <c r="P150" s="100" t="str">
        <f>TEXT(Emerg_Services[[#This Row],[Staff Start Date]],"mmm")</f>
        <v>Jan</v>
      </c>
    </row>
    <row r="151" spans="1:16" x14ac:dyDescent="0.25">
      <c r="A151" s="18"/>
      <c r="B151" s="19"/>
      <c r="C151" s="19"/>
      <c r="D151" s="19"/>
      <c r="E151" s="19"/>
      <c r="F151" s="19"/>
      <c r="G151" s="19"/>
      <c r="H151" s="19"/>
      <c r="I151" s="19"/>
      <c r="J151" s="19"/>
      <c r="K151" s="28"/>
      <c r="L151" s="20"/>
      <c r="M151" s="67"/>
      <c r="N151" s="19"/>
      <c r="O151" s="100">
        <f>YEAR(Emerg_Services[[#This Row],[Staff Start Date]])</f>
        <v>1900</v>
      </c>
      <c r="P151" s="100" t="str">
        <f>TEXT(Emerg_Services[[#This Row],[Staff Start Date]],"mmm")</f>
        <v>Jan</v>
      </c>
    </row>
    <row r="152" spans="1:16" x14ac:dyDescent="0.25">
      <c r="A152" s="18"/>
      <c r="B152" s="19"/>
      <c r="C152" s="19"/>
      <c r="D152" s="19"/>
      <c r="E152" s="19"/>
      <c r="F152" s="19"/>
      <c r="G152" s="19"/>
      <c r="H152" s="19"/>
      <c r="I152" s="19"/>
      <c r="J152" s="19"/>
      <c r="K152" s="28"/>
      <c r="L152" s="20"/>
      <c r="M152" s="67"/>
      <c r="N152" s="19"/>
      <c r="O152" s="100">
        <f>YEAR(Emerg_Services[[#This Row],[Staff Start Date]])</f>
        <v>1900</v>
      </c>
      <c r="P152" s="100" t="str">
        <f>TEXT(Emerg_Services[[#This Row],[Staff Start Date]],"mmm")</f>
        <v>Jan</v>
      </c>
    </row>
    <row r="153" spans="1:16" x14ac:dyDescent="0.25">
      <c r="A153" s="18"/>
      <c r="B153" s="19"/>
      <c r="C153" s="19"/>
      <c r="D153" s="19"/>
      <c r="E153" s="19"/>
      <c r="F153" s="19"/>
      <c r="G153" s="19"/>
      <c r="H153" s="19"/>
      <c r="I153" s="19"/>
      <c r="J153" s="19"/>
      <c r="K153" s="28"/>
      <c r="L153" s="20"/>
      <c r="M153" s="67"/>
      <c r="N153" s="19"/>
      <c r="O153" s="100">
        <f>YEAR(Emerg_Services[[#This Row],[Staff Start Date]])</f>
        <v>1900</v>
      </c>
      <c r="P153" s="100" t="str">
        <f>TEXT(Emerg_Services[[#This Row],[Staff Start Date]],"mmm")</f>
        <v>Jan</v>
      </c>
    </row>
    <row r="154" spans="1:16" x14ac:dyDescent="0.25">
      <c r="A154" s="18"/>
      <c r="B154" s="19"/>
      <c r="C154" s="19"/>
      <c r="D154" s="19"/>
      <c r="E154" s="19"/>
      <c r="F154" s="19"/>
      <c r="G154" s="19"/>
      <c r="H154" s="19"/>
      <c r="I154" s="19"/>
      <c r="J154" s="19"/>
      <c r="K154" s="28"/>
      <c r="L154" s="20"/>
      <c r="M154" s="67"/>
      <c r="N154" s="19"/>
      <c r="O154" s="100">
        <f>YEAR(Emerg_Services[[#This Row],[Staff Start Date]])</f>
        <v>1900</v>
      </c>
      <c r="P154" s="100" t="str">
        <f>TEXT(Emerg_Services[[#This Row],[Staff Start Date]],"mmm")</f>
        <v>Jan</v>
      </c>
    </row>
    <row r="155" spans="1:16" x14ac:dyDescent="0.25">
      <c r="A155" s="18"/>
      <c r="B155" s="19"/>
      <c r="C155" s="19"/>
      <c r="D155" s="19"/>
      <c r="E155" s="19"/>
      <c r="F155" s="19"/>
      <c r="G155" s="19"/>
      <c r="H155" s="19"/>
      <c r="I155" s="19"/>
      <c r="J155" s="19"/>
      <c r="K155" s="28"/>
      <c r="L155" s="20"/>
      <c r="M155" s="67"/>
      <c r="N155" s="19"/>
      <c r="O155" s="100">
        <f>YEAR(Emerg_Services[[#This Row],[Staff Start Date]])</f>
        <v>1900</v>
      </c>
      <c r="P155" s="100" t="str">
        <f>TEXT(Emerg_Services[[#This Row],[Staff Start Date]],"mmm")</f>
        <v>Jan</v>
      </c>
    </row>
    <row r="156" spans="1:16" x14ac:dyDescent="0.25">
      <c r="A156" s="18"/>
      <c r="B156" s="19"/>
      <c r="C156" s="19"/>
      <c r="D156" s="19"/>
      <c r="E156" s="19"/>
      <c r="F156" s="19"/>
      <c r="G156" s="19"/>
      <c r="H156" s="19"/>
      <c r="I156" s="19"/>
      <c r="J156" s="19"/>
      <c r="K156" s="28"/>
      <c r="L156" s="20"/>
      <c r="M156" s="67"/>
      <c r="N156" s="19"/>
      <c r="O156" s="100">
        <f>YEAR(Emerg_Services[[#This Row],[Staff Start Date]])</f>
        <v>1900</v>
      </c>
      <c r="P156" s="100" t="str">
        <f>TEXT(Emerg_Services[[#This Row],[Staff Start Date]],"mmm")</f>
        <v>Jan</v>
      </c>
    </row>
    <row r="157" spans="1:16" x14ac:dyDescent="0.25">
      <c r="A157" s="18"/>
      <c r="B157" s="19"/>
      <c r="C157" s="19"/>
      <c r="D157" s="19"/>
      <c r="E157" s="19"/>
      <c r="F157" s="19"/>
      <c r="G157" s="19"/>
      <c r="H157" s="19"/>
      <c r="I157" s="19"/>
      <c r="J157" s="19"/>
      <c r="K157" s="28"/>
      <c r="L157" s="20"/>
      <c r="M157" s="67"/>
      <c r="N157" s="19"/>
      <c r="O157" s="100">
        <f>YEAR(Emerg_Services[[#This Row],[Staff Start Date]])</f>
        <v>1900</v>
      </c>
      <c r="P157" s="100" t="str">
        <f>TEXT(Emerg_Services[[#This Row],[Staff Start Date]],"mmm")</f>
        <v>Jan</v>
      </c>
    </row>
    <row r="158" spans="1:16" x14ac:dyDescent="0.25">
      <c r="A158" s="18"/>
      <c r="B158" s="19"/>
      <c r="C158" s="19"/>
      <c r="D158" s="19"/>
      <c r="E158" s="19"/>
      <c r="F158" s="19"/>
      <c r="G158" s="19"/>
      <c r="H158" s="19"/>
      <c r="I158" s="19"/>
      <c r="J158" s="19"/>
      <c r="K158" s="28"/>
      <c r="L158" s="20"/>
      <c r="M158" s="67"/>
      <c r="N158" s="19"/>
      <c r="O158" s="100">
        <f>YEAR(Emerg_Services[[#This Row],[Staff Start Date]])</f>
        <v>1900</v>
      </c>
      <c r="P158" s="100" t="str">
        <f>TEXT(Emerg_Services[[#This Row],[Staff Start Date]],"mmm")</f>
        <v>Jan</v>
      </c>
    </row>
    <row r="159" spans="1:16" x14ac:dyDescent="0.25">
      <c r="A159" s="18"/>
      <c r="B159" s="19"/>
      <c r="C159" s="19"/>
      <c r="D159" s="19"/>
      <c r="E159" s="19"/>
      <c r="F159" s="19"/>
      <c r="G159" s="19"/>
      <c r="H159" s="19"/>
      <c r="I159" s="19"/>
      <c r="J159" s="19"/>
      <c r="K159" s="28"/>
      <c r="L159" s="20"/>
      <c r="M159" s="67"/>
      <c r="N159" s="19"/>
      <c r="O159" s="100">
        <f>YEAR(Emerg_Services[[#This Row],[Staff Start Date]])</f>
        <v>1900</v>
      </c>
      <c r="P159" s="100" t="str">
        <f>TEXT(Emerg_Services[[#This Row],[Staff Start Date]],"mmm")</f>
        <v>Jan</v>
      </c>
    </row>
    <row r="160" spans="1:16" x14ac:dyDescent="0.25">
      <c r="A160" s="18"/>
      <c r="B160" s="19"/>
      <c r="C160" s="19"/>
      <c r="D160" s="19"/>
      <c r="E160" s="19"/>
      <c r="F160" s="19"/>
      <c r="G160" s="19"/>
      <c r="H160" s="19"/>
      <c r="I160" s="19"/>
      <c r="J160" s="19"/>
      <c r="K160" s="28"/>
      <c r="L160" s="20"/>
      <c r="M160" s="67"/>
      <c r="N160" s="19"/>
      <c r="O160" s="100">
        <f>YEAR(Emerg_Services[[#This Row],[Staff Start Date]])</f>
        <v>1900</v>
      </c>
      <c r="P160" s="100" t="str">
        <f>TEXT(Emerg_Services[[#This Row],[Staff Start Date]],"mmm")</f>
        <v>Jan</v>
      </c>
    </row>
    <row r="161" spans="1:16" x14ac:dyDescent="0.25">
      <c r="A161" s="18"/>
      <c r="B161" s="19"/>
      <c r="C161" s="19"/>
      <c r="D161" s="19"/>
      <c r="E161" s="19"/>
      <c r="F161" s="19"/>
      <c r="G161" s="19"/>
      <c r="H161" s="19"/>
      <c r="I161" s="19"/>
      <c r="J161" s="19"/>
      <c r="K161" s="28"/>
      <c r="L161" s="20"/>
      <c r="M161" s="67"/>
      <c r="N161" s="19"/>
      <c r="O161" s="100">
        <f>YEAR(Emerg_Services[[#This Row],[Staff Start Date]])</f>
        <v>1900</v>
      </c>
      <c r="P161" s="100" t="str">
        <f>TEXT(Emerg_Services[[#This Row],[Staff Start Date]],"mmm")</f>
        <v>Jan</v>
      </c>
    </row>
    <row r="162" spans="1:16" x14ac:dyDescent="0.25">
      <c r="A162" s="18"/>
      <c r="B162" s="19"/>
      <c r="C162" s="19"/>
      <c r="D162" s="19"/>
      <c r="E162" s="19"/>
      <c r="F162" s="19"/>
      <c r="G162" s="19"/>
      <c r="H162" s="19"/>
      <c r="I162" s="19"/>
      <c r="J162" s="19"/>
      <c r="K162" s="28"/>
      <c r="L162" s="20"/>
      <c r="M162" s="67"/>
      <c r="N162" s="19"/>
      <c r="O162" s="100">
        <f>YEAR(Emerg_Services[[#This Row],[Staff Start Date]])</f>
        <v>1900</v>
      </c>
      <c r="P162" s="100" t="str">
        <f>TEXT(Emerg_Services[[#This Row],[Staff Start Date]],"mmm")</f>
        <v>Jan</v>
      </c>
    </row>
    <row r="163" spans="1:16" x14ac:dyDescent="0.25">
      <c r="A163" s="18"/>
      <c r="B163" s="19"/>
      <c r="C163" s="19"/>
      <c r="D163" s="19"/>
      <c r="E163" s="19"/>
      <c r="F163" s="19"/>
      <c r="G163" s="19"/>
      <c r="H163" s="19"/>
      <c r="I163" s="19"/>
      <c r="J163" s="19"/>
      <c r="K163" s="28"/>
      <c r="L163" s="20"/>
      <c r="M163" s="67"/>
      <c r="N163" s="19"/>
      <c r="O163" s="100">
        <f>YEAR(Emerg_Services[[#This Row],[Staff Start Date]])</f>
        <v>1900</v>
      </c>
      <c r="P163" s="100" t="str">
        <f>TEXT(Emerg_Services[[#This Row],[Staff Start Date]],"mmm")</f>
        <v>Jan</v>
      </c>
    </row>
    <row r="164" spans="1:16" x14ac:dyDescent="0.25">
      <c r="A164" s="18"/>
      <c r="B164" s="19"/>
      <c r="C164" s="19"/>
      <c r="D164" s="19"/>
      <c r="E164" s="19"/>
      <c r="F164" s="19"/>
      <c r="G164" s="19"/>
      <c r="H164" s="19"/>
      <c r="I164" s="19"/>
      <c r="J164" s="19"/>
      <c r="K164" s="28"/>
      <c r="L164" s="20"/>
      <c r="M164" s="67"/>
      <c r="N164" s="19"/>
      <c r="O164" s="100">
        <f>YEAR(Emerg_Services[[#This Row],[Staff Start Date]])</f>
        <v>1900</v>
      </c>
      <c r="P164" s="100" t="str">
        <f>TEXT(Emerg_Services[[#This Row],[Staff Start Date]],"mmm")</f>
        <v>Jan</v>
      </c>
    </row>
    <row r="165" spans="1:16" x14ac:dyDescent="0.25">
      <c r="A165" s="18"/>
      <c r="B165" s="19"/>
      <c r="C165" s="19"/>
      <c r="D165" s="19"/>
      <c r="E165" s="19"/>
      <c r="F165" s="19"/>
      <c r="G165" s="19"/>
      <c r="H165" s="19"/>
      <c r="I165" s="19"/>
      <c r="J165" s="19"/>
      <c r="K165" s="28"/>
      <c r="L165" s="20"/>
      <c r="M165" s="67"/>
      <c r="N165" s="19"/>
      <c r="O165" s="100">
        <f>YEAR(Emerg_Services[[#This Row],[Staff Start Date]])</f>
        <v>1900</v>
      </c>
      <c r="P165" s="100" t="str">
        <f>TEXT(Emerg_Services[[#This Row],[Staff Start Date]],"mmm")</f>
        <v>Jan</v>
      </c>
    </row>
    <row r="166" spans="1:16" x14ac:dyDescent="0.25">
      <c r="A166" s="18"/>
      <c r="B166" s="19"/>
      <c r="C166" s="19"/>
      <c r="D166" s="19"/>
      <c r="E166" s="19"/>
      <c r="F166" s="19"/>
      <c r="G166" s="19"/>
      <c r="H166" s="19"/>
      <c r="I166" s="19"/>
      <c r="J166" s="19"/>
      <c r="K166" s="28"/>
      <c r="L166" s="20"/>
      <c r="M166" s="67"/>
      <c r="N166" s="19"/>
      <c r="O166" s="100">
        <f>YEAR(Emerg_Services[[#This Row],[Staff Start Date]])</f>
        <v>1900</v>
      </c>
      <c r="P166" s="100" t="str">
        <f>TEXT(Emerg_Services[[#This Row],[Staff Start Date]],"mmm")</f>
        <v>Jan</v>
      </c>
    </row>
    <row r="167" spans="1:16" x14ac:dyDescent="0.25">
      <c r="A167" s="18"/>
      <c r="B167" s="19"/>
      <c r="C167" s="19"/>
      <c r="D167" s="19"/>
      <c r="E167" s="19"/>
      <c r="F167" s="19"/>
      <c r="G167" s="19"/>
      <c r="H167" s="19"/>
      <c r="I167" s="19"/>
      <c r="J167" s="19"/>
      <c r="K167" s="28"/>
      <c r="L167" s="20"/>
      <c r="M167" s="67"/>
      <c r="N167" s="19"/>
      <c r="O167" s="100">
        <f>YEAR(Emerg_Services[[#This Row],[Staff Start Date]])</f>
        <v>1900</v>
      </c>
      <c r="P167" s="100" t="str">
        <f>TEXT(Emerg_Services[[#This Row],[Staff Start Date]],"mmm")</f>
        <v>Jan</v>
      </c>
    </row>
    <row r="168" spans="1:16" x14ac:dyDescent="0.25">
      <c r="A168" s="18"/>
      <c r="B168" s="19"/>
      <c r="C168" s="19"/>
      <c r="D168" s="19"/>
      <c r="E168" s="19"/>
      <c r="F168" s="19"/>
      <c r="G168" s="19"/>
      <c r="H168" s="19"/>
      <c r="I168" s="19"/>
      <c r="J168" s="19"/>
      <c r="K168" s="28"/>
      <c r="L168" s="20"/>
      <c r="M168" s="67"/>
      <c r="N168" s="19"/>
      <c r="O168" s="100">
        <f>YEAR(Emerg_Services[[#This Row],[Staff Start Date]])</f>
        <v>1900</v>
      </c>
      <c r="P168" s="100" t="str">
        <f>TEXT(Emerg_Services[[#This Row],[Staff Start Date]],"mmm")</f>
        <v>Jan</v>
      </c>
    </row>
    <row r="169" spans="1:16" x14ac:dyDescent="0.25">
      <c r="A169" s="18"/>
      <c r="B169" s="19"/>
      <c r="C169" s="19"/>
      <c r="D169" s="19"/>
      <c r="E169" s="19"/>
      <c r="F169" s="19"/>
      <c r="G169" s="19"/>
      <c r="H169" s="19"/>
      <c r="I169" s="19"/>
      <c r="J169" s="19"/>
      <c r="K169" s="28"/>
      <c r="L169" s="20"/>
      <c r="M169" s="67"/>
      <c r="N169" s="19"/>
      <c r="O169" s="100">
        <f>YEAR(Emerg_Services[[#This Row],[Staff Start Date]])</f>
        <v>1900</v>
      </c>
      <c r="P169" s="100" t="str">
        <f>TEXT(Emerg_Services[[#This Row],[Staff Start Date]],"mmm")</f>
        <v>Jan</v>
      </c>
    </row>
    <row r="170" spans="1:16" x14ac:dyDescent="0.25">
      <c r="A170" s="18"/>
      <c r="B170" s="19"/>
      <c r="C170" s="19"/>
      <c r="D170" s="19"/>
      <c r="E170" s="19"/>
      <c r="F170" s="19"/>
      <c r="G170" s="19"/>
      <c r="H170" s="19"/>
      <c r="I170" s="19"/>
      <c r="J170" s="19"/>
      <c r="K170" s="28"/>
      <c r="L170" s="20"/>
      <c r="M170" s="67"/>
      <c r="N170" s="19"/>
      <c r="O170" s="100">
        <f>YEAR(Emerg_Services[[#This Row],[Staff Start Date]])</f>
        <v>1900</v>
      </c>
      <c r="P170" s="100" t="str">
        <f>TEXT(Emerg_Services[[#This Row],[Staff Start Date]],"mmm")</f>
        <v>Jan</v>
      </c>
    </row>
    <row r="171" spans="1:16" x14ac:dyDescent="0.25">
      <c r="A171" s="18"/>
      <c r="B171" s="19"/>
      <c r="C171" s="19"/>
      <c r="D171" s="19"/>
      <c r="E171" s="19"/>
      <c r="F171" s="19"/>
      <c r="G171" s="19"/>
      <c r="H171" s="19"/>
      <c r="I171" s="19"/>
      <c r="J171" s="19"/>
      <c r="K171" s="28"/>
      <c r="L171" s="20"/>
      <c r="M171" s="67"/>
      <c r="N171" s="19"/>
      <c r="O171" s="100">
        <f>YEAR(Emerg_Services[[#This Row],[Staff Start Date]])</f>
        <v>1900</v>
      </c>
      <c r="P171" s="100" t="str">
        <f>TEXT(Emerg_Services[[#This Row],[Staff Start Date]],"mmm")</f>
        <v>Jan</v>
      </c>
    </row>
    <row r="172" spans="1:16" x14ac:dyDescent="0.25">
      <c r="A172" s="18"/>
      <c r="B172" s="19"/>
      <c r="C172" s="19"/>
      <c r="D172" s="19"/>
      <c r="E172" s="19"/>
      <c r="F172" s="19"/>
      <c r="G172" s="19"/>
      <c r="H172" s="19"/>
      <c r="I172" s="19"/>
      <c r="J172" s="19"/>
      <c r="K172" s="28"/>
      <c r="L172" s="20"/>
      <c r="M172" s="67"/>
      <c r="N172" s="19"/>
      <c r="O172" s="100">
        <f>YEAR(Emerg_Services[[#This Row],[Staff Start Date]])</f>
        <v>1900</v>
      </c>
      <c r="P172" s="100" t="str">
        <f>TEXT(Emerg_Services[[#This Row],[Staff Start Date]],"mmm")</f>
        <v>Jan</v>
      </c>
    </row>
    <row r="173" spans="1:16" x14ac:dyDescent="0.25">
      <c r="A173" s="18"/>
      <c r="B173" s="19"/>
      <c r="C173" s="19"/>
      <c r="D173" s="19"/>
      <c r="E173" s="19"/>
      <c r="F173" s="19"/>
      <c r="G173" s="19"/>
      <c r="H173" s="19"/>
      <c r="I173" s="19"/>
      <c r="J173" s="19"/>
      <c r="K173" s="28"/>
      <c r="L173" s="20"/>
      <c r="M173" s="67"/>
      <c r="N173" s="19"/>
      <c r="O173" s="100">
        <f>YEAR(Emerg_Services[[#This Row],[Staff Start Date]])</f>
        <v>1900</v>
      </c>
      <c r="P173" s="100" t="str">
        <f>TEXT(Emerg_Services[[#This Row],[Staff Start Date]],"mmm")</f>
        <v>Jan</v>
      </c>
    </row>
    <row r="174" spans="1:16" x14ac:dyDescent="0.25">
      <c r="A174" s="18"/>
      <c r="B174" s="19"/>
      <c r="C174" s="19"/>
      <c r="D174" s="19"/>
      <c r="E174" s="19"/>
      <c r="F174" s="19"/>
      <c r="G174" s="19"/>
      <c r="H174" s="19"/>
      <c r="I174" s="19"/>
      <c r="J174" s="19"/>
      <c r="K174" s="28"/>
      <c r="L174" s="20"/>
      <c r="M174" s="67"/>
      <c r="N174" s="19"/>
      <c r="O174" s="100">
        <f>YEAR(Emerg_Services[[#This Row],[Staff Start Date]])</f>
        <v>1900</v>
      </c>
      <c r="P174" s="100" t="str">
        <f>TEXT(Emerg_Services[[#This Row],[Staff Start Date]],"mmm")</f>
        <v>Jan</v>
      </c>
    </row>
    <row r="175" spans="1:16" x14ac:dyDescent="0.25">
      <c r="A175" s="18"/>
      <c r="B175" s="19"/>
      <c r="C175" s="19"/>
      <c r="D175" s="19"/>
      <c r="E175" s="19"/>
      <c r="F175" s="19"/>
      <c r="G175" s="19"/>
      <c r="H175" s="19"/>
      <c r="I175" s="19"/>
      <c r="J175" s="19"/>
      <c r="K175" s="28"/>
      <c r="L175" s="20"/>
      <c r="M175" s="67"/>
      <c r="N175" s="19"/>
      <c r="O175" s="100">
        <f>YEAR(Emerg_Services[[#This Row],[Staff Start Date]])</f>
        <v>1900</v>
      </c>
      <c r="P175" s="100" t="str">
        <f>TEXT(Emerg_Services[[#This Row],[Staff Start Date]],"mmm")</f>
        <v>Jan</v>
      </c>
    </row>
    <row r="176" spans="1:16" x14ac:dyDescent="0.25">
      <c r="A176" s="18"/>
      <c r="B176" s="19"/>
      <c r="C176" s="19"/>
      <c r="D176" s="19"/>
      <c r="E176" s="19"/>
      <c r="F176" s="19"/>
      <c r="G176" s="19"/>
      <c r="H176" s="19"/>
      <c r="I176" s="19"/>
      <c r="J176" s="19"/>
      <c r="K176" s="28"/>
      <c r="L176" s="20"/>
      <c r="M176" s="67"/>
      <c r="N176" s="19"/>
      <c r="O176" s="100">
        <f>YEAR(Emerg_Services[[#This Row],[Staff Start Date]])</f>
        <v>1900</v>
      </c>
      <c r="P176" s="100" t="str">
        <f>TEXT(Emerg_Services[[#This Row],[Staff Start Date]],"mmm")</f>
        <v>Jan</v>
      </c>
    </row>
    <row r="177" spans="1:16" x14ac:dyDescent="0.25">
      <c r="A177" s="18"/>
      <c r="B177" s="19"/>
      <c r="C177" s="19"/>
      <c r="D177" s="19"/>
      <c r="E177" s="19"/>
      <c r="F177" s="19"/>
      <c r="G177" s="19"/>
      <c r="H177" s="19"/>
      <c r="I177" s="19"/>
      <c r="J177" s="19"/>
      <c r="K177" s="28"/>
      <c r="L177" s="20"/>
      <c r="M177" s="67"/>
      <c r="N177" s="19"/>
      <c r="O177" s="100">
        <f>YEAR(Emerg_Services[[#This Row],[Staff Start Date]])</f>
        <v>1900</v>
      </c>
      <c r="P177" s="100" t="str">
        <f>TEXT(Emerg_Services[[#This Row],[Staff Start Date]],"mmm")</f>
        <v>Jan</v>
      </c>
    </row>
    <row r="178" spans="1:16" x14ac:dyDescent="0.25">
      <c r="A178" s="18"/>
      <c r="B178" s="19"/>
      <c r="C178" s="19"/>
      <c r="D178" s="19"/>
      <c r="E178" s="19"/>
      <c r="F178" s="19"/>
      <c r="G178" s="19"/>
      <c r="H178" s="19"/>
      <c r="I178" s="19"/>
      <c r="J178" s="19"/>
      <c r="K178" s="28"/>
      <c r="L178" s="20"/>
      <c r="M178" s="67"/>
      <c r="N178" s="19"/>
      <c r="O178" s="100">
        <f>YEAR(Emerg_Services[[#This Row],[Staff Start Date]])</f>
        <v>1900</v>
      </c>
      <c r="P178" s="100" t="str">
        <f>TEXT(Emerg_Services[[#This Row],[Staff Start Date]],"mmm")</f>
        <v>Jan</v>
      </c>
    </row>
    <row r="179" spans="1:16" x14ac:dyDescent="0.25">
      <c r="A179" s="18"/>
      <c r="B179" s="19"/>
      <c r="C179" s="19"/>
      <c r="D179" s="19"/>
      <c r="E179" s="19"/>
      <c r="F179" s="19"/>
      <c r="G179" s="19"/>
      <c r="H179" s="19"/>
      <c r="I179" s="19"/>
      <c r="J179" s="19"/>
      <c r="K179" s="28"/>
      <c r="L179" s="20"/>
      <c r="M179" s="67"/>
      <c r="N179" s="19"/>
      <c r="O179" s="100">
        <f>YEAR(Emerg_Services[[#This Row],[Staff Start Date]])</f>
        <v>1900</v>
      </c>
      <c r="P179" s="100" t="str">
        <f>TEXT(Emerg_Services[[#This Row],[Staff Start Date]],"mmm")</f>
        <v>Jan</v>
      </c>
    </row>
    <row r="180" spans="1:16" x14ac:dyDescent="0.25">
      <c r="A180" s="18"/>
      <c r="B180" s="19"/>
      <c r="C180" s="19"/>
      <c r="D180" s="19"/>
      <c r="E180" s="19"/>
      <c r="F180" s="19"/>
      <c r="G180" s="19"/>
      <c r="H180" s="19"/>
      <c r="I180" s="19"/>
      <c r="J180" s="19"/>
      <c r="K180" s="28"/>
      <c r="L180" s="20"/>
      <c r="M180" s="67"/>
      <c r="N180" s="19"/>
      <c r="O180" s="100">
        <f>YEAR(Emerg_Services[[#This Row],[Staff Start Date]])</f>
        <v>1900</v>
      </c>
      <c r="P180" s="100" t="str">
        <f>TEXT(Emerg_Services[[#This Row],[Staff Start Date]],"mmm")</f>
        <v>Jan</v>
      </c>
    </row>
    <row r="181" spans="1:16" x14ac:dyDescent="0.25">
      <c r="A181" s="18"/>
      <c r="B181" s="19"/>
      <c r="C181" s="19"/>
      <c r="D181" s="19"/>
      <c r="E181" s="19"/>
      <c r="F181" s="19"/>
      <c r="G181" s="19"/>
      <c r="H181" s="19"/>
      <c r="I181" s="19"/>
      <c r="J181" s="19"/>
      <c r="K181" s="28"/>
      <c r="L181" s="20"/>
      <c r="M181" s="67"/>
      <c r="N181" s="19"/>
      <c r="O181" s="100">
        <f>YEAR(Emerg_Services[[#This Row],[Staff Start Date]])</f>
        <v>1900</v>
      </c>
      <c r="P181" s="100" t="str">
        <f>TEXT(Emerg_Services[[#This Row],[Staff Start Date]],"mmm")</f>
        <v>Jan</v>
      </c>
    </row>
    <row r="182" spans="1:16" x14ac:dyDescent="0.25">
      <c r="A182" s="18"/>
      <c r="B182" s="19"/>
      <c r="C182" s="19"/>
      <c r="D182" s="19"/>
      <c r="E182" s="19"/>
      <c r="F182" s="19"/>
      <c r="G182" s="19"/>
      <c r="H182" s="19"/>
      <c r="I182" s="19"/>
      <c r="J182" s="19"/>
      <c r="K182" s="28"/>
      <c r="L182" s="20"/>
      <c r="M182" s="67"/>
      <c r="N182" s="19"/>
      <c r="O182" s="100">
        <f>YEAR(Emerg_Services[[#This Row],[Staff Start Date]])</f>
        <v>1900</v>
      </c>
      <c r="P182" s="100" t="str">
        <f>TEXT(Emerg_Services[[#This Row],[Staff Start Date]],"mmm")</f>
        <v>Jan</v>
      </c>
    </row>
    <row r="183" spans="1:16" x14ac:dyDescent="0.25">
      <c r="A183" s="18"/>
      <c r="B183" s="19"/>
      <c r="C183" s="19"/>
      <c r="D183" s="19"/>
      <c r="E183" s="19"/>
      <c r="F183" s="19"/>
      <c r="G183" s="19"/>
      <c r="H183" s="19"/>
      <c r="I183" s="19"/>
      <c r="J183" s="19"/>
      <c r="K183" s="28"/>
      <c r="L183" s="20"/>
      <c r="M183" s="67"/>
      <c r="N183" s="19"/>
      <c r="O183" s="100">
        <f>YEAR(Emerg_Services[[#This Row],[Staff Start Date]])</f>
        <v>1900</v>
      </c>
      <c r="P183" s="100" t="str">
        <f>TEXT(Emerg_Services[[#This Row],[Staff Start Date]],"mmm")</f>
        <v>Jan</v>
      </c>
    </row>
    <row r="184" spans="1:16" x14ac:dyDescent="0.25">
      <c r="A184" s="18"/>
      <c r="B184" s="19"/>
      <c r="C184" s="19"/>
      <c r="D184" s="19"/>
      <c r="E184" s="19"/>
      <c r="F184" s="19"/>
      <c r="G184" s="19"/>
      <c r="H184" s="19"/>
      <c r="I184" s="19"/>
      <c r="J184" s="19"/>
      <c r="K184" s="28"/>
      <c r="L184" s="20"/>
      <c r="M184" s="67"/>
      <c r="N184" s="19"/>
      <c r="O184" s="100">
        <f>YEAR(Emerg_Services[[#This Row],[Staff Start Date]])</f>
        <v>1900</v>
      </c>
      <c r="P184" s="100" t="str">
        <f>TEXT(Emerg_Services[[#This Row],[Staff Start Date]],"mmm")</f>
        <v>Jan</v>
      </c>
    </row>
    <row r="185" spans="1:16" x14ac:dyDescent="0.25">
      <c r="A185" s="18"/>
      <c r="B185" s="19"/>
      <c r="C185" s="19"/>
      <c r="D185" s="19"/>
      <c r="E185" s="19"/>
      <c r="F185" s="19"/>
      <c r="G185" s="19"/>
      <c r="H185" s="19"/>
      <c r="I185" s="19"/>
      <c r="J185" s="19"/>
      <c r="K185" s="28"/>
      <c r="L185" s="20"/>
      <c r="M185" s="67"/>
      <c r="N185" s="19"/>
      <c r="O185" s="100">
        <f>YEAR(Emerg_Services[[#This Row],[Staff Start Date]])</f>
        <v>1900</v>
      </c>
      <c r="P185" s="100" t="str">
        <f>TEXT(Emerg_Services[[#This Row],[Staff Start Date]],"mmm")</f>
        <v>Jan</v>
      </c>
    </row>
    <row r="186" spans="1:16" x14ac:dyDescent="0.25">
      <c r="A186" s="18"/>
      <c r="B186" s="19"/>
      <c r="C186" s="19"/>
      <c r="D186" s="19"/>
      <c r="E186" s="19"/>
      <c r="F186" s="19"/>
      <c r="G186" s="19"/>
      <c r="H186" s="19"/>
      <c r="I186" s="19"/>
      <c r="J186" s="19"/>
      <c r="K186" s="28"/>
      <c r="L186" s="20"/>
      <c r="M186" s="67"/>
      <c r="N186" s="19"/>
      <c r="O186" s="100">
        <f>YEAR(Emerg_Services[[#This Row],[Staff Start Date]])</f>
        <v>1900</v>
      </c>
      <c r="P186" s="100" t="str">
        <f>TEXT(Emerg_Services[[#This Row],[Staff Start Date]],"mmm")</f>
        <v>Jan</v>
      </c>
    </row>
    <row r="187" spans="1:16" x14ac:dyDescent="0.25">
      <c r="A187" s="18"/>
      <c r="B187" s="19"/>
      <c r="C187" s="19"/>
      <c r="D187" s="19"/>
      <c r="E187" s="19"/>
      <c r="F187" s="19"/>
      <c r="G187" s="19"/>
      <c r="H187" s="19"/>
      <c r="I187" s="19"/>
      <c r="J187" s="19"/>
      <c r="K187" s="28"/>
      <c r="L187" s="20"/>
      <c r="M187" s="67"/>
      <c r="N187" s="19"/>
      <c r="O187" s="100">
        <f>YEAR(Emerg_Services[[#This Row],[Staff Start Date]])</f>
        <v>1900</v>
      </c>
      <c r="P187" s="100" t="str">
        <f>TEXT(Emerg_Services[[#This Row],[Staff Start Date]],"mmm")</f>
        <v>Jan</v>
      </c>
    </row>
    <row r="188" spans="1:16" x14ac:dyDescent="0.25">
      <c r="A188" s="18"/>
      <c r="B188" s="19"/>
      <c r="C188" s="19"/>
      <c r="D188" s="19"/>
      <c r="E188" s="19"/>
      <c r="F188" s="19"/>
      <c r="G188" s="19"/>
      <c r="H188" s="19"/>
      <c r="I188" s="19"/>
      <c r="J188" s="19"/>
      <c r="K188" s="28"/>
      <c r="L188" s="20"/>
      <c r="M188" s="67"/>
      <c r="N188" s="19"/>
      <c r="O188" s="100">
        <f>YEAR(Emerg_Services[[#This Row],[Staff Start Date]])</f>
        <v>1900</v>
      </c>
      <c r="P188" s="100" t="str">
        <f>TEXT(Emerg_Services[[#This Row],[Staff Start Date]],"mmm")</f>
        <v>Jan</v>
      </c>
    </row>
    <row r="189" spans="1:16" x14ac:dyDescent="0.25">
      <c r="A189" s="18"/>
      <c r="B189" s="19"/>
      <c r="C189" s="19"/>
      <c r="D189" s="19"/>
      <c r="E189" s="19"/>
      <c r="F189" s="19"/>
      <c r="G189" s="19"/>
      <c r="H189" s="19"/>
      <c r="I189" s="19"/>
      <c r="J189" s="19"/>
      <c r="K189" s="28"/>
      <c r="L189" s="20"/>
      <c r="M189" s="67"/>
      <c r="N189" s="19"/>
      <c r="O189" s="100">
        <f>YEAR(Emerg_Services[[#This Row],[Staff Start Date]])</f>
        <v>1900</v>
      </c>
      <c r="P189" s="100" t="str">
        <f>TEXT(Emerg_Services[[#This Row],[Staff Start Date]],"mmm")</f>
        <v>Jan</v>
      </c>
    </row>
    <row r="190" spans="1:16" x14ac:dyDescent="0.25">
      <c r="A190" s="18"/>
      <c r="B190" s="19"/>
      <c r="C190" s="19"/>
      <c r="D190" s="19"/>
      <c r="E190" s="19"/>
      <c r="F190" s="19"/>
      <c r="G190" s="19"/>
      <c r="H190" s="19"/>
      <c r="I190" s="19"/>
      <c r="J190" s="19"/>
      <c r="K190" s="28"/>
      <c r="L190" s="20"/>
      <c r="M190" s="67"/>
      <c r="N190" s="19"/>
      <c r="O190" s="100">
        <f>YEAR(Emerg_Services[[#This Row],[Staff Start Date]])</f>
        <v>1900</v>
      </c>
      <c r="P190" s="100" t="str">
        <f>TEXT(Emerg_Services[[#This Row],[Staff Start Date]],"mmm")</f>
        <v>Jan</v>
      </c>
    </row>
    <row r="191" spans="1:16" x14ac:dyDescent="0.25">
      <c r="A191" s="18"/>
      <c r="B191" s="19"/>
      <c r="C191" s="19"/>
      <c r="D191" s="19"/>
      <c r="E191" s="19"/>
      <c r="F191" s="19"/>
      <c r="G191" s="19"/>
      <c r="H191" s="19"/>
      <c r="I191" s="19"/>
      <c r="J191" s="19"/>
      <c r="K191" s="28"/>
      <c r="L191" s="20"/>
      <c r="M191" s="67"/>
      <c r="N191" s="19"/>
      <c r="O191" s="100">
        <f>YEAR(Emerg_Services[[#This Row],[Staff Start Date]])</f>
        <v>1900</v>
      </c>
      <c r="P191" s="100" t="str">
        <f>TEXT(Emerg_Services[[#This Row],[Staff Start Date]],"mmm")</f>
        <v>Jan</v>
      </c>
    </row>
    <row r="192" spans="1:16" x14ac:dyDescent="0.25">
      <c r="A192" s="18"/>
      <c r="B192" s="19"/>
      <c r="C192" s="19"/>
      <c r="D192" s="19"/>
      <c r="E192" s="19"/>
      <c r="F192" s="19"/>
      <c r="G192" s="19"/>
      <c r="H192" s="19"/>
      <c r="I192" s="19"/>
      <c r="J192" s="19"/>
      <c r="K192" s="28"/>
      <c r="L192" s="20"/>
      <c r="M192" s="67"/>
      <c r="N192" s="19"/>
      <c r="O192" s="100">
        <f>YEAR(Emerg_Services[[#This Row],[Staff Start Date]])</f>
        <v>1900</v>
      </c>
      <c r="P192" s="100" t="str">
        <f>TEXT(Emerg_Services[[#This Row],[Staff Start Date]],"mmm")</f>
        <v>Jan</v>
      </c>
    </row>
    <row r="193" spans="1:16" x14ac:dyDescent="0.25">
      <c r="A193" s="18"/>
      <c r="B193" s="19"/>
      <c r="C193" s="19"/>
      <c r="D193" s="19"/>
      <c r="E193" s="19"/>
      <c r="F193" s="19"/>
      <c r="G193" s="19"/>
      <c r="H193" s="19"/>
      <c r="I193" s="19"/>
      <c r="J193" s="19"/>
      <c r="K193" s="28"/>
      <c r="L193" s="20"/>
      <c r="M193" s="67"/>
      <c r="N193" s="19"/>
      <c r="O193" s="100">
        <f>YEAR(Emerg_Services[[#This Row],[Staff Start Date]])</f>
        <v>1900</v>
      </c>
      <c r="P193" s="100" t="str">
        <f>TEXT(Emerg_Services[[#This Row],[Staff Start Date]],"mmm")</f>
        <v>Jan</v>
      </c>
    </row>
    <row r="194" spans="1:16" x14ac:dyDescent="0.25">
      <c r="A194" s="18"/>
      <c r="B194" s="19"/>
      <c r="C194" s="19"/>
      <c r="D194" s="19"/>
      <c r="E194" s="19"/>
      <c r="F194" s="19"/>
      <c r="G194" s="19"/>
      <c r="H194" s="19"/>
      <c r="I194" s="19"/>
      <c r="J194" s="19"/>
      <c r="K194" s="28"/>
      <c r="L194" s="20"/>
      <c r="M194" s="67"/>
      <c r="N194" s="19"/>
      <c r="O194" s="100">
        <f>YEAR(Emerg_Services[[#This Row],[Staff Start Date]])</f>
        <v>1900</v>
      </c>
      <c r="P194" s="100" t="str">
        <f>TEXT(Emerg_Services[[#This Row],[Staff Start Date]],"mmm")</f>
        <v>Jan</v>
      </c>
    </row>
    <row r="195" spans="1:16" x14ac:dyDescent="0.25">
      <c r="A195" s="18"/>
      <c r="B195" s="19"/>
      <c r="C195" s="19"/>
      <c r="D195" s="19"/>
      <c r="E195" s="19"/>
      <c r="F195" s="19"/>
      <c r="G195" s="19"/>
      <c r="H195" s="19"/>
      <c r="I195" s="19"/>
      <c r="J195" s="19"/>
      <c r="K195" s="28"/>
      <c r="L195" s="20"/>
      <c r="M195" s="67"/>
      <c r="N195" s="19"/>
      <c r="O195" s="100">
        <f>YEAR(Emerg_Services[[#This Row],[Staff Start Date]])</f>
        <v>1900</v>
      </c>
      <c r="P195" s="100" t="str">
        <f>TEXT(Emerg_Services[[#This Row],[Staff Start Date]],"mmm")</f>
        <v>Jan</v>
      </c>
    </row>
    <row r="196" spans="1:16" x14ac:dyDescent="0.25">
      <c r="A196" s="18"/>
      <c r="B196" s="19"/>
      <c r="C196" s="19"/>
      <c r="D196" s="19"/>
      <c r="E196" s="19"/>
      <c r="F196" s="19"/>
      <c r="G196" s="19"/>
      <c r="H196" s="19"/>
      <c r="I196" s="19"/>
      <c r="J196" s="19"/>
      <c r="K196" s="28"/>
      <c r="L196" s="20"/>
      <c r="M196" s="67"/>
      <c r="N196" s="19"/>
      <c r="O196" s="100">
        <f>YEAR(Emerg_Services[[#This Row],[Staff Start Date]])</f>
        <v>1900</v>
      </c>
      <c r="P196" s="100" t="str">
        <f>TEXT(Emerg_Services[[#This Row],[Staff Start Date]],"mmm")</f>
        <v>Jan</v>
      </c>
    </row>
    <row r="197" spans="1:16" x14ac:dyDescent="0.25">
      <c r="A197" s="18"/>
      <c r="B197" s="19"/>
      <c r="C197" s="19"/>
      <c r="D197" s="19"/>
      <c r="E197" s="19"/>
      <c r="F197" s="19"/>
      <c r="G197" s="19"/>
      <c r="H197" s="19"/>
      <c r="I197" s="19"/>
      <c r="J197" s="19"/>
      <c r="K197" s="28"/>
      <c r="L197" s="20"/>
      <c r="M197" s="67"/>
      <c r="N197" s="19"/>
      <c r="O197" s="100">
        <f>YEAR(Emerg_Services[[#This Row],[Staff Start Date]])</f>
        <v>1900</v>
      </c>
      <c r="P197" s="100" t="str">
        <f>TEXT(Emerg_Services[[#This Row],[Staff Start Date]],"mmm")</f>
        <v>Jan</v>
      </c>
    </row>
    <row r="198" spans="1:16" x14ac:dyDescent="0.25">
      <c r="A198" s="18"/>
      <c r="B198" s="19"/>
      <c r="C198" s="19"/>
      <c r="D198" s="19"/>
      <c r="E198" s="19"/>
      <c r="F198" s="19"/>
      <c r="G198" s="19"/>
      <c r="H198" s="19"/>
      <c r="I198" s="19"/>
      <c r="J198" s="19"/>
      <c r="K198" s="28"/>
      <c r="L198" s="20"/>
      <c r="M198" s="67"/>
      <c r="N198" s="19"/>
      <c r="O198" s="100">
        <f>YEAR(Emerg_Services[[#This Row],[Staff Start Date]])</f>
        <v>1900</v>
      </c>
      <c r="P198" s="100" t="str">
        <f>TEXT(Emerg_Services[[#This Row],[Staff Start Date]],"mmm")</f>
        <v>Jan</v>
      </c>
    </row>
    <row r="199" spans="1:16" x14ac:dyDescent="0.25">
      <c r="A199" s="18"/>
      <c r="B199" s="19"/>
      <c r="C199" s="19"/>
      <c r="D199" s="19"/>
      <c r="E199" s="19"/>
      <c r="F199" s="19"/>
      <c r="G199" s="19"/>
      <c r="H199" s="19"/>
      <c r="I199" s="19"/>
      <c r="J199" s="19"/>
      <c r="K199" s="28"/>
      <c r="L199" s="20"/>
      <c r="M199" s="67"/>
      <c r="N199" s="19"/>
      <c r="O199" s="100">
        <f>YEAR(Emerg_Services[[#This Row],[Staff Start Date]])</f>
        <v>1900</v>
      </c>
      <c r="P199" s="100" t="str">
        <f>TEXT(Emerg_Services[[#This Row],[Staff Start Date]],"mmm")</f>
        <v>Jan</v>
      </c>
    </row>
    <row r="200" spans="1:16" x14ac:dyDescent="0.25">
      <c r="A200" s="18"/>
      <c r="B200" s="19"/>
      <c r="C200" s="19"/>
      <c r="D200" s="19"/>
      <c r="E200" s="19"/>
      <c r="F200" s="19"/>
      <c r="G200" s="19"/>
      <c r="H200" s="19"/>
      <c r="I200" s="19"/>
      <c r="J200" s="19"/>
      <c r="K200" s="28"/>
      <c r="L200" s="20"/>
      <c r="M200" s="67"/>
      <c r="N200" s="19"/>
      <c r="O200" s="100">
        <f>YEAR(Emerg_Services[[#This Row],[Staff Start Date]])</f>
        <v>1900</v>
      </c>
      <c r="P200" s="100" t="str">
        <f>TEXT(Emerg_Services[[#This Row],[Staff Start Date]],"mmm")</f>
        <v>Jan</v>
      </c>
    </row>
    <row r="201" spans="1:16" x14ac:dyDescent="0.25">
      <c r="A201" s="18"/>
      <c r="B201" s="19"/>
      <c r="C201" s="19"/>
      <c r="D201" s="19"/>
      <c r="E201" s="19"/>
      <c r="F201" s="19"/>
      <c r="G201" s="19"/>
      <c r="H201" s="19"/>
      <c r="I201" s="19"/>
      <c r="J201" s="19"/>
      <c r="K201" s="28"/>
      <c r="L201" s="20"/>
      <c r="M201" s="67"/>
      <c r="N201" s="19"/>
      <c r="O201" s="100">
        <f>YEAR(Emerg_Services[[#This Row],[Staff Start Date]])</f>
        <v>1900</v>
      </c>
      <c r="P201" s="100" t="str">
        <f>TEXT(Emerg_Services[[#This Row],[Staff Start Date]],"mmm")</f>
        <v>Jan</v>
      </c>
    </row>
    <row r="202" spans="1:16" x14ac:dyDescent="0.25">
      <c r="A202" s="18"/>
      <c r="B202" s="19"/>
      <c r="C202" s="19"/>
      <c r="D202" s="19"/>
      <c r="E202" s="19"/>
      <c r="F202" s="19"/>
      <c r="G202" s="19"/>
      <c r="H202" s="19"/>
      <c r="I202" s="19"/>
      <c r="J202" s="19"/>
      <c r="K202" s="28"/>
      <c r="L202" s="20"/>
      <c r="M202" s="67"/>
      <c r="N202" s="19"/>
      <c r="O202" s="100">
        <f>YEAR(Emerg_Services[[#This Row],[Staff Start Date]])</f>
        <v>1900</v>
      </c>
      <c r="P202" s="100" t="str">
        <f>TEXT(Emerg_Services[[#This Row],[Staff Start Date]],"mmm")</f>
        <v>Jan</v>
      </c>
    </row>
    <row r="203" spans="1:16" x14ac:dyDescent="0.25">
      <c r="A203" s="18"/>
      <c r="B203" s="19"/>
      <c r="C203" s="19"/>
      <c r="D203" s="19"/>
      <c r="E203" s="19"/>
      <c r="F203" s="19"/>
      <c r="G203" s="19"/>
      <c r="H203" s="19"/>
      <c r="I203" s="19"/>
      <c r="J203" s="19"/>
      <c r="K203" s="28"/>
      <c r="L203" s="20"/>
      <c r="M203" s="67"/>
      <c r="N203" s="19"/>
      <c r="O203" s="100">
        <f>YEAR(Emerg_Services[[#This Row],[Staff Start Date]])</f>
        <v>1900</v>
      </c>
      <c r="P203" s="100" t="str">
        <f>TEXT(Emerg_Services[[#This Row],[Staff Start Date]],"mmm")</f>
        <v>Jan</v>
      </c>
    </row>
    <row r="204" spans="1:16" x14ac:dyDescent="0.25">
      <c r="A204" s="18"/>
      <c r="B204" s="19"/>
      <c r="C204" s="19"/>
      <c r="D204" s="19"/>
      <c r="E204" s="19"/>
      <c r="F204" s="19"/>
      <c r="G204" s="19"/>
      <c r="H204" s="19"/>
      <c r="I204" s="19"/>
      <c r="J204" s="19"/>
      <c r="K204" s="28"/>
      <c r="L204" s="20"/>
      <c r="M204" s="67"/>
      <c r="N204" s="19"/>
      <c r="O204" s="100">
        <f>YEAR(Emerg_Services[[#This Row],[Staff Start Date]])</f>
        <v>1900</v>
      </c>
      <c r="P204" s="100" t="str">
        <f>TEXT(Emerg_Services[[#This Row],[Staff Start Date]],"mmm")</f>
        <v>Jan</v>
      </c>
    </row>
    <row r="205" spans="1:16" x14ac:dyDescent="0.25">
      <c r="A205" s="18"/>
      <c r="B205" s="19"/>
      <c r="C205" s="19"/>
      <c r="D205" s="19"/>
      <c r="E205" s="19"/>
      <c r="F205" s="19"/>
      <c r="G205" s="19"/>
      <c r="H205" s="19"/>
      <c r="I205" s="19"/>
      <c r="J205" s="19"/>
      <c r="K205" s="28"/>
      <c r="L205" s="20"/>
      <c r="M205" s="67"/>
      <c r="N205" s="19"/>
      <c r="O205" s="100">
        <f>YEAR(Emerg_Services[[#This Row],[Staff Start Date]])</f>
        <v>1900</v>
      </c>
      <c r="P205" s="100" t="str">
        <f>TEXT(Emerg_Services[[#This Row],[Staff Start Date]],"mmm")</f>
        <v>Jan</v>
      </c>
    </row>
    <row r="206" spans="1:16" x14ac:dyDescent="0.25">
      <c r="A206" s="18"/>
      <c r="B206" s="19"/>
      <c r="C206" s="19"/>
      <c r="D206" s="19"/>
      <c r="E206" s="19"/>
      <c r="F206" s="19"/>
      <c r="G206" s="19"/>
      <c r="H206" s="19"/>
      <c r="I206" s="19"/>
      <c r="J206" s="19"/>
      <c r="K206" s="28"/>
      <c r="L206" s="20"/>
      <c r="M206" s="67"/>
      <c r="N206" s="19"/>
      <c r="O206" s="100">
        <f>YEAR(Emerg_Services[[#This Row],[Staff Start Date]])</f>
        <v>1900</v>
      </c>
      <c r="P206" s="100" t="str">
        <f>TEXT(Emerg_Services[[#This Row],[Staff Start Date]],"mmm")</f>
        <v>Jan</v>
      </c>
    </row>
    <row r="207" spans="1:16" x14ac:dyDescent="0.25">
      <c r="A207" s="18"/>
      <c r="B207" s="19"/>
      <c r="C207" s="19"/>
      <c r="D207" s="19"/>
      <c r="E207" s="19"/>
      <c r="F207" s="19"/>
      <c r="G207" s="19"/>
      <c r="H207" s="19"/>
      <c r="I207" s="19"/>
      <c r="J207" s="19"/>
      <c r="K207" s="28"/>
      <c r="L207" s="20"/>
      <c r="M207" s="67"/>
      <c r="N207" s="19"/>
      <c r="O207" s="100">
        <f>YEAR(Emerg_Services[[#This Row],[Staff Start Date]])</f>
        <v>1900</v>
      </c>
      <c r="P207" s="100" t="str">
        <f>TEXT(Emerg_Services[[#This Row],[Staff Start Date]],"mmm")</f>
        <v>Jan</v>
      </c>
    </row>
    <row r="208" spans="1:16" x14ac:dyDescent="0.25">
      <c r="A208" s="18"/>
      <c r="B208" s="19"/>
      <c r="C208" s="19"/>
      <c r="D208" s="19"/>
      <c r="E208" s="19"/>
      <c r="F208" s="19"/>
      <c r="G208" s="19"/>
      <c r="H208" s="19"/>
      <c r="I208" s="19"/>
      <c r="J208" s="19"/>
      <c r="K208" s="28"/>
      <c r="L208" s="20"/>
      <c r="M208" s="67"/>
      <c r="N208" s="19"/>
      <c r="O208" s="100">
        <f>YEAR(Emerg_Services[[#This Row],[Staff Start Date]])</f>
        <v>1900</v>
      </c>
      <c r="P208" s="100" t="str">
        <f>TEXT(Emerg_Services[[#This Row],[Staff Start Date]],"mmm")</f>
        <v>Jan</v>
      </c>
    </row>
    <row r="209" spans="1:16" x14ac:dyDescent="0.25">
      <c r="A209" s="18"/>
      <c r="B209" s="19"/>
      <c r="C209" s="19"/>
      <c r="D209" s="19"/>
      <c r="E209" s="19"/>
      <c r="F209" s="19"/>
      <c r="G209" s="19"/>
      <c r="H209" s="19"/>
      <c r="I209" s="19"/>
      <c r="J209" s="19"/>
      <c r="K209" s="28"/>
      <c r="L209" s="20"/>
      <c r="M209" s="67"/>
      <c r="N209" s="19"/>
      <c r="O209" s="100">
        <f>YEAR(Emerg_Services[[#This Row],[Staff Start Date]])</f>
        <v>1900</v>
      </c>
      <c r="P209" s="100" t="str">
        <f>TEXT(Emerg_Services[[#This Row],[Staff Start Date]],"mmm")</f>
        <v>Jan</v>
      </c>
    </row>
    <row r="210" spans="1:16" x14ac:dyDescent="0.25">
      <c r="A210" s="18"/>
      <c r="B210" s="19"/>
      <c r="C210" s="19"/>
      <c r="D210" s="19"/>
      <c r="E210" s="19"/>
      <c r="F210" s="19"/>
      <c r="G210" s="19"/>
      <c r="H210" s="19"/>
      <c r="I210" s="19"/>
      <c r="J210" s="19"/>
      <c r="K210" s="28"/>
      <c r="L210" s="20"/>
      <c r="M210" s="67"/>
      <c r="N210" s="19"/>
      <c r="O210" s="100">
        <f>YEAR(Emerg_Services[[#This Row],[Staff Start Date]])</f>
        <v>1900</v>
      </c>
      <c r="P210" s="100" t="str">
        <f>TEXT(Emerg_Services[[#This Row],[Staff Start Date]],"mmm")</f>
        <v>Jan</v>
      </c>
    </row>
    <row r="211" spans="1:16" x14ac:dyDescent="0.25">
      <c r="A211" s="18"/>
      <c r="B211" s="19"/>
      <c r="C211" s="19"/>
      <c r="D211" s="19"/>
      <c r="E211" s="19"/>
      <c r="F211" s="19"/>
      <c r="G211" s="19"/>
      <c r="H211" s="19"/>
      <c r="I211" s="19"/>
      <c r="J211" s="19"/>
      <c r="K211" s="28"/>
      <c r="L211" s="20"/>
      <c r="M211" s="67"/>
      <c r="N211" s="19"/>
      <c r="O211" s="100">
        <f>YEAR(Emerg_Services[[#This Row],[Staff Start Date]])</f>
        <v>1900</v>
      </c>
      <c r="P211" s="100" t="str">
        <f>TEXT(Emerg_Services[[#This Row],[Staff Start Date]],"mmm")</f>
        <v>Jan</v>
      </c>
    </row>
    <row r="212" spans="1:16" x14ac:dyDescent="0.25">
      <c r="A212" s="18"/>
      <c r="B212" s="19"/>
      <c r="C212" s="19"/>
      <c r="D212" s="19"/>
      <c r="E212" s="19"/>
      <c r="F212" s="19"/>
      <c r="G212" s="19"/>
      <c r="H212" s="19"/>
      <c r="I212" s="19"/>
      <c r="J212" s="19"/>
      <c r="K212" s="28"/>
      <c r="L212" s="20"/>
      <c r="M212" s="67"/>
      <c r="N212" s="19"/>
      <c r="O212" s="100">
        <f>YEAR(Emerg_Services[[#This Row],[Staff Start Date]])</f>
        <v>1900</v>
      </c>
      <c r="P212" s="100" t="str">
        <f>TEXT(Emerg_Services[[#This Row],[Staff Start Date]],"mmm")</f>
        <v>Jan</v>
      </c>
    </row>
    <row r="213" spans="1:16" x14ac:dyDescent="0.25">
      <c r="A213" s="18"/>
      <c r="B213" s="19"/>
      <c r="C213" s="19"/>
      <c r="D213" s="19"/>
      <c r="E213" s="19"/>
      <c r="F213" s="19"/>
      <c r="G213" s="19"/>
      <c r="H213" s="19"/>
      <c r="I213" s="19"/>
      <c r="J213" s="19"/>
      <c r="K213" s="28"/>
      <c r="L213" s="20"/>
      <c r="M213" s="67"/>
      <c r="N213" s="19"/>
      <c r="O213" s="100">
        <f>YEAR(Emerg_Services[[#This Row],[Staff Start Date]])</f>
        <v>1900</v>
      </c>
      <c r="P213" s="100" t="str">
        <f>TEXT(Emerg_Services[[#This Row],[Staff Start Date]],"mmm")</f>
        <v>Jan</v>
      </c>
    </row>
    <row r="214" spans="1:16" x14ac:dyDescent="0.25">
      <c r="A214" s="18"/>
      <c r="B214" s="19"/>
      <c r="C214" s="19"/>
      <c r="D214" s="19"/>
      <c r="E214" s="19"/>
      <c r="F214" s="19"/>
      <c r="G214" s="19"/>
      <c r="H214" s="19"/>
      <c r="I214" s="19"/>
      <c r="J214" s="19"/>
      <c r="K214" s="28"/>
      <c r="L214" s="20"/>
      <c r="M214" s="67"/>
      <c r="N214" s="19"/>
      <c r="O214" s="100">
        <f>YEAR(Emerg_Services[[#This Row],[Staff Start Date]])</f>
        <v>1900</v>
      </c>
      <c r="P214" s="100" t="str">
        <f>TEXT(Emerg_Services[[#This Row],[Staff Start Date]],"mmm")</f>
        <v>Jan</v>
      </c>
    </row>
    <row r="215" spans="1:16" x14ac:dyDescent="0.25">
      <c r="A215" s="18"/>
      <c r="B215" s="19"/>
      <c r="C215" s="19"/>
      <c r="D215" s="19"/>
      <c r="E215" s="19"/>
      <c r="F215" s="19"/>
      <c r="G215" s="19"/>
      <c r="H215" s="19"/>
      <c r="I215" s="19"/>
      <c r="J215" s="19"/>
      <c r="K215" s="28"/>
      <c r="L215" s="20"/>
      <c r="M215" s="67"/>
      <c r="N215" s="19"/>
      <c r="O215" s="100">
        <f>YEAR(Emerg_Services[[#This Row],[Staff Start Date]])</f>
        <v>1900</v>
      </c>
      <c r="P215" s="100" t="str">
        <f>TEXT(Emerg_Services[[#This Row],[Staff Start Date]],"mmm")</f>
        <v>Jan</v>
      </c>
    </row>
    <row r="216" spans="1:16" x14ac:dyDescent="0.25">
      <c r="A216" s="18"/>
      <c r="B216" s="19"/>
      <c r="C216" s="19"/>
      <c r="D216" s="19"/>
      <c r="E216" s="19"/>
      <c r="F216" s="19"/>
      <c r="G216" s="19"/>
      <c r="H216" s="19"/>
      <c r="I216" s="19"/>
      <c r="J216" s="19"/>
      <c r="K216" s="28"/>
      <c r="L216" s="20"/>
      <c r="M216" s="67"/>
      <c r="N216" s="19"/>
      <c r="O216" s="100">
        <f>YEAR(Emerg_Services[[#This Row],[Staff Start Date]])</f>
        <v>1900</v>
      </c>
      <c r="P216" s="100" t="str">
        <f>TEXT(Emerg_Services[[#This Row],[Staff Start Date]],"mmm")</f>
        <v>Jan</v>
      </c>
    </row>
    <row r="217" spans="1:16" x14ac:dyDescent="0.25">
      <c r="A217" s="18"/>
      <c r="B217" s="19"/>
      <c r="C217" s="19"/>
      <c r="D217" s="19"/>
      <c r="E217" s="19"/>
      <c r="F217" s="19"/>
      <c r="G217" s="19"/>
      <c r="H217" s="19"/>
      <c r="I217" s="19"/>
      <c r="J217" s="19"/>
      <c r="K217" s="28"/>
      <c r="L217" s="20"/>
      <c r="M217" s="67"/>
      <c r="N217" s="19"/>
      <c r="O217" s="100">
        <f>YEAR(Emerg_Services[[#This Row],[Staff Start Date]])</f>
        <v>1900</v>
      </c>
      <c r="P217" s="100" t="str">
        <f>TEXT(Emerg_Services[[#This Row],[Staff Start Date]],"mmm")</f>
        <v>Jan</v>
      </c>
    </row>
    <row r="218" spans="1:16" x14ac:dyDescent="0.25">
      <c r="A218" s="18"/>
      <c r="B218" s="19"/>
      <c r="C218" s="19"/>
      <c r="D218" s="19"/>
      <c r="E218" s="19"/>
      <c r="F218" s="19"/>
      <c r="G218" s="19"/>
      <c r="H218" s="19"/>
      <c r="I218" s="19"/>
      <c r="J218" s="19"/>
      <c r="K218" s="28"/>
      <c r="L218" s="20"/>
      <c r="M218" s="67"/>
      <c r="N218" s="19"/>
      <c r="O218" s="100">
        <f>YEAR(Emerg_Services[[#This Row],[Staff Start Date]])</f>
        <v>1900</v>
      </c>
      <c r="P218" s="100" t="str">
        <f>TEXT(Emerg_Services[[#This Row],[Staff Start Date]],"mmm")</f>
        <v>Jan</v>
      </c>
    </row>
    <row r="219" spans="1:16" x14ac:dyDescent="0.25">
      <c r="A219" s="18"/>
      <c r="B219" s="19"/>
      <c r="C219" s="19"/>
      <c r="D219" s="19"/>
      <c r="E219" s="19"/>
      <c r="F219" s="19"/>
      <c r="G219" s="19"/>
      <c r="H219" s="19"/>
      <c r="I219" s="19"/>
      <c r="J219" s="19"/>
      <c r="K219" s="28"/>
      <c r="L219" s="20"/>
      <c r="M219" s="67"/>
      <c r="N219" s="19"/>
      <c r="O219" s="100">
        <f>YEAR(Emerg_Services[[#This Row],[Staff Start Date]])</f>
        <v>1900</v>
      </c>
      <c r="P219" s="100" t="str">
        <f>TEXT(Emerg_Services[[#This Row],[Staff Start Date]],"mmm")</f>
        <v>Jan</v>
      </c>
    </row>
    <row r="220" spans="1:16" x14ac:dyDescent="0.25">
      <c r="A220" s="18"/>
      <c r="B220" s="19"/>
      <c r="C220" s="19"/>
      <c r="D220" s="19"/>
      <c r="E220" s="19"/>
      <c r="F220" s="19"/>
      <c r="G220" s="19"/>
      <c r="H220" s="19"/>
      <c r="I220" s="19"/>
      <c r="J220" s="19"/>
      <c r="K220" s="28"/>
      <c r="L220" s="20"/>
      <c r="M220" s="67"/>
      <c r="N220" s="19"/>
      <c r="O220" s="100">
        <f>YEAR(Emerg_Services[[#This Row],[Staff Start Date]])</f>
        <v>1900</v>
      </c>
      <c r="P220" s="100" t="str">
        <f>TEXT(Emerg_Services[[#This Row],[Staff Start Date]],"mmm")</f>
        <v>Jan</v>
      </c>
    </row>
    <row r="221" spans="1:16" x14ac:dyDescent="0.25">
      <c r="A221" s="18"/>
      <c r="B221" s="19"/>
      <c r="C221" s="19"/>
      <c r="D221" s="19"/>
      <c r="E221" s="19"/>
      <c r="F221" s="19"/>
      <c r="G221" s="19"/>
      <c r="H221" s="19"/>
      <c r="I221" s="19"/>
      <c r="J221" s="19"/>
      <c r="K221" s="28"/>
      <c r="L221" s="20"/>
      <c r="M221" s="67"/>
      <c r="N221" s="19"/>
      <c r="O221" s="100">
        <f>YEAR(Emerg_Services[[#This Row],[Staff Start Date]])</f>
        <v>1900</v>
      </c>
      <c r="P221" s="100" t="str">
        <f>TEXT(Emerg_Services[[#This Row],[Staff Start Date]],"mmm")</f>
        <v>Jan</v>
      </c>
    </row>
    <row r="222" spans="1:16" x14ac:dyDescent="0.25">
      <c r="A222" s="18"/>
      <c r="B222" s="19"/>
      <c r="C222" s="19"/>
      <c r="D222" s="19"/>
      <c r="E222" s="19"/>
      <c r="F222" s="19"/>
      <c r="G222" s="19"/>
      <c r="H222" s="19"/>
      <c r="I222" s="19"/>
      <c r="J222" s="19"/>
      <c r="K222" s="28"/>
      <c r="L222" s="20"/>
      <c r="M222" s="67"/>
      <c r="N222" s="19"/>
      <c r="O222" s="100">
        <f>YEAR(Emerg_Services[[#This Row],[Staff Start Date]])</f>
        <v>1900</v>
      </c>
      <c r="P222" s="100" t="str">
        <f>TEXT(Emerg_Services[[#This Row],[Staff Start Date]],"mmm")</f>
        <v>Jan</v>
      </c>
    </row>
    <row r="223" spans="1:16" x14ac:dyDescent="0.25">
      <c r="A223" s="18"/>
      <c r="B223" s="19"/>
      <c r="C223" s="19"/>
      <c r="D223" s="19"/>
      <c r="E223" s="19"/>
      <c r="F223" s="19"/>
      <c r="G223" s="19"/>
      <c r="H223" s="19"/>
      <c r="I223" s="19"/>
      <c r="J223" s="19"/>
      <c r="K223" s="28"/>
      <c r="L223" s="20"/>
      <c r="M223" s="67"/>
      <c r="N223" s="19"/>
      <c r="O223" s="100">
        <f>YEAR(Emerg_Services[[#This Row],[Staff Start Date]])</f>
        <v>1900</v>
      </c>
      <c r="P223" s="100" t="str">
        <f>TEXT(Emerg_Services[[#This Row],[Staff Start Date]],"mmm")</f>
        <v>Jan</v>
      </c>
    </row>
    <row r="224" spans="1:16" x14ac:dyDescent="0.25">
      <c r="A224" s="18"/>
      <c r="B224" s="19"/>
      <c r="C224" s="19"/>
      <c r="D224" s="19"/>
      <c r="E224" s="19"/>
      <c r="F224" s="19"/>
      <c r="G224" s="19"/>
      <c r="H224" s="19"/>
      <c r="I224" s="19"/>
      <c r="J224" s="19"/>
      <c r="K224" s="28"/>
      <c r="L224" s="20"/>
      <c r="M224" s="67"/>
      <c r="N224" s="19"/>
      <c r="O224" s="100">
        <f>YEAR(Emerg_Services[[#This Row],[Staff Start Date]])</f>
        <v>1900</v>
      </c>
      <c r="P224" s="100" t="str">
        <f>TEXT(Emerg_Services[[#This Row],[Staff Start Date]],"mmm")</f>
        <v>Jan</v>
      </c>
    </row>
    <row r="225" spans="1:16" x14ac:dyDescent="0.25">
      <c r="A225" s="18"/>
      <c r="B225" s="19"/>
      <c r="C225" s="19"/>
      <c r="D225" s="19"/>
      <c r="E225" s="19"/>
      <c r="F225" s="19"/>
      <c r="G225" s="19"/>
      <c r="H225" s="19"/>
      <c r="I225" s="19"/>
      <c r="J225" s="19"/>
      <c r="K225" s="28"/>
      <c r="L225" s="20"/>
      <c r="M225" s="67"/>
      <c r="N225" s="19"/>
      <c r="O225" s="100">
        <f>YEAR(Emerg_Services[[#This Row],[Staff Start Date]])</f>
        <v>1900</v>
      </c>
      <c r="P225" s="100" t="str">
        <f>TEXT(Emerg_Services[[#This Row],[Staff Start Date]],"mmm")</f>
        <v>Jan</v>
      </c>
    </row>
    <row r="226" spans="1:16" x14ac:dyDescent="0.25">
      <c r="A226" s="18"/>
      <c r="B226" s="19"/>
      <c r="C226" s="19"/>
      <c r="D226" s="19"/>
      <c r="E226" s="19"/>
      <c r="F226" s="19"/>
      <c r="G226" s="19"/>
      <c r="H226" s="19"/>
      <c r="I226" s="19"/>
      <c r="J226" s="19"/>
      <c r="K226" s="28"/>
      <c r="L226" s="20"/>
      <c r="M226" s="67"/>
      <c r="N226" s="19"/>
      <c r="O226" s="100">
        <f>YEAR(Emerg_Services[[#This Row],[Staff Start Date]])</f>
        <v>1900</v>
      </c>
      <c r="P226" s="100" t="str">
        <f>TEXT(Emerg_Services[[#This Row],[Staff Start Date]],"mmm")</f>
        <v>Jan</v>
      </c>
    </row>
    <row r="227" spans="1:16" x14ac:dyDescent="0.25">
      <c r="A227" s="18"/>
      <c r="B227" s="19"/>
      <c r="C227" s="19"/>
      <c r="D227" s="19"/>
      <c r="E227" s="19"/>
      <c r="F227" s="19"/>
      <c r="G227" s="19"/>
      <c r="H227" s="19"/>
      <c r="I227" s="19"/>
      <c r="J227" s="19"/>
      <c r="K227" s="28"/>
      <c r="L227" s="20"/>
      <c r="M227" s="67"/>
      <c r="N227" s="19"/>
      <c r="O227" s="100">
        <f>YEAR(Emerg_Services[[#This Row],[Staff Start Date]])</f>
        <v>1900</v>
      </c>
      <c r="P227" s="100" t="str">
        <f>TEXT(Emerg_Services[[#This Row],[Staff Start Date]],"mmm")</f>
        <v>Jan</v>
      </c>
    </row>
    <row r="228" spans="1:16" x14ac:dyDescent="0.25">
      <c r="A228" s="18"/>
      <c r="B228" s="19"/>
      <c r="C228" s="19"/>
      <c r="D228" s="19"/>
      <c r="E228" s="19"/>
      <c r="F228" s="19"/>
      <c r="G228" s="19"/>
      <c r="H228" s="19"/>
      <c r="I228" s="19"/>
      <c r="J228" s="19"/>
      <c r="K228" s="28"/>
      <c r="L228" s="20"/>
      <c r="M228" s="67"/>
      <c r="N228" s="19"/>
      <c r="O228" s="100">
        <f>YEAR(Emerg_Services[[#This Row],[Staff Start Date]])</f>
        <v>1900</v>
      </c>
      <c r="P228" s="100" t="str">
        <f>TEXT(Emerg_Services[[#This Row],[Staff Start Date]],"mmm")</f>
        <v>Jan</v>
      </c>
    </row>
    <row r="229" spans="1:16" x14ac:dyDescent="0.25">
      <c r="A229" s="18"/>
      <c r="B229" s="19"/>
      <c r="C229" s="19"/>
      <c r="D229" s="19"/>
      <c r="E229" s="19"/>
      <c r="F229" s="19"/>
      <c r="G229" s="19"/>
      <c r="H229" s="19"/>
      <c r="I229" s="19"/>
      <c r="J229" s="19"/>
      <c r="K229" s="28"/>
      <c r="L229" s="20"/>
      <c r="M229" s="67"/>
      <c r="N229" s="19"/>
      <c r="O229" s="100">
        <f>YEAR(Emerg_Services[[#This Row],[Staff Start Date]])</f>
        <v>1900</v>
      </c>
      <c r="P229" s="100" t="str">
        <f>TEXT(Emerg_Services[[#This Row],[Staff Start Date]],"mmm")</f>
        <v>Jan</v>
      </c>
    </row>
    <row r="230" spans="1:16" x14ac:dyDescent="0.25">
      <c r="A230" s="18"/>
      <c r="B230" s="19"/>
      <c r="C230" s="19"/>
      <c r="D230" s="19"/>
      <c r="E230" s="19"/>
      <c r="F230" s="19"/>
      <c r="G230" s="19"/>
      <c r="H230" s="19"/>
      <c r="I230" s="19"/>
      <c r="J230" s="19"/>
      <c r="K230" s="28"/>
      <c r="L230" s="20"/>
      <c r="M230" s="67"/>
      <c r="N230" s="19"/>
      <c r="O230" s="100">
        <f>YEAR(Emerg_Services[[#This Row],[Staff Start Date]])</f>
        <v>1900</v>
      </c>
      <c r="P230" s="100" t="str">
        <f>TEXT(Emerg_Services[[#This Row],[Staff Start Date]],"mmm")</f>
        <v>Jan</v>
      </c>
    </row>
    <row r="231" spans="1:16" x14ac:dyDescent="0.25">
      <c r="A231" s="18"/>
      <c r="B231" s="19"/>
      <c r="C231" s="19"/>
      <c r="D231" s="19"/>
      <c r="E231" s="19"/>
      <c r="F231" s="19"/>
      <c r="G231" s="19"/>
      <c r="H231" s="19"/>
      <c r="I231" s="19"/>
      <c r="J231" s="19"/>
      <c r="K231" s="28"/>
      <c r="L231" s="20"/>
      <c r="M231" s="67"/>
      <c r="N231" s="19"/>
      <c r="O231" s="100">
        <f>YEAR(Emerg_Services[[#This Row],[Staff Start Date]])</f>
        <v>1900</v>
      </c>
      <c r="P231" s="100" t="str">
        <f>TEXT(Emerg_Services[[#This Row],[Staff Start Date]],"mmm")</f>
        <v>Jan</v>
      </c>
    </row>
    <row r="232" spans="1:16" x14ac:dyDescent="0.25">
      <c r="A232" s="18"/>
      <c r="B232" s="19"/>
      <c r="C232" s="19"/>
      <c r="D232" s="19"/>
      <c r="E232" s="19"/>
      <c r="F232" s="19"/>
      <c r="G232" s="19"/>
      <c r="H232" s="19"/>
      <c r="I232" s="19"/>
      <c r="J232" s="19"/>
      <c r="K232" s="28"/>
      <c r="L232" s="20"/>
      <c r="M232" s="67"/>
      <c r="N232" s="19"/>
      <c r="O232" s="100">
        <f>YEAR(Emerg_Services[[#This Row],[Staff Start Date]])</f>
        <v>1900</v>
      </c>
      <c r="P232" s="100" t="str">
        <f>TEXT(Emerg_Services[[#This Row],[Staff Start Date]],"mmm")</f>
        <v>Jan</v>
      </c>
    </row>
    <row r="233" spans="1:16" x14ac:dyDescent="0.25">
      <c r="A233" s="18"/>
      <c r="B233" s="19"/>
      <c r="C233" s="19"/>
      <c r="D233" s="19"/>
      <c r="E233" s="19"/>
      <c r="F233" s="19"/>
      <c r="G233" s="19"/>
      <c r="H233" s="19"/>
      <c r="I233" s="19"/>
      <c r="J233" s="19"/>
      <c r="K233" s="28"/>
      <c r="L233" s="20"/>
      <c r="M233" s="67"/>
      <c r="N233" s="19"/>
      <c r="O233" s="100">
        <f>YEAR(Emerg_Services[[#This Row],[Staff Start Date]])</f>
        <v>1900</v>
      </c>
      <c r="P233" s="100" t="str">
        <f>TEXT(Emerg_Services[[#This Row],[Staff Start Date]],"mmm")</f>
        <v>Jan</v>
      </c>
    </row>
    <row r="234" spans="1:16" x14ac:dyDescent="0.25">
      <c r="A234" s="18"/>
      <c r="B234" s="19"/>
      <c r="C234" s="19"/>
      <c r="D234" s="19"/>
      <c r="E234" s="19"/>
      <c r="F234" s="19"/>
      <c r="G234" s="19"/>
      <c r="H234" s="19"/>
      <c r="I234" s="19"/>
      <c r="J234" s="19"/>
      <c r="K234" s="28"/>
      <c r="L234" s="20"/>
      <c r="M234" s="67"/>
      <c r="N234" s="19"/>
      <c r="O234" s="100">
        <f>YEAR(Emerg_Services[[#This Row],[Staff Start Date]])</f>
        <v>1900</v>
      </c>
      <c r="P234" s="100" t="str">
        <f>TEXT(Emerg_Services[[#This Row],[Staff Start Date]],"mmm")</f>
        <v>Jan</v>
      </c>
    </row>
    <row r="235" spans="1:16" x14ac:dyDescent="0.25">
      <c r="A235" s="18"/>
      <c r="B235" s="19"/>
      <c r="C235" s="19"/>
      <c r="D235" s="19"/>
      <c r="E235" s="19"/>
      <c r="F235" s="19"/>
      <c r="G235" s="19"/>
      <c r="H235" s="19"/>
      <c r="I235" s="19"/>
      <c r="J235" s="19"/>
      <c r="K235" s="28"/>
      <c r="L235" s="20"/>
      <c r="M235" s="67"/>
      <c r="N235" s="19"/>
      <c r="O235" s="100">
        <f>YEAR(Emerg_Services[[#This Row],[Staff Start Date]])</f>
        <v>1900</v>
      </c>
      <c r="P235" s="100" t="str">
        <f>TEXT(Emerg_Services[[#This Row],[Staff Start Date]],"mmm")</f>
        <v>Jan</v>
      </c>
    </row>
    <row r="236" spans="1:16" x14ac:dyDescent="0.25">
      <c r="A236" s="18"/>
      <c r="B236" s="19"/>
      <c r="C236" s="19"/>
      <c r="D236" s="19"/>
      <c r="E236" s="19"/>
      <c r="F236" s="19"/>
      <c r="G236" s="19"/>
      <c r="H236" s="19"/>
      <c r="I236" s="19"/>
      <c r="J236" s="19"/>
      <c r="K236" s="28"/>
      <c r="L236" s="20"/>
      <c r="M236" s="67"/>
      <c r="N236" s="19"/>
      <c r="O236" s="100">
        <f>YEAR(Emerg_Services[[#This Row],[Staff Start Date]])</f>
        <v>1900</v>
      </c>
      <c r="P236" s="100" t="str">
        <f>TEXT(Emerg_Services[[#This Row],[Staff Start Date]],"mmm")</f>
        <v>Jan</v>
      </c>
    </row>
    <row r="237" spans="1:16" x14ac:dyDescent="0.25">
      <c r="A237" s="18"/>
      <c r="B237" s="19"/>
      <c r="C237" s="19"/>
      <c r="D237" s="19"/>
      <c r="E237" s="19"/>
      <c r="F237" s="19"/>
      <c r="G237" s="19"/>
      <c r="H237" s="19"/>
      <c r="I237" s="19"/>
      <c r="J237" s="19"/>
      <c r="K237" s="28"/>
      <c r="L237" s="20"/>
      <c r="M237" s="67"/>
      <c r="N237" s="19"/>
      <c r="O237" s="100">
        <f>YEAR(Emerg_Services[[#This Row],[Staff Start Date]])</f>
        <v>1900</v>
      </c>
      <c r="P237" s="100" t="str">
        <f>TEXT(Emerg_Services[[#This Row],[Staff Start Date]],"mmm")</f>
        <v>Jan</v>
      </c>
    </row>
    <row r="238" spans="1:16" x14ac:dyDescent="0.25">
      <c r="A238" s="18"/>
      <c r="B238" s="19"/>
      <c r="C238" s="19"/>
      <c r="D238" s="19"/>
      <c r="E238" s="19"/>
      <c r="F238" s="19"/>
      <c r="G238" s="19"/>
      <c r="H238" s="19"/>
      <c r="I238" s="19"/>
      <c r="J238" s="19"/>
      <c r="K238" s="28"/>
      <c r="L238" s="20"/>
      <c r="M238" s="67"/>
      <c r="N238" s="19"/>
      <c r="O238" s="100">
        <f>YEAR(Emerg_Services[[#This Row],[Staff Start Date]])</f>
        <v>1900</v>
      </c>
      <c r="P238" s="100" t="str">
        <f>TEXT(Emerg_Services[[#This Row],[Staff Start Date]],"mmm")</f>
        <v>Jan</v>
      </c>
    </row>
    <row r="239" spans="1:16" x14ac:dyDescent="0.25">
      <c r="A239" s="18"/>
      <c r="B239" s="19"/>
      <c r="C239" s="19"/>
      <c r="D239" s="19"/>
      <c r="E239" s="19"/>
      <c r="F239" s="19"/>
      <c r="G239" s="19"/>
      <c r="H239" s="19"/>
      <c r="I239" s="19"/>
      <c r="J239" s="19"/>
      <c r="K239" s="28"/>
      <c r="L239" s="20"/>
      <c r="M239" s="67"/>
      <c r="N239" s="19"/>
      <c r="O239" s="100">
        <f>YEAR(Emerg_Services[[#This Row],[Staff Start Date]])</f>
        <v>1900</v>
      </c>
      <c r="P239" s="100" t="str">
        <f>TEXT(Emerg_Services[[#This Row],[Staff Start Date]],"mmm")</f>
        <v>Jan</v>
      </c>
    </row>
    <row r="240" spans="1:16" x14ac:dyDescent="0.25">
      <c r="A240" s="18"/>
      <c r="B240" s="19"/>
      <c r="C240" s="19"/>
      <c r="D240" s="19"/>
      <c r="E240" s="19"/>
      <c r="F240" s="19"/>
      <c r="G240" s="19"/>
      <c r="H240" s="19"/>
      <c r="I240" s="19"/>
      <c r="J240" s="19"/>
      <c r="K240" s="28"/>
      <c r="L240" s="20"/>
      <c r="M240" s="67"/>
      <c r="N240" s="19"/>
      <c r="O240" s="100">
        <f>YEAR(Emerg_Services[[#This Row],[Staff Start Date]])</f>
        <v>1900</v>
      </c>
      <c r="P240" s="100" t="str">
        <f>TEXT(Emerg_Services[[#This Row],[Staff Start Date]],"mmm")</f>
        <v>Jan</v>
      </c>
    </row>
    <row r="241" spans="1:16" x14ac:dyDescent="0.25">
      <c r="A241" s="18"/>
      <c r="B241" s="19"/>
      <c r="C241" s="19"/>
      <c r="D241" s="19"/>
      <c r="E241" s="19"/>
      <c r="F241" s="19"/>
      <c r="G241" s="19"/>
      <c r="H241" s="19"/>
      <c r="I241" s="19"/>
      <c r="J241" s="19"/>
      <c r="K241" s="28"/>
      <c r="L241" s="20"/>
      <c r="M241" s="67"/>
      <c r="N241" s="19"/>
      <c r="O241" s="100">
        <f>YEAR(Emerg_Services[[#This Row],[Staff Start Date]])</f>
        <v>1900</v>
      </c>
      <c r="P241" s="100" t="str">
        <f>TEXT(Emerg_Services[[#This Row],[Staff Start Date]],"mmm")</f>
        <v>Jan</v>
      </c>
    </row>
    <row r="242" spans="1:16" x14ac:dyDescent="0.25">
      <c r="A242" s="18"/>
      <c r="B242" s="19"/>
      <c r="C242" s="19"/>
      <c r="D242" s="19"/>
      <c r="E242" s="19"/>
      <c r="F242" s="19"/>
      <c r="G242" s="19"/>
      <c r="H242" s="19"/>
      <c r="I242" s="19"/>
      <c r="J242" s="19"/>
      <c r="K242" s="28"/>
      <c r="L242" s="20"/>
      <c r="M242" s="67"/>
      <c r="N242" s="19"/>
      <c r="O242" s="100">
        <f>YEAR(Emerg_Services[[#This Row],[Staff Start Date]])</f>
        <v>1900</v>
      </c>
      <c r="P242" s="100" t="str">
        <f>TEXT(Emerg_Services[[#This Row],[Staff Start Date]],"mmm")</f>
        <v>Jan</v>
      </c>
    </row>
    <row r="243" spans="1:16" x14ac:dyDescent="0.25">
      <c r="A243" s="18"/>
      <c r="B243" s="19"/>
      <c r="C243" s="19"/>
      <c r="D243" s="19"/>
      <c r="E243" s="19"/>
      <c r="F243" s="19"/>
      <c r="G243" s="19"/>
      <c r="H243" s="19"/>
      <c r="I243" s="19"/>
      <c r="J243" s="19"/>
      <c r="K243" s="28"/>
      <c r="L243" s="20"/>
      <c r="M243" s="67"/>
      <c r="N243" s="19"/>
      <c r="O243" s="100">
        <f>YEAR(Emerg_Services[[#This Row],[Staff Start Date]])</f>
        <v>1900</v>
      </c>
      <c r="P243" s="100" t="str">
        <f>TEXT(Emerg_Services[[#This Row],[Staff Start Date]],"mmm")</f>
        <v>Jan</v>
      </c>
    </row>
    <row r="244" spans="1:16" x14ac:dyDescent="0.25">
      <c r="A244" s="18"/>
      <c r="B244" s="19"/>
      <c r="C244" s="19"/>
      <c r="D244" s="19"/>
      <c r="E244" s="19"/>
      <c r="F244" s="19"/>
      <c r="G244" s="19"/>
      <c r="H244" s="19"/>
      <c r="I244" s="19"/>
      <c r="J244" s="19"/>
      <c r="K244" s="28"/>
      <c r="L244" s="20"/>
      <c r="M244" s="67"/>
      <c r="N244" s="19"/>
      <c r="O244" s="100">
        <f>YEAR(Emerg_Services[[#This Row],[Staff Start Date]])</f>
        <v>1900</v>
      </c>
      <c r="P244" s="100" t="str">
        <f>TEXT(Emerg_Services[[#This Row],[Staff Start Date]],"mmm")</f>
        <v>Jan</v>
      </c>
    </row>
    <row r="245" spans="1:16" x14ac:dyDescent="0.25">
      <c r="A245" s="18"/>
      <c r="B245" s="19"/>
      <c r="C245" s="19"/>
      <c r="D245" s="19"/>
      <c r="E245" s="19"/>
      <c r="F245" s="19"/>
      <c r="G245" s="19"/>
      <c r="H245" s="19"/>
      <c r="I245" s="19"/>
      <c r="J245" s="19"/>
      <c r="K245" s="28"/>
      <c r="L245" s="20"/>
      <c r="M245" s="67"/>
      <c r="N245" s="19"/>
      <c r="O245" s="100">
        <f>YEAR(Emerg_Services[[#This Row],[Staff Start Date]])</f>
        <v>1900</v>
      </c>
      <c r="P245" s="100" t="str">
        <f>TEXT(Emerg_Services[[#This Row],[Staff Start Date]],"mmm")</f>
        <v>Jan</v>
      </c>
    </row>
    <row r="246" spans="1:16" x14ac:dyDescent="0.25">
      <c r="A246" s="18"/>
      <c r="B246" s="19"/>
      <c r="C246" s="19"/>
      <c r="D246" s="19"/>
      <c r="E246" s="19"/>
      <c r="F246" s="19"/>
      <c r="G246" s="19"/>
      <c r="H246" s="19"/>
      <c r="I246" s="19"/>
      <c r="J246" s="19"/>
      <c r="K246" s="28"/>
      <c r="L246" s="20"/>
      <c r="M246" s="67"/>
      <c r="N246" s="19"/>
      <c r="O246" s="100">
        <f>YEAR(Emerg_Services[[#This Row],[Staff Start Date]])</f>
        <v>1900</v>
      </c>
      <c r="P246" s="100" t="str">
        <f>TEXT(Emerg_Services[[#This Row],[Staff Start Date]],"mmm")</f>
        <v>Jan</v>
      </c>
    </row>
    <row r="247" spans="1:16" x14ac:dyDescent="0.25">
      <c r="A247" s="18"/>
      <c r="B247" s="19"/>
      <c r="C247" s="19"/>
      <c r="D247" s="19"/>
      <c r="E247" s="19"/>
      <c r="F247" s="19"/>
      <c r="G247" s="19"/>
      <c r="H247" s="19"/>
      <c r="I247" s="19"/>
      <c r="J247" s="19"/>
      <c r="K247" s="28"/>
      <c r="L247" s="20"/>
      <c r="M247" s="67"/>
      <c r="N247" s="19"/>
      <c r="O247" s="100">
        <f>YEAR(Emerg_Services[[#This Row],[Staff Start Date]])</f>
        <v>1900</v>
      </c>
      <c r="P247" s="100" t="str">
        <f>TEXT(Emerg_Services[[#This Row],[Staff Start Date]],"mmm")</f>
        <v>Jan</v>
      </c>
    </row>
    <row r="248" spans="1:16" x14ac:dyDescent="0.25">
      <c r="A248" s="18"/>
      <c r="B248" s="19"/>
      <c r="C248" s="19"/>
      <c r="D248" s="19"/>
      <c r="E248" s="19"/>
      <c r="F248" s="19"/>
      <c r="G248" s="19"/>
      <c r="H248" s="19"/>
      <c r="I248" s="19"/>
      <c r="J248" s="19"/>
      <c r="K248" s="28"/>
      <c r="L248" s="20"/>
      <c r="M248" s="67"/>
      <c r="N248" s="19"/>
      <c r="O248" s="100">
        <f>YEAR(Emerg_Services[[#This Row],[Staff Start Date]])</f>
        <v>1900</v>
      </c>
      <c r="P248" s="100" t="str">
        <f>TEXT(Emerg_Services[[#This Row],[Staff Start Date]],"mmm")</f>
        <v>Jan</v>
      </c>
    </row>
    <row r="249" spans="1:16" x14ac:dyDescent="0.25">
      <c r="A249" s="18"/>
      <c r="B249" s="19"/>
      <c r="C249" s="19"/>
      <c r="D249" s="19"/>
      <c r="E249" s="19"/>
      <c r="F249" s="19"/>
      <c r="G249" s="19"/>
      <c r="H249" s="19"/>
      <c r="I249" s="19"/>
      <c r="J249" s="19"/>
      <c r="K249" s="28"/>
      <c r="L249" s="20"/>
      <c r="M249" s="67"/>
      <c r="N249" s="19"/>
      <c r="O249" s="100">
        <f>YEAR(Emerg_Services[[#This Row],[Staff Start Date]])</f>
        <v>1900</v>
      </c>
      <c r="P249" s="100" t="str">
        <f>TEXT(Emerg_Services[[#This Row],[Staff Start Date]],"mmm")</f>
        <v>Jan</v>
      </c>
    </row>
    <row r="250" spans="1:16" x14ac:dyDescent="0.25">
      <c r="A250" s="18"/>
      <c r="B250" s="19"/>
      <c r="C250" s="19"/>
      <c r="D250" s="19"/>
      <c r="E250" s="19"/>
      <c r="F250" s="19"/>
      <c r="G250" s="19"/>
      <c r="H250" s="19"/>
      <c r="I250" s="19"/>
      <c r="J250" s="19"/>
      <c r="K250" s="28"/>
      <c r="L250" s="20"/>
      <c r="M250" s="67"/>
      <c r="N250" s="19"/>
      <c r="O250" s="100">
        <f>YEAR(Emerg_Services[[#This Row],[Staff Start Date]])</f>
        <v>1900</v>
      </c>
      <c r="P250" s="100" t="str">
        <f>TEXT(Emerg_Services[[#This Row],[Staff Start Date]],"mmm")</f>
        <v>Jan</v>
      </c>
    </row>
    <row r="251" spans="1:16" x14ac:dyDescent="0.25">
      <c r="A251" s="18"/>
      <c r="B251" s="19"/>
      <c r="C251" s="19"/>
      <c r="D251" s="19"/>
      <c r="E251" s="19"/>
      <c r="F251" s="19"/>
      <c r="G251" s="19"/>
      <c r="H251" s="19"/>
      <c r="I251" s="19"/>
      <c r="J251" s="19"/>
      <c r="K251" s="28"/>
      <c r="L251" s="20"/>
      <c r="M251" s="67"/>
      <c r="N251" s="19"/>
      <c r="O251" s="100">
        <f>YEAR(Emerg_Services[[#This Row],[Staff Start Date]])</f>
        <v>1900</v>
      </c>
      <c r="P251" s="100" t="str">
        <f>TEXT(Emerg_Services[[#This Row],[Staff Start Date]],"mmm")</f>
        <v>Jan</v>
      </c>
    </row>
    <row r="252" spans="1:16" x14ac:dyDescent="0.25">
      <c r="A252" s="18"/>
      <c r="B252" s="19"/>
      <c r="C252" s="19"/>
      <c r="D252" s="19"/>
      <c r="E252" s="19"/>
      <c r="F252" s="19"/>
      <c r="G252" s="19"/>
      <c r="H252" s="19"/>
      <c r="I252" s="19"/>
      <c r="J252" s="19"/>
      <c r="K252" s="28"/>
      <c r="L252" s="20"/>
      <c r="M252" s="67"/>
      <c r="N252" s="19"/>
      <c r="O252" s="100">
        <f>YEAR(Emerg_Services[[#This Row],[Staff Start Date]])</f>
        <v>1900</v>
      </c>
      <c r="P252" s="100" t="str">
        <f>TEXT(Emerg_Services[[#This Row],[Staff Start Date]],"mmm")</f>
        <v>Jan</v>
      </c>
    </row>
    <row r="253" spans="1:16" x14ac:dyDescent="0.25">
      <c r="A253" s="18"/>
      <c r="B253" s="19"/>
      <c r="C253" s="19"/>
      <c r="D253" s="19"/>
      <c r="E253" s="19"/>
      <c r="F253" s="19"/>
      <c r="G253" s="19"/>
      <c r="H253" s="19"/>
      <c r="I253" s="19"/>
      <c r="J253" s="19"/>
      <c r="K253" s="28"/>
      <c r="L253" s="20"/>
      <c r="M253" s="67"/>
      <c r="N253" s="19"/>
      <c r="O253" s="100">
        <f>YEAR(Emerg_Services[[#This Row],[Staff Start Date]])</f>
        <v>1900</v>
      </c>
      <c r="P253" s="100" t="str">
        <f>TEXT(Emerg_Services[[#This Row],[Staff Start Date]],"mmm")</f>
        <v>Jan</v>
      </c>
    </row>
    <row r="254" spans="1:16" x14ac:dyDescent="0.25">
      <c r="A254" s="18"/>
      <c r="B254" s="19"/>
      <c r="C254" s="19"/>
      <c r="D254" s="19"/>
      <c r="E254" s="19"/>
      <c r="F254" s="19"/>
      <c r="G254" s="19"/>
      <c r="H254" s="19"/>
      <c r="I254" s="19"/>
      <c r="J254" s="19"/>
      <c r="K254" s="28"/>
      <c r="L254" s="20"/>
      <c r="M254" s="67"/>
      <c r="N254" s="19"/>
      <c r="O254" s="100">
        <f>YEAR(Emerg_Services[[#This Row],[Staff Start Date]])</f>
        <v>1900</v>
      </c>
      <c r="P254" s="100" t="str">
        <f>TEXT(Emerg_Services[[#This Row],[Staff Start Date]],"mmm")</f>
        <v>Jan</v>
      </c>
    </row>
    <row r="255" spans="1:16" x14ac:dyDescent="0.25">
      <c r="A255" s="18"/>
      <c r="B255" s="19"/>
      <c r="C255" s="19"/>
      <c r="D255" s="19"/>
      <c r="E255" s="19"/>
      <c r="F255" s="19"/>
      <c r="G255" s="19"/>
      <c r="H255" s="19"/>
      <c r="I255" s="19"/>
      <c r="J255" s="19"/>
      <c r="K255" s="28"/>
      <c r="L255" s="20"/>
      <c r="M255" s="67"/>
      <c r="N255" s="19"/>
      <c r="O255" s="100">
        <f>YEAR(Emerg_Services[[#This Row],[Staff Start Date]])</f>
        <v>1900</v>
      </c>
      <c r="P255" s="100" t="str">
        <f>TEXT(Emerg_Services[[#This Row],[Staff Start Date]],"mmm")</f>
        <v>Jan</v>
      </c>
    </row>
    <row r="256" spans="1:16" x14ac:dyDescent="0.25">
      <c r="A256" s="18"/>
      <c r="B256" s="19"/>
      <c r="C256" s="19"/>
      <c r="D256" s="19"/>
      <c r="E256" s="19"/>
      <c r="F256" s="19"/>
      <c r="G256" s="19"/>
      <c r="H256" s="19"/>
      <c r="I256" s="19"/>
      <c r="J256" s="19"/>
      <c r="K256" s="28"/>
      <c r="L256" s="20"/>
      <c r="M256" s="67"/>
      <c r="N256" s="19"/>
      <c r="O256" s="100">
        <f>YEAR(Emerg_Services[[#This Row],[Staff Start Date]])</f>
        <v>1900</v>
      </c>
      <c r="P256" s="100" t="str">
        <f>TEXT(Emerg_Services[[#This Row],[Staff Start Date]],"mmm")</f>
        <v>Jan</v>
      </c>
    </row>
    <row r="257" spans="1:16" x14ac:dyDescent="0.25">
      <c r="A257" s="18"/>
      <c r="B257" s="19"/>
      <c r="C257" s="19"/>
      <c r="D257" s="19"/>
      <c r="E257" s="19"/>
      <c r="F257" s="19"/>
      <c r="G257" s="19"/>
      <c r="H257" s="19"/>
      <c r="I257" s="19"/>
      <c r="J257" s="19"/>
      <c r="K257" s="28"/>
      <c r="L257" s="20"/>
      <c r="M257" s="67"/>
      <c r="N257" s="19"/>
      <c r="O257" s="100">
        <f>YEAR(Emerg_Services[[#This Row],[Staff Start Date]])</f>
        <v>1900</v>
      </c>
      <c r="P257" s="100" t="str">
        <f>TEXT(Emerg_Services[[#This Row],[Staff Start Date]],"mmm")</f>
        <v>Jan</v>
      </c>
    </row>
    <row r="258" spans="1:16" x14ac:dyDescent="0.25">
      <c r="A258" s="18"/>
      <c r="B258" s="19"/>
      <c r="C258" s="19"/>
      <c r="D258" s="19"/>
      <c r="E258" s="19"/>
      <c r="F258" s="19"/>
      <c r="G258" s="19"/>
      <c r="H258" s="19"/>
      <c r="I258" s="19"/>
      <c r="J258" s="19"/>
      <c r="K258" s="28"/>
      <c r="L258" s="20"/>
      <c r="M258" s="67"/>
      <c r="N258" s="19"/>
      <c r="O258" s="100">
        <f>YEAR(Emerg_Services[[#This Row],[Staff Start Date]])</f>
        <v>1900</v>
      </c>
      <c r="P258" s="100" t="str">
        <f>TEXT(Emerg_Services[[#This Row],[Staff Start Date]],"mmm")</f>
        <v>Jan</v>
      </c>
    </row>
    <row r="259" spans="1:16" x14ac:dyDescent="0.25">
      <c r="A259" s="18"/>
      <c r="B259" s="19"/>
      <c r="C259" s="19"/>
      <c r="D259" s="19"/>
      <c r="E259" s="19"/>
      <c r="F259" s="19"/>
      <c r="G259" s="19"/>
      <c r="H259" s="19"/>
      <c r="I259" s="19"/>
      <c r="J259" s="19"/>
      <c r="K259" s="28"/>
      <c r="L259" s="20"/>
      <c r="M259" s="67"/>
      <c r="N259" s="19"/>
      <c r="O259" s="100">
        <f>YEAR(Emerg_Services[[#This Row],[Staff Start Date]])</f>
        <v>1900</v>
      </c>
      <c r="P259" s="100" t="str">
        <f>TEXT(Emerg_Services[[#This Row],[Staff Start Date]],"mmm")</f>
        <v>Jan</v>
      </c>
    </row>
    <row r="260" spans="1:16" x14ac:dyDescent="0.25">
      <c r="A260" s="18"/>
      <c r="B260" s="19"/>
      <c r="C260" s="19"/>
      <c r="D260" s="19"/>
      <c r="E260" s="19"/>
      <c r="F260" s="19"/>
      <c r="G260" s="19"/>
      <c r="H260" s="19"/>
      <c r="I260" s="19"/>
      <c r="J260" s="19"/>
      <c r="K260" s="28"/>
      <c r="L260" s="20"/>
      <c r="M260" s="67"/>
      <c r="N260" s="19"/>
      <c r="O260" s="100">
        <f>YEAR(Emerg_Services[[#This Row],[Staff Start Date]])</f>
        <v>1900</v>
      </c>
      <c r="P260" s="100" t="str">
        <f>TEXT(Emerg_Services[[#This Row],[Staff Start Date]],"mmm")</f>
        <v>Jan</v>
      </c>
    </row>
    <row r="261" spans="1:16" x14ac:dyDescent="0.25">
      <c r="A261" s="18"/>
      <c r="B261" s="19"/>
      <c r="C261" s="19"/>
      <c r="D261" s="19"/>
      <c r="E261" s="19"/>
      <c r="F261" s="19"/>
      <c r="G261" s="19"/>
      <c r="H261" s="19"/>
      <c r="I261" s="19"/>
      <c r="J261" s="19"/>
      <c r="K261" s="28"/>
      <c r="L261" s="20"/>
      <c r="M261" s="67"/>
      <c r="N261" s="19"/>
      <c r="O261" s="100">
        <f>YEAR(Emerg_Services[[#This Row],[Staff Start Date]])</f>
        <v>1900</v>
      </c>
      <c r="P261" s="100" t="str">
        <f>TEXT(Emerg_Services[[#This Row],[Staff Start Date]],"mmm")</f>
        <v>Jan</v>
      </c>
    </row>
    <row r="262" spans="1:16" x14ac:dyDescent="0.25">
      <c r="A262" s="18"/>
      <c r="B262" s="19"/>
      <c r="C262" s="19"/>
      <c r="D262" s="19"/>
      <c r="E262" s="19"/>
      <c r="F262" s="19"/>
      <c r="G262" s="19"/>
      <c r="H262" s="19"/>
      <c r="I262" s="19"/>
      <c r="J262" s="19"/>
      <c r="K262" s="28"/>
      <c r="L262" s="20"/>
      <c r="M262" s="67"/>
      <c r="N262" s="19"/>
      <c r="O262" s="100">
        <f>YEAR(Emerg_Services[[#This Row],[Staff Start Date]])</f>
        <v>1900</v>
      </c>
      <c r="P262" s="100" t="str">
        <f>TEXT(Emerg_Services[[#This Row],[Staff Start Date]],"mmm")</f>
        <v>Jan</v>
      </c>
    </row>
    <row r="263" spans="1:16" x14ac:dyDescent="0.25">
      <c r="A263" s="18"/>
      <c r="B263" s="19"/>
      <c r="C263" s="19"/>
      <c r="D263" s="19"/>
      <c r="E263" s="19"/>
      <c r="F263" s="19"/>
      <c r="G263" s="19"/>
      <c r="H263" s="19"/>
      <c r="I263" s="19"/>
      <c r="J263" s="19"/>
      <c r="K263" s="28"/>
      <c r="L263" s="20"/>
      <c r="M263" s="67"/>
      <c r="N263" s="19"/>
      <c r="O263" s="100">
        <f>YEAR(Emerg_Services[[#This Row],[Staff Start Date]])</f>
        <v>1900</v>
      </c>
      <c r="P263" s="100" t="str">
        <f>TEXT(Emerg_Services[[#This Row],[Staff Start Date]],"mmm")</f>
        <v>Jan</v>
      </c>
    </row>
    <row r="264" spans="1:16" x14ac:dyDescent="0.25">
      <c r="A264" s="18"/>
      <c r="B264" s="19"/>
      <c r="C264" s="19"/>
      <c r="D264" s="19"/>
      <c r="E264" s="19"/>
      <c r="F264" s="19"/>
      <c r="G264" s="19"/>
      <c r="H264" s="19"/>
      <c r="I264" s="19"/>
      <c r="J264" s="19"/>
      <c r="K264" s="28"/>
      <c r="L264" s="20"/>
      <c r="M264" s="67"/>
      <c r="N264" s="19"/>
      <c r="O264" s="100">
        <f>YEAR(Emerg_Services[[#This Row],[Staff Start Date]])</f>
        <v>1900</v>
      </c>
      <c r="P264" s="100" t="str">
        <f>TEXT(Emerg_Services[[#This Row],[Staff Start Date]],"mmm")</f>
        <v>Jan</v>
      </c>
    </row>
    <row r="265" spans="1:16" x14ac:dyDescent="0.25">
      <c r="A265" s="18"/>
      <c r="B265" s="19"/>
      <c r="C265" s="19"/>
      <c r="D265" s="19"/>
      <c r="E265" s="19"/>
      <c r="F265" s="19"/>
      <c r="G265" s="19"/>
      <c r="H265" s="19"/>
      <c r="I265" s="19"/>
      <c r="J265" s="19"/>
      <c r="K265" s="28"/>
      <c r="L265" s="20"/>
      <c r="M265" s="67"/>
      <c r="N265" s="19"/>
      <c r="O265" s="100">
        <f>YEAR(Emerg_Services[[#This Row],[Staff Start Date]])</f>
        <v>1900</v>
      </c>
      <c r="P265" s="100" t="str">
        <f>TEXT(Emerg_Services[[#This Row],[Staff Start Date]],"mmm")</f>
        <v>Jan</v>
      </c>
    </row>
    <row r="266" spans="1:16" x14ac:dyDescent="0.25">
      <c r="A266" s="18"/>
      <c r="B266" s="19"/>
      <c r="C266" s="19"/>
      <c r="D266" s="19"/>
      <c r="E266" s="19"/>
      <c r="F266" s="19"/>
      <c r="G266" s="19"/>
      <c r="H266" s="19"/>
      <c r="I266" s="19"/>
      <c r="J266" s="19"/>
      <c r="K266" s="28"/>
      <c r="L266" s="20"/>
      <c r="M266" s="67"/>
      <c r="N266" s="19"/>
      <c r="O266" s="100">
        <f>YEAR(Emerg_Services[[#This Row],[Staff Start Date]])</f>
        <v>1900</v>
      </c>
      <c r="P266" s="100" t="str">
        <f>TEXT(Emerg_Services[[#This Row],[Staff Start Date]],"mmm")</f>
        <v>Jan</v>
      </c>
    </row>
    <row r="267" spans="1:16" x14ac:dyDescent="0.25">
      <c r="A267" s="18"/>
      <c r="B267" s="19"/>
      <c r="C267" s="19"/>
      <c r="D267" s="19"/>
      <c r="E267" s="19"/>
      <c r="F267" s="19"/>
      <c r="G267" s="19"/>
      <c r="H267" s="19"/>
      <c r="I267" s="19"/>
      <c r="J267" s="19"/>
      <c r="K267" s="28"/>
      <c r="L267" s="20"/>
      <c r="M267" s="67"/>
      <c r="N267" s="19"/>
      <c r="O267" s="100">
        <f>YEAR(Emerg_Services[[#This Row],[Staff Start Date]])</f>
        <v>1900</v>
      </c>
      <c r="P267" s="100" t="str">
        <f>TEXT(Emerg_Services[[#This Row],[Staff Start Date]],"mmm")</f>
        <v>Jan</v>
      </c>
    </row>
    <row r="268" spans="1:16" x14ac:dyDescent="0.25">
      <c r="A268" s="18"/>
      <c r="B268" s="19"/>
      <c r="C268" s="19"/>
      <c r="D268" s="19"/>
      <c r="E268" s="19"/>
      <c r="F268" s="19"/>
      <c r="G268" s="19"/>
      <c r="H268" s="19"/>
      <c r="I268" s="19"/>
      <c r="J268" s="19"/>
      <c r="K268" s="28"/>
      <c r="L268" s="20"/>
      <c r="M268" s="67"/>
      <c r="N268" s="19"/>
      <c r="O268" s="100">
        <f>YEAR(Emerg_Services[[#This Row],[Staff Start Date]])</f>
        <v>1900</v>
      </c>
      <c r="P268" s="100" t="str">
        <f>TEXT(Emerg_Services[[#This Row],[Staff Start Date]],"mmm")</f>
        <v>Jan</v>
      </c>
    </row>
    <row r="269" spans="1:16" x14ac:dyDescent="0.25">
      <c r="A269" s="18"/>
      <c r="B269" s="19"/>
      <c r="C269" s="19"/>
      <c r="D269" s="19"/>
      <c r="E269" s="19"/>
      <c r="F269" s="19"/>
      <c r="G269" s="19"/>
      <c r="H269" s="19"/>
      <c r="I269" s="19"/>
      <c r="J269" s="19"/>
      <c r="K269" s="28"/>
      <c r="L269" s="20"/>
      <c r="M269" s="67"/>
      <c r="N269" s="19"/>
      <c r="O269" s="100">
        <f>YEAR(Emerg_Services[[#This Row],[Staff Start Date]])</f>
        <v>1900</v>
      </c>
      <c r="P269" s="100" t="str">
        <f>TEXT(Emerg_Services[[#This Row],[Staff Start Date]],"mmm")</f>
        <v>Jan</v>
      </c>
    </row>
    <row r="270" spans="1:16" x14ac:dyDescent="0.25">
      <c r="A270" s="18"/>
      <c r="B270" s="19"/>
      <c r="C270" s="19"/>
      <c r="D270" s="19"/>
      <c r="E270" s="19"/>
      <c r="F270" s="19"/>
      <c r="G270" s="19"/>
      <c r="H270" s="19"/>
      <c r="I270" s="19"/>
      <c r="J270" s="19"/>
      <c r="K270" s="28"/>
      <c r="L270" s="20"/>
      <c r="M270" s="67"/>
      <c r="N270" s="19"/>
      <c r="O270" s="100">
        <f>YEAR(Emerg_Services[[#This Row],[Staff Start Date]])</f>
        <v>1900</v>
      </c>
      <c r="P270" s="100" t="str">
        <f>TEXT(Emerg_Services[[#This Row],[Staff Start Date]],"mmm")</f>
        <v>Jan</v>
      </c>
    </row>
    <row r="271" spans="1:16" x14ac:dyDescent="0.25">
      <c r="A271" s="18"/>
      <c r="B271" s="19"/>
      <c r="C271" s="19"/>
      <c r="D271" s="19"/>
      <c r="E271" s="19"/>
      <c r="F271" s="19"/>
      <c r="G271" s="19"/>
      <c r="H271" s="19"/>
      <c r="I271" s="19"/>
      <c r="J271" s="19"/>
      <c r="K271" s="28"/>
      <c r="L271" s="20"/>
      <c r="M271" s="67"/>
      <c r="N271" s="19"/>
      <c r="O271" s="100">
        <f>YEAR(Emerg_Services[[#This Row],[Staff Start Date]])</f>
        <v>1900</v>
      </c>
      <c r="P271" s="100" t="str">
        <f>TEXT(Emerg_Services[[#This Row],[Staff Start Date]],"mmm")</f>
        <v>Jan</v>
      </c>
    </row>
    <row r="272" spans="1:16" x14ac:dyDescent="0.25">
      <c r="A272" s="18"/>
      <c r="B272" s="19"/>
      <c r="C272" s="19"/>
      <c r="D272" s="19"/>
      <c r="E272" s="19"/>
      <c r="F272" s="19"/>
      <c r="G272" s="19"/>
      <c r="H272" s="19"/>
      <c r="I272" s="19"/>
      <c r="J272" s="19"/>
      <c r="K272" s="28"/>
      <c r="L272" s="20"/>
      <c r="M272" s="67"/>
      <c r="N272" s="19"/>
      <c r="O272" s="100">
        <f>YEAR(Emerg_Services[[#This Row],[Staff Start Date]])</f>
        <v>1900</v>
      </c>
      <c r="P272" s="100" t="str">
        <f>TEXT(Emerg_Services[[#This Row],[Staff Start Date]],"mmm")</f>
        <v>Jan</v>
      </c>
    </row>
    <row r="273" spans="1:16" x14ac:dyDescent="0.25">
      <c r="A273" s="18"/>
      <c r="B273" s="19"/>
      <c r="C273" s="19"/>
      <c r="D273" s="19"/>
      <c r="E273" s="19"/>
      <c r="F273" s="19"/>
      <c r="G273" s="19"/>
      <c r="H273" s="19"/>
      <c r="I273" s="19"/>
      <c r="J273" s="19"/>
      <c r="K273" s="28"/>
      <c r="L273" s="20"/>
      <c r="M273" s="67"/>
      <c r="N273" s="19"/>
      <c r="O273" s="100">
        <f>YEAR(Emerg_Services[[#This Row],[Staff Start Date]])</f>
        <v>1900</v>
      </c>
      <c r="P273" s="100" t="str">
        <f>TEXT(Emerg_Services[[#This Row],[Staff Start Date]],"mmm")</f>
        <v>Jan</v>
      </c>
    </row>
    <row r="274" spans="1:16" x14ac:dyDescent="0.25">
      <c r="A274" s="18"/>
      <c r="B274" s="19"/>
      <c r="C274" s="19"/>
      <c r="D274" s="19"/>
      <c r="E274" s="19"/>
      <c r="F274" s="19"/>
      <c r="G274" s="19"/>
      <c r="H274" s="19"/>
      <c r="I274" s="19"/>
      <c r="J274" s="19"/>
      <c r="K274" s="28"/>
      <c r="L274" s="20"/>
      <c r="M274" s="67"/>
      <c r="N274" s="19"/>
      <c r="O274" s="100">
        <f>YEAR(Emerg_Services[[#This Row],[Staff Start Date]])</f>
        <v>1900</v>
      </c>
      <c r="P274" s="100" t="str">
        <f>TEXT(Emerg_Services[[#This Row],[Staff Start Date]],"mmm")</f>
        <v>Jan</v>
      </c>
    </row>
    <row r="275" spans="1:16" x14ac:dyDescent="0.25">
      <c r="A275" s="18"/>
      <c r="B275" s="19"/>
      <c r="C275" s="19"/>
      <c r="D275" s="19"/>
      <c r="E275" s="19"/>
      <c r="F275" s="19"/>
      <c r="G275" s="19"/>
      <c r="H275" s="19"/>
      <c r="I275" s="19"/>
      <c r="J275" s="19"/>
      <c r="K275" s="28"/>
      <c r="L275" s="20"/>
      <c r="M275" s="67"/>
      <c r="N275" s="19"/>
      <c r="O275" s="100">
        <f>YEAR(Emerg_Services[[#This Row],[Staff Start Date]])</f>
        <v>1900</v>
      </c>
      <c r="P275" s="100" t="str">
        <f>TEXT(Emerg_Services[[#This Row],[Staff Start Date]],"mmm")</f>
        <v>Jan</v>
      </c>
    </row>
    <row r="276" spans="1:16" x14ac:dyDescent="0.25">
      <c r="A276" s="18"/>
      <c r="B276" s="19"/>
      <c r="C276" s="19"/>
      <c r="D276" s="19"/>
      <c r="E276" s="19"/>
      <c r="F276" s="19"/>
      <c r="G276" s="19"/>
      <c r="H276" s="19"/>
      <c r="I276" s="19"/>
      <c r="J276" s="19"/>
      <c r="K276" s="28"/>
      <c r="L276" s="20"/>
      <c r="M276" s="67"/>
      <c r="N276" s="19"/>
      <c r="O276" s="100">
        <f>YEAR(Emerg_Services[[#This Row],[Staff Start Date]])</f>
        <v>1900</v>
      </c>
      <c r="P276" s="100" t="str">
        <f>TEXT(Emerg_Services[[#This Row],[Staff Start Date]],"mmm")</f>
        <v>Jan</v>
      </c>
    </row>
    <row r="277" spans="1:16" x14ac:dyDescent="0.25">
      <c r="A277" s="18"/>
      <c r="B277" s="19"/>
      <c r="C277" s="19"/>
      <c r="D277" s="19"/>
      <c r="E277" s="19"/>
      <c r="F277" s="19"/>
      <c r="G277" s="19"/>
      <c r="H277" s="19"/>
      <c r="I277" s="19"/>
      <c r="J277" s="19"/>
      <c r="K277" s="28"/>
      <c r="L277" s="20"/>
      <c r="M277" s="67"/>
      <c r="N277" s="19"/>
      <c r="O277" s="100">
        <f>YEAR(Emerg_Services[[#This Row],[Staff Start Date]])</f>
        <v>1900</v>
      </c>
      <c r="P277" s="100" t="str">
        <f>TEXT(Emerg_Services[[#This Row],[Staff Start Date]],"mmm")</f>
        <v>Jan</v>
      </c>
    </row>
    <row r="278" spans="1:16" x14ac:dyDescent="0.25">
      <c r="A278" s="18"/>
      <c r="B278" s="19"/>
      <c r="C278" s="19"/>
      <c r="D278" s="19"/>
      <c r="E278" s="19"/>
      <c r="F278" s="19"/>
      <c r="G278" s="19"/>
      <c r="H278" s="19"/>
      <c r="I278" s="19"/>
      <c r="J278" s="19"/>
      <c r="K278" s="28"/>
      <c r="L278" s="20"/>
      <c r="M278" s="67"/>
      <c r="N278" s="19"/>
      <c r="O278" s="100">
        <f>YEAR(Emerg_Services[[#This Row],[Staff Start Date]])</f>
        <v>1900</v>
      </c>
      <c r="P278" s="100" t="str">
        <f>TEXT(Emerg_Services[[#This Row],[Staff Start Date]],"mmm")</f>
        <v>Jan</v>
      </c>
    </row>
    <row r="279" spans="1:16" x14ac:dyDescent="0.25">
      <c r="A279" s="18"/>
      <c r="B279" s="19"/>
      <c r="C279" s="19"/>
      <c r="D279" s="19"/>
      <c r="E279" s="19"/>
      <c r="F279" s="19"/>
      <c r="G279" s="19"/>
      <c r="H279" s="19"/>
      <c r="I279" s="19"/>
      <c r="J279" s="19"/>
      <c r="K279" s="28"/>
      <c r="L279" s="20"/>
      <c r="M279" s="67"/>
      <c r="N279" s="19"/>
      <c r="O279" s="100">
        <f>YEAR(Emerg_Services[[#This Row],[Staff Start Date]])</f>
        <v>1900</v>
      </c>
      <c r="P279" s="100" t="str">
        <f>TEXT(Emerg_Services[[#This Row],[Staff Start Date]],"mmm")</f>
        <v>Jan</v>
      </c>
    </row>
    <row r="280" spans="1:16" x14ac:dyDescent="0.25">
      <c r="A280" s="18"/>
      <c r="B280" s="19"/>
      <c r="C280" s="19"/>
      <c r="D280" s="19"/>
      <c r="E280" s="19"/>
      <c r="F280" s="19"/>
      <c r="G280" s="19"/>
      <c r="H280" s="19"/>
      <c r="I280" s="19"/>
      <c r="J280" s="19"/>
      <c r="K280" s="28"/>
      <c r="L280" s="20"/>
      <c r="M280" s="67"/>
      <c r="N280" s="19"/>
      <c r="O280" s="100">
        <f>YEAR(Emerg_Services[[#This Row],[Staff Start Date]])</f>
        <v>1900</v>
      </c>
      <c r="P280" s="100" t="str">
        <f>TEXT(Emerg_Services[[#This Row],[Staff Start Date]],"mmm")</f>
        <v>Jan</v>
      </c>
    </row>
    <row r="281" spans="1:16" x14ac:dyDescent="0.25">
      <c r="A281" s="18"/>
      <c r="B281" s="19"/>
      <c r="C281" s="19"/>
      <c r="D281" s="19"/>
      <c r="E281" s="19"/>
      <c r="F281" s="19"/>
      <c r="G281" s="19"/>
      <c r="H281" s="19"/>
      <c r="I281" s="19"/>
      <c r="J281" s="19"/>
      <c r="K281" s="28"/>
      <c r="L281" s="20"/>
      <c r="M281" s="67"/>
      <c r="N281" s="19"/>
      <c r="O281" s="100">
        <f>YEAR(Emerg_Services[[#This Row],[Staff Start Date]])</f>
        <v>1900</v>
      </c>
      <c r="P281" s="100" t="str">
        <f>TEXT(Emerg_Services[[#This Row],[Staff Start Date]],"mmm")</f>
        <v>Jan</v>
      </c>
    </row>
    <row r="282" spans="1:16" x14ac:dyDescent="0.25">
      <c r="A282" s="18"/>
      <c r="B282" s="19"/>
      <c r="C282" s="19"/>
      <c r="D282" s="19"/>
      <c r="E282" s="19"/>
      <c r="F282" s="19"/>
      <c r="G282" s="19"/>
      <c r="H282" s="19"/>
      <c r="I282" s="19"/>
      <c r="J282" s="19"/>
      <c r="K282" s="28"/>
      <c r="L282" s="20"/>
      <c r="M282" s="67"/>
      <c r="N282" s="19"/>
      <c r="O282" s="100">
        <f>YEAR(Emerg_Services[[#This Row],[Staff Start Date]])</f>
        <v>1900</v>
      </c>
      <c r="P282" s="100" t="str">
        <f>TEXT(Emerg_Services[[#This Row],[Staff Start Date]],"mmm")</f>
        <v>Jan</v>
      </c>
    </row>
    <row r="283" spans="1:16" x14ac:dyDescent="0.25">
      <c r="A283" s="18"/>
      <c r="B283" s="19"/>
      <c r="C283" s="19"/>
      <c r="D283" s="19"/>
      <c r="E283" s="19"/>
      <c r="F283" s="19"/>
      <c r="G283" s="19"/>
      <c r="H283" s="19"/>
      <c r="I283" s="19"/>
      <c r="J283" s="19"/>
      <c r="K283" s="28"/>
      <c r="L283" s="20"/>
      <c r="M283" s="67"/>
      <c r="N283" s="19"/>
      <c r="O283" s="100">
        <f>YEAR(Emerg_Services[[#This Row],[Staff Start Date]])</f>
        <v>1900</v>
      </c>
      <c r="P283" s="100" t="str">
        <f>TEXT(Emerg_Services[[#This Row],[Staff Start Date]],"mmm")</f>
        <v>Jan</v>
      </c>
    </row>
    <row r="284" spans="1:16" x14ac:dyDescent="0.25">
      <c r="A284" s="18"/>
      <c r="B284" s="19"/>
      <c r="C284" s="19"/>
      <c r="D284" s="19"/>
      <c r="E284" s="19"/>
      <c r="F284" s="19"/>
      <c r="G284" s="19"/>
      <c r="H284" s="19"/>
      <c r="I284" s="19"/>
      <c r="J284" s="19"/>
      <c r="K284" s="28"/>
      <c r="L284" s="20"/>
      <c r="M284" s="67"/>
      <c r="N284" s="19"/>
      <c r="O284" s="100">
        <f>YEAR(Emerg_Services[[#This Row],[Staff Start Date]])</f>
        <v>1900</v>
      </c>
      <c r="P284" s="100" t="str">
        <f>TEXT(Emerg_Services[[#This Row],[Staff Start Date]],"mmm")</f>
        <v>Jan</v>
      </c>
    </row>
    <row r="285" spans="1:16" x14ac:dyDescent="0.25">
      <c r="A285" s="18"/>
      <c r="B285" s="19"/>
      <c r="C285" s="19"/>
      <c r="D285" s="19"/>
      <c r="E285" s="19"/>
      <c r="F285" s="19"/>
      <c r="G285" s="19"/>
      <c r="H285" s="19"/>
      <c r="I285" s="19"/>
      <c r="J285" s="19"/>
      <c r="K285" s="28"/>
      <c r="L285" s="20"/>
      <c r="M285" s="67"/>
      <c r="N285" s="19"/>
      <c r="O285" s="100">
        <f>YEAR(Emerg_Services[[#This Row],[Staff Start Date]])</f>
        <v>1900</v>
      </c>
      <c r="P285" s="100" t="str">
        <f>TEXT(Emerg_Services[[#This Row],[Staff Start Date]],"mmm")</f>
        <v>Jan</v>
      </c>
    </row>
    <row r="286" spans="1:16" x14ac:dyDescent="0.25">
      <c r="A286" s="18"/>
      <c r="B286" s="19"/>
      <c r="C286" s="19"/>
      <c r="D286" s="19"/>
      <c r="E286" s="19"/>
      <c r="F286" s="19"/>
      <c r="G286" s="19"/>
      <c r="H286" s="19"/>
      <c r="I286" s="19"/>
      <c r="J286" s="19"/>
      <c r="K286" s="28"/>
      <c r="L286" s="20"/>
      <c r="M286" s="67"/>
      <c r="N286" s="19"/>
      <c r="O286" s="100">
        <f>YEAR(Emerg_Services[[#This Row],[Staff Start Date]])</f>
        <v>1900</v>
      </c>
      <c r="P286" s="100" t="str">
        <f>TEXT(Emerg_Services[[#This Row],[Staff Start Date]],"mmm")</f>
        <v>Jan</v>
      </c>
    </row>
    <row r="287" spans="1:16" x14ac:dyDescent="0.25">
      <c r="A287" s="18"/>
      <c r="B287" s="19"/>
      <c r="C287" s="19"/>
      <c r="D287" s="19"/>
      <c r="E287" s="19"/>
      <c r="F287" s="19"/>
      <c r="G287" s="19"/>
      <c r="H287" s="19"/>
      <c r="I287" s="19"/>
      <c r="J287" s="19"/>
      <c r="K287" s="28"/>
      <c r="L287" s="20"/>
      <c r="M287" s="67"/>
      <c r="N287" s="19"/>
      <c r="O287" s="100">
        <f>YEAR(Emerg_Services[[#This Row],[Staff Start Date]])</f>
        <v>1900</v>
      </c>
      <c r="P287" s="100" t="str">
        <f>TEXT(Emerg_Services[[#This Row],[Staff Start Date]],"mmm")</f>
        <v>Jan</v>
      </c>
    </row>
    <row r="288" spans="1:16" x14ac:dyDescent="0.25">
      <c r="A288" s="18"/>
      <c r="B288" s="19"/>
      <c r="C288" s="19"/>
      <c r="D288" s="19"/>
      <c r="E288" s="19"/>
      <c r="F288" s="19"/>
      <c r="G288" s="19"/>
      <c r="H288" s="19"/>
      <c r="I288" s="19"/>
      <c r="J288" s="19"/>
      <c r="K288" s="28"/>
      <c r="L288" s="20"/>
      <c r="M288" s="67"/>
      <c r="N288" s="19"/>
      <c r="O288" s="100">
        <f>YEAR(Emerg_Services[[#This Row],[Staff Start Date]])</f>
        <v>1900</v>
      </c>
      <c r="P288" s="100" t="str">
        <f>TEXT(Emerg_Services[[#This Row],[Staff Start Date]],"mmm")</f>
        <v>Jan</v>
      </c>
    </row>
    <row r="289" spans="1:16" x14ac:dyDescent="0.25">
      <c r="A289" s="18"/>
      <c r="B289" s="19"/>
      <c r="C289" s="19"/>
      <c r="D289" s="19"/>
      <c r="E289" s="19"/>
      <c r="F289" s="19"/>
      <c r="G289" s="19"/>
      <c r="H289" s="19"/>
      <c r="I289" s="19"/>
      <c r="J289" s="19"/>
      <c r="K289" s="28"/>
      <c r="L289" s="20"/>
      <c r="M289" s="67"/>
      <c r="N289" s="19"/>
      <c r="O289" s="100">
        <f>YEAR(Emerg_Services[[#This Row],[Staff Start Date]])</f>
        <v>1900</v>
      </c>
      <c r="P289" s="100" t="str">
        <f>TEXT(Emerg_Services[[#This Row],[Staff Start Date]],"mmm")</f>
        <v>Jan</v>
      </c>
    </row>
    <row r="290" spans="1:16" x14ac:dyDescent="0.25">
      <c r="A290" s="18"/>
      <c r="B290" s="19"/>
      <c r="C290" s="19"/>
      <c r="D290" s="19"/>
      <c r="E290" s="19"/>
      <c r="F290" s="19"/>
      <c r="G290" s="19"/>
      <c r="H290" s="19"/>
      <c r="I290" s="19"/>
      <c r="J290" s="19"/>
      <c r="K290" s="28"/>
      <c r="L290" s="20"/>
      <c r="M290" s="67"/>
      <c r="N290" s="19"/>
      <c r="O290" s="100">
        <f>YEAR(Emerg_Services[[#This Row],[Staff Start Date]])</f>
        <v>1900</v>
      </c>
      <c r="P290" s="100" t="str">
        <f>TEXT(Emerg_Services[[#This Row],[Staff Start Date]],"mmm")</f>
        <v>Jan</v>
      </c>
    </row>
    <row r="291" spans="1:16" x14ac:dyDescent="0.25">
      <c r="A291" s="18"/>
      <c r="B291" s="19"/>
      <c r="C291" s="19"/>
      <c r="D291" s="19"/>
      <c r="E291" s="19"/>
      <c r="F291" s="19"/>
      <c r="G291" s="19"/>
      <c r="H291" s="19"/>
      <c r="I291" s="19"/>
      <c r="J291" s="19"/>
      <c r="K291" s="28"/>
      <c r="L291" s="20"/>
      <c r="M291" s="67"/>
      <c r="N291" s="19"/>
      <c r="O291" s="100">
        <f>YEAR(Emerg_Services[[#This Row],[Staff Start Date]])</f>
        <v>1900</v>
      </c>
      <c r="P291" s="100" t="str">
        <f>TEXT(Emerg_Services[[#This Row],[Staff Start Date]],"mmm")</f>
        <v>Jan</v>
      </c>
    </row>
    <row r="292" spans="1:16" x14ac:dyDescent="0.25">
      <c r="A292" s="18"/>
      <c r="B292" s="19"/>
      <c r="C292" s="19"/>
      <c r="D292" s="19"/>
      <c r="E292" s="19"/>
      <c r="F292" s="19"/>
      <c r="G292" s="19"/>
      <c r="H292" s="19"/>
      <c r="I292" s="19"/>
      <c r="J292" s="19"/>
      <c r="K292" s="28"/>
      <c r="L292" s="20"/>
      <c r="M292" s="67"/>
      <c r="N292" s="19"/>
      <c r="O292" s="100">
        <f>YEAR(Emerg_Services[[#This Row],[Staff Start Date]])</f>
        <v>1900</v>
      </c>
      <c r="P292" s="100" t="str">
        <f>TEXT(Emerg_Services[[#This Row],[Staff Start Date]],"mmm")</f>
        <v>Jan</v>
      </c>
    </row>
    <row r="293" spans="1:16" x14ac:dyDescent="0.25">
      <c r="A293" s="18"/>
      <c r="B293" s="19"/>
      <c r="C293" s="19"/>
      <c r="D293" s="19"/>
      <c r="E293" s="19"/>
      <c r="F293" s="19"/>
      <c r="G293" s="19"/>
      <c r="H293" s="19"/>
      <c r="I293" s="19"/>
      <c r="J293" s="19"/>
      <c r="K293" s="28"/>
      <c r="L293" s="20"/>
      <c r="M293" s="67"/>
      <c r="N293" s="19"/>
      <c r="O293" s="100">
        <f>YEAR(Emerg_Services[[#This Row],[Staff Start Date]])</f>
        <v>1900</v>
      </c>
      <c r="P293" s="100" t="str">
        <f>TEXT(Emerg_Services[[#This Row],[Staff Start Date]],"mmm")</f>
        <v>Jan</v>
      </c>
    </row>
    <row r="294" spans="1:16" x14ac:dyDescent="0.25">
      <c r="A294" s="18"/>
      <c r="B294" s="19"/>
      <c r="C294" s="19"/>
      <c r="D294" s="19"/>
      <c r="E294" s="19"/>
      <c r="F294" s="19"/>
      <c r="G294" s="19"/>
      <c r="H294" s="19"/>
      <c r="I294" s="19"/>
      <c r="J294" s="19"/>
      <c r="K294" s="28"/>
      <c r="L294" s="20"/>
      <c r="M294" s="67"/>
      <c r="N294" s="19"/>
      <c r="O294" s="100">
        <f>YEAR(Emerg_Services[[#This Row],[Staff Start Date]])</f>
        <v>1900</v>
      </c>
      <c r="P294" s="100" t="str">
        <f>TEXT(Emerg_Services[[#This Row],[Staff Start Date]],"mmm")</f>
        <v>Jan</v>
      </c>
    </row>
    <row r="295" spans="1:16" x14ac:dyDescent="0.25">
      <c r="A295" s="18"/>
      <c r="B295" s="19"/>
      <c r="C295" s="19"/>
      <c r="D295" s="19"/>
      <c r="E295" s="19"/>
      <c r="F295" s="19"/>
      <c r="G295" s="19"/>
      <c r="H295" s="19"/>
      <c r="I295" s="19"/>
      <c r="J295" s="19"/>
      <c r="K295" s="28"/>
      <c r="L295" s="20"/>
      <c r="M295" s="67"/>
      <c r="N295" s="19"/>
      <c r="O295" s="100">
        <f>YEAR(Emerg_Services[[#This Row],[Staff Start Date]])</f>
        <v>1900</v>
      </c>
      <c r="P295" s="100" t="str">
        <f>TEXT(Emerg_Services[[#This Row],[Staff Start Date]],"mmm")</f>
        <v>Jan</v>
      </c>
    </row>
    <row r="296" spans="1:16" x14ac:dyDescent="0.25">
      <c r="A296" s="18"/>
      <c r="B296" s="19"/>
      <c r="C296" s="19"/>
      <c r="D296" s="19"/>
      <c r="E296" s="19"/>
      <c r="F296" s="19"/>
      <c r="G296" s="19"/>
      <c r="H296" s="19"/>
      <c r="I296" s="19"/>
      <c r="J296" s="19"/>
      <c r="K296" s="28"/>
      <c r="L296" s="20"/>
      <c r="M296" s="67"/>
      <c r="N296" s="19"/>
      <c r="O296" s="100">
        <f>YEAR(Emerg_Services[[#This Row],[Staff Start Date]])</f>
        <v>1900</v>
      </c>
      <c r="P296" s="100" t="str">
        <f>TEXT(Emerg_Services[[#This Row],[Staff Start Date]],"mmm")</f>
        <v>Jan</v>
      </c>
    </row>
    <row r="297" spans="1:16" x14ac:dyDescent="0.25">
      <c r="A297" s="18"/>
      <c r="B297" s="19"/>
      <c r="C297" s="19"/>
      <c r="D297" s="19"/>
      <c r="E297" s="19"/>
      <c r="F297" s="19"/>
      <c r="G297" s="19"/>
      <c r="H297" s="19"/>
      <c r="I297" s="19"/>
      <c r="J297" s="19"/>
      <c r="K297" s="28"/>
      <c r="L297" s="20"/>
      <c r="M297" s="67"/>
      <c r="N297" s="19"/>
      <c r="O297" s="100">
        <f>YEAR(Emerg_Services[[#This Row],[Staff Start Date]])</f>
        <v>1900</v>
      </c>
      <c r="P297" s="100" t="str">
        <f>TEXT(Emerg_Services[[#This Row],[Staff Start Date]],"mmm")</f>
        <v>Jan</v>
      </c>
    </row>
    <row r="298" spans="1:16" x14ac:dyDescent="0.25">
      <c r="A298" s="18"/>
      <c r="B298" s="19"/>
      <c r="C298" s="19"/>
      <c r="D298" s="19"/>
      <c r="E298" s="19"/>
      <c r="F298" s="19"/>
      <c r="G298" s="19"/>
      <c r="H298" s="19"/>
      <c r="I298" s="19"/>
      <c r="J298" s="19"/>
      <c r="K298" s="28"/>
      <c r="L298" s="20"/>
      <c r="M298" s="67"/>
      <c r="N298" s="19"/>
      <c r="O298" s="100">
        <f>YEAR(Emerg_Services[[#This Row],[Staff Start Date]])</f>
        <v>1900</v>
      </c>
      <c r="P298" s="100" t="str">
        <f>TEXT(Emerg_Services[[#This Row],[Staff Start Date]],"mmm")</f>
        <v>Jan</v>
      </c>
    </row>
    <row r="299" spans="1:16" x14ac:dyDescent="0.25">
      <c r="A299" s="18"/>
      <c r="B299" s="19"/>
      <c r="C299" s="19"/>
      <c r="D299" s="19"/>
      <c r="E299" s="19"/>
      <c r="F299" s="19"/>
      <c r="G299" s="19"/>
      <c r="H299" s="19"/>
      <c r="I299" s="19"/>
      <c r="J299" s="19"/>
      <c r="K299" s="28"/>
      <c r="L299" s="20"/>
      <c r="M299" s="67"/>
      <c r="N299" s="19"/>
      <c r="O299" s="100">
        <f>YEAR(Emerg_Services[[#This Row],[Staff Start Date]])</f>
        <v>1900</v>
      </c>
      <c r="P299" s="100" t="str">
        <f>TEXT(Emerg_Services[[#This Row],[Staff Start Date]],"mmm")</f>
        <v>Jan</v>
      </c>
    </row>
    <row r="300" spans="1:16" x14ac:dyDescent="0.25">
      <c r="A300" s="18"/>
      <c r="B300" s="19"/>
      <c r="C300" s="19"/>
      <c r="D300" s="19"/>
      <c r="E300" s="19"/>
      <c r="F300" s="19"/>
      <c r="G300" s="19"/>
      <c r="H300" s="19"/>
      <c r="I300" s="19"/>
      <c r="J300" s="19"/>
      <c r="K300" s="28"/>
      <c r="L300" s="20"/>
      <c r="M300" s="67"/>
      <c r="N300" s="19"/>
      <c r="O300" s="100">
        <f>YEAR(Emerg_Services[[#This Row],[Staff Start Date]])</f>
        <v>1900</v>
      </c>
      <c r="P300" s="100" t="str">
        <f>TEXT(Emerg_Services[[#This Row],[Staff Start Date]],"mmm")</f>
        <v>Jan</v>
      </c>
    </row>
    <row r="301" spans="1:16" x14ac:dyDescent="0.25">
      <c r="A301" s="18"/>
      <c r="B301" s="19"/>
      <c r="C301" s="19"/>
      <c r="D301" s="19"/>
      <c r="E301" s="19"/>
      <c r="F301" s="19"/>
      <c r="G301" s="19"/>
      <c r="H301" s="19"/>
      <c r="I301" s="19"/>
      <c r="J301" s="19"/>
      <c r="K301" s="28"/>
      <c r="L301" s="20"/>
      <c r="M301" s="67"/>
      <c r="N301" s="19"/>
      <c r="O301" s="100">
        <f>YEAR(Emerg_Services[[#This Row],[Staff Start Date]])</f>
        <v>1900</v>
      </c>
      <c r="P301" s="100" t="str">
        <f>TEXT(Emerg_Services[[#This Row],[Staff Start Date]],"mmm")</f>
        <v>Jan</v>
      </c>
    </row>
    <row r="302" spans="1:16" x14ac:dyDescent="0.25">
      <c r="A302" s="18"/>
      <c r="B302" s="19"/>
      <c r="C302" s="19"/>
      <c r="D302" s="19"/>
      <c r="E302" s="19"/>
      <c r="F302" s="19"/>
      <c r="G302" s="19"/>
      <c r="H302" s="19"/>
      <c r="I302" s="19"/>
      <c r="J302" s="19"/>
      <c r="K302" s="28"/>
      <c r="L302" s="20"/>
      <c r="M302" s="67"/>
      <c r="N302" s="19"/>
      <c r="O302" s="100">
        <f>YEAR(Emerg_Services[[#This Row],[Staff Start Date]])</f>
        <v>1900</v>
      </c>
      <c r="P302" s="100" t="str">
        <f>TEXT(Emerg_Services[[#This Row],[Staff Start Date]],"mmm")</f>
        <v>Jan</v>
      </c>
    </row>
    <row r="303" spans="1:16" x14ac:dyDescent="0.25">
      <c r="A303" s="18"/>
      <c r="B303" s="19"/>
      <c r="C303" s="19"/>
      <c r="D303" s="19"/>
      <c r="E303" s="19"/>
      <c r="F303" s="19"/>
      <c r="G303" s="19"/>
      <c r="H303" s="19"/>
      <c r="I303" s="19"/>
      <c r="J303" s="19"/>
      <c r="K303" s="28"/>
      <c r="L303" s="20"/>
      <c r="M303" s="67"/>
      <c r="N303" s="19"/>
      <c r="O303" s="100">
        <f>YEAR(Emerg_Services[[#This Row],[Staff Start Date]])</f>
        <v>1900</v>
      </c>
      <c r="P303" s="100" t="str">
        <f>TEXT(Emerg_Services[[#This Row],[Staff Start Date]],"mmm")</f>
        <v>Jan</v>
      </c>
    </row>
    <row r="304" spans="1:16" x14ac:dyDescent="0.25">
      <c r="A304" s="18"/>
      <c r="B304" s="19"/>
      <c r="C304" s="19"/>
      <c r="D304" s="19"/>
      <c r="E304" s="19"/>
      <c r="F304" s="19"/>
      <c r="G304" s="19"/>
      <c r="H304" s="19"/>
      <c r="I304" s="19"/>
      <c r="J304" s="19"/>
      <c r="K304" s="28"/>
      <c r="L304" s="20"/>
      <c r="M304" s="67"/>
      <c r="N304" s="19"/>
      <c r="O304" s="100">
        <f>YEAR(Emerg_Services[[#This Row],[Staff Start Date]])</f>
        <v>1900</v>
      </c>
      <c r="P304" s="100" t="str">
        <f>TEXT(Emerg_Services[[#This Row],[Staff Start Date]],"mmm")</f>
        <v>Jan</v>
      </c>
    </row>
    <row r="305" spans="1:16" x14ac:dyDescent="0.25">
      <c r="A305" s="18"/>
      <c r="B305" s="19"/>
      <c r="C305" s="19"/>
      <c r="D305" s="19"/>
      <c r="E305" s="19"/>
      <c r="F305" s="19"/>
      <c r="G305" s="19"/>
      <c r="H305" s="19"/>
      <c r="I305" s="19"/>
      <c r="J305" s="19"/>
      <c r="K305" s="28"/>
      <c r="L305" s="20"/>
      <c r="M305" s="67"/>
      <c r="N305" s="19"/>
      <c r="O305" s="100">
        <f>YEAR(Emerg_Services[[#This Row],[Staff Start Date]])</f>
        <v>1900</v>
      </c>
      <c r="P305" s="100" t="str">
        <f>TEXT(Emerg_Services[[#This Row],[Staff Start Date]],"mmm")</f>
        <v>Jan</v>
      </c>
    </row>
    <row r="306" spans="1:16" x14ac:dyDescent="0.25">
      <c r="A306" s="18"/>
      <c r="B306" s="19"/>
      <c r="C306" s="19"/>
      <c r="D306" s="19"/>
      <c r="E306" s="19"/>
      <c r="F306" s="19"/>
      <c r="G306" s="19"/>
      <c r="H306" s="19"/>
      <c r="I306" s="19"/>
      <c r="J306" s="19"/>
      <c r="K306" s="28"/>
      <c r="L306" s="20"/>
      <c r="M306" s="67"/>
      <c r="N306" s="19"/>
      <c r="O306" s="100">
        <f>YEAR(Emerg_Services[[#This Row],[Staff Start Date]])</f>
        <v>1900</v>
      </c>
      <c r="P306" s="100" t="str">
        <f>TEXT(Emerg_Services[[#This Row],[Staff Start Date]],"mmm")</f>
        <v>Jan</v>
      </c>
    </row>
    <row r="307" spans="1:16" x14ac:dyDescent="0.25">
      <c r="A307" s="18"/>
      <c r="B307" s="19"/>
      <c r="C307" s="19"/>
      <c r="D307" s="19"/>
      <c r="E307" s="19"/>
      <c r="F307" s="19"/>
      <c r="G307" s="19"/>
      <c r="H307" s="19"/>
      <c r="I307" s="19"/>
      <c r="J307" s="19"/>
      <c r="K307" s="28"/>
      <c r="L307" s="20"/>
      <c r="M307" s="67"/>
      <c r="N307" s="19"/>
      <c r="O307" s="100">
        <f>YEAR(Emerg_Services[[#This Row],[Staff Start Date]])</f>
        <v>1900</v>
      </c>
      <c r="P307" s="100" t="str">
        <f>TEXT(Emerg_Services[[#This Row],[Staff Start Date]],"mmm")</f>
        <v>Jan</v>
      </c>
    </row>
    <row r="308" spans="1:16" x14ac:dyDescent="0.25">
      <c r="A308" s="18"/>
      <c r="B308" s="19"/>
      <c r="C308" s="19"/>
      <c r="D308" s="19"/>
      <c r="E308" s="19"/>
      <c r="F308" s="19"/>
      <c r="G308" s="19"/>
      <c r="H308" s="19"/>
      <c r="I308" s="19"/>
      <c r="J308" s="19"/>
      <c r="K308" s="28"/>
      <c r="L308" s="20"/>
      <c r="M308" s="67"/>
      <c r="N308" s="19"/>
      <c r="O308" s="100">
        <f>YEAR(Emerg_Services[[#This Row],[Staff Start Date]])</f>
        <v>1900</v>
      </c>
      <c r="P308" s="100" t="str">
        <f>TEXT(Emerg_Services[[#This Row],[Staff Start Date]],"mmm")</f>
        <v>Jan</v>
      </c>
    </row>
    <row r="309" spans="1:16" x14ac:dyDescent="0.25">
      <c r="A309" s="18"/>
      <c r="B309" s="19"/>
      <c r="C309" s="19"/>
      <c r="D309" s="19"/>
      <c r="E309" s="19"/>
      <c r="F309" s="19"/>
      <c r="G309" s="19"/>
      <c r="H309" s="19"/>
      <c r="I309" s="19"/>
      <c r="J309" s="19"/>
      <c r="K309" s="28"/>
      <c r="L309" s="20"/>
      <c r="M309" s="67"/>
      <c r="N309" s="19"/>
      <c r="O309" s="100">
        <f>YEAR(Emerg_Services[[#This Row],[Staff Start Date]])</f>
        <v>1900</v>
      </c>
      <c r="P309" s="100" t="str">
        <f>TEXT(Emerg_Services[[#This Row],[Staff Start Date]],"mmm")</f>
        <v>Jan</v>
      </c>
    </row>
    <row r="310" spans="1:16" x14ac:dyDescent="0.25">
      <c r="A310" s="18"/>
      <c r="B310" s="19"/>
      <c r="C310" s="19"/>
      <c r="D310" s="19"/>
      <c r="E310" s="19"/>
      <c r="F310" s="19"/>
      <c r="G310" s="19"/>
      <c r="H310" s="19"/>
      <c r="I310" s="19"/>
      <c r="J310" s="19"/>
      <c r="K310" s="28"/>
      <c r="L310" s="20"/>
      <c r="M310" s="67"/>
      <c r="N310" s="19"/>
      <c r="O310" s="100">
        <f>YEAR(Emerg_Services[[#This Row],[Staff Start Date]])</f>
        <v>1900</v>
      </c>
      <c r="P310" s="100" t="str">
        <f>TEXT(Emerg_Services[[#This Row],[Staff Start Date]],"mmm")</f>
        <v>Jan</v>
      </c>
    </row>
    <row r="311" spans="1:16" x14ac:dyDescent="0.25">
      <c r="A311" s="18"/>
      <c r="B311" s="19"/>
      <c r="C311" s="19"/>
      <c r="D311" s="19"/>
      <c r="E311" s="19"/>
      <c r="F311" s="19"/>
      <c r="G311" s="19"/>
      <c r="H311" s="19"/>
      <c r="I311" s="19"/>
      <c r="J311" s="19"/>
      <c r="K311" s="28"/>
      <c r="L311" s="20"/>
      <c r="M311" s="67"/>
      <c r="N311" s="19"/>
      <c r="O311" s="100">
        <f>YEAR(Emerg_Services[[#This Row],[Staff Start Date]])</f>
        <v>1900</v>
      </c>
      <c r="P311" s="100" t="str">
        <f>TEXT(Emerg_Services[[#This Row],[Staff Start Date]],"mmm")</f>
        <v>Jan</v>
      </c>
    </row>
    <row r="312" spans="1:16" x14ac:dyDescent="0.25">
      <c r="A312" s="18"/>
      <c r="B312" s="19"/>
      <c r="C312" s="19"/>
      <c r="D312" s="19"/>
      <c r="E312" s="19"/>
      <c r="F312" s="19"/>
      <c r="G312" s="19"/>
      <c r="H312" s="19"/>
      <c r="I312" s="19"/>
      <c r="J312" s="19"/>
      <c r="K312" s="28"/>
      <c r="L312" s="20"/>
      <c r="M312" s="67"/>
      <c r="N312" s="19"/>
      <c r="O312" s="100">
        <f>YEAR(Emerg_Services[[#This Row],[Staff Start Date]])</f>
        <v>1900</v>
      </c>
      <c r="P312" s="100" t="str">
        <f>TEXT(Emerg_Services[[#This Row],[Staff Start Date]],"mmm")</f>
        <v>Jan</v>
      </c>
    </row>
    <row r="313" spans="1:16" x14ac:dyDescent="0.25">
      <c r="A313" s="18"/>
      <c r="B313" s="19"/>
      <c r="C313" s="19"/>
      <c r="D313" s="19"/>
      <c r="E313" s="19"/>
      <c r="F313" s="19"/>
      <c r="G313" s="19"/>
      <c r="H313" s="19"/>
      <c r="I313" s="19"/>
      <c r="J313" s="19"/>
      <c r="K313" s="28"/>
      <c r="L313" s="20"/>
      <c r="M313" s="67"/>
      <c r="N313" s="19"/>
      <c r="O313" s="100">
        <f>YEAR(Emerg_Services[[#This Row],[Staff Start Date]])</f>
        <v>1900</v>
      </c>
      <c r="P313" s="100" t="str">
        <f>TEXT(Emerg_Services[[#This Row],[Staff Start Date]],"mmm")</f>
        <v>Jan</v>
      </c>
    </row>
    <row r="314" spans="1:16" x14ac:dyDescent="0.25">
      <c r="A314" s="18"/>
      <c r="B314" s="19"/>
      <c r="C314" s="19"/>
      <c r="D314" s="19"/>
      <c r="E314" s="19"/>
      <c r="F314" s="19"/>
      <c r="G314" s="19"/>
      <c r="H314" s="19"/>
      <c r="I314" s="19"/>
      <c r="J314" s="19"/>
      <c r="K314" s="28"/>
      <c r="L314" s="20"/>
      <c r="M314" s="67"/>
      <c r="N314" s="19"/>
      <c r="O314" s="100">
        <f>YEAR(Emerg_Services[[#This Row],[Staff Start Date]])</f>
        <v>1900</v>
      </c>
      <c r="P314" s="100" t="str">
        <f>TEXT(Emerg_Services[[#This Row],[Staff Start Date]],"mmm")</f>
        <v>Jan</v>
      </c>
    </row>
    <row r="315" spans="1:16" x14ac:dyDescent="0.25">
      <c r="A315" s="18"/>
      <c r="B315" s="19"/>
      <c r="C315" s="19"/>
      <c r="D315" s="19"/>
      <c r="E315" s="19"/>
      <c r="F315" s="19"/>
      <c r="G315" s="19"/>
      <c r="H315" s="19"/>
      <c r="I315" s="19"/>
      <c r="J315" s="19"/>
      <c r="K315" s="28"/>
      <c r="L315" s="20"/>
      <c r="M315" s="67"/>
      <c r="N315" s="19"/>
      <c r="O315" s="100">
        <f>YEAR(Emerg_Services[[#This Row],[Staff Start Date]])</f>
        <v>1900</v>
      </c>
      <c r="P315" s="100" t="str">
        <f>TEXT(Emerg_Services[[#This Row],[Staff Start Date]],"mmm")</f>
        <v>Jan</v>
      </c>
    </row>
    <row r="316" spans="1:16" x14ac:dyDescent="0.25">
      <c r="A316" s="18"/>
      <c r="B316" s="19"/>
      <c r="C316" s="19"/>
      <c r="D316" s="19"/>
      <c r="E316" s="19"/>
      <c r="F316" s="19"/>
      <c r="G316" s="19"/>
      <c r="H316" s="19"/>
      <c r="I316" s="19"/>
      <c r="J316" s="19"/>
      <c r="K316" s="28"/>
      <c r="L316" s="20"/>
      <c r="M316" s="67"/>
      <c r="N316" s="19"/>
      <c r="O316" s="100">
        <f>YEAR(Emerg_Services[[#This Row],[Staff Start Date]])</f>
        <v>1900</v>
      </c>
      <c r="P316" s="100" t="str">
        <f>TEXT(Emerg_Services[[#This Row],[Staff Start Date]],"mmm")</f>
        <v>Jan</v>
      </c>
    </row>
    <row r="317" spans="1:16" x14ac:dyDescent="0.25">
      <c r="A317" s="18"/>
      <c r="B317" s="19"/>
      <c r="C317" s="19"/>
      <c r="D317" s="19"/>
      <c r="E317" s="19"/>
      <c r="F317" s="19"/>
      <c r="G317" s="19"/>
      <c r="H317" s="19"/>
      <c r="I317" s="19"/>
      <c r="J317" s="19"/>
      <c r="K317" s="28"/>
      <c r="L317" s="20"/>
      <c r="M317" s="67"/>
      <c r="N317" s="19"/>
      <c r="O317" s="100">
        <f>YEAR(Emerg_Services[[#This Row],[Staff Start Date]])</f>
        <v>1900</v>
      </c>
      <c r="P317" s="100" t="str">
        <f>TEXT(Emerg_Services[[#This Row],[Staff Start Date]],"mmm")</f>
        <v>Jan</v>
      </c>
    </row>
    <row r="318" spans="1:16" x14ac:dyDescent="0.25">
      <c r="A318" s="18"/>
      <c r="B318" s="19"/>
      <c r="C318" s="19"/>
      <c r="D318" s="19"/>
      <c r="E318" s="19"/>
      <c r="F318" s="19"/>
      <c r="G318" s="19"/>
      <c r="H318" s="19"/>
      <c r="I318" s="19"/>
      <c r="J318" s="19"/>
      <c r="K318" s="28"/>
      <c r="L318" s="20"/>
      <c r="M318" s="67"/>
      <c r="N318" s="19"/>
      <c r="O318" s="100">
        <f>YEAR(Emerg_Services[[#This Row],[Staff Start Date]])</f>
        <v>1900</v>
      </c>
      <c r="P318" s="100" t="str">
        <f>TEXT(Emerg_Services[[#This Row],[Staff Start Date]],"mmm")</f>
        <v>Jan</v>
      </c>
    </row>
    <row r="319" spans="1:16" x14ac:dyDescent="0.25">
      <c r="A319" s="18"/>
      <c r="B319" s="19"/>
      <c r="C319" s="19"/>
      <c r="D319" s="19"/>
      <c r="E319" s="19"/>
      <c r="F319" s="19"/>
      <c r="G319" s="19"/>
      <c r="H319" s="19"/>
      <c r="I319" s="19"/>
      <c r="J319" s="19"/>
      <c r="K319" s="28"/>
      <c r="L319" s="20"/>
      <c r="M319" s="67"/>
      <c r="N319" s="19"/>
      <c r="O319" s="100">
        <f>YEAR(Emerg_Services[[#This Row],[Staff Start Date]])</f>
        <v>1900</v>
      </c>
      <c r="P319" s="100" t="str">
        <f>TEXT(Emerg_Services[[#This Row],[Staff Start Date]],"mmm")</f>
        <v>Jan</v>
      </c>
    </row>
    <row r="320" spans="1:16" x14ac:dyDescent="0.25">
      <c r="A320" s="18"/>
      <c r="B320" s="19"/>
      <c r="C320" s="19"/>
      <c r="D320" s="19"/>
      <c r="E320" s="19"/>
      <c r="F320" s="19"/>
      <c r="G320" s="19"/>
      <c r="H320" s="19"/>
      <c r="I320" s="19"/>
      <c r="J320" s="19"/>
      <c r="K320" s="28"/>
      <c r="L320" s="20"/>
      <c r="M320" s="67"/>
      <c r="N320" s="19"/>
      <c r="O320" s="100">
        <f>YEAR(Emerg_Services[[#This Row],[Staff Start Date]])</f>
        <v>1900</v>
      </c>
      <c r="P320" s="100" t="str">
        <f>TEXT(Emerg_Services[[#This Row],[Staff Start Date]],"mmm")</f>
        <v>Jan</v>
      </c>
    </row>
    <row r="321" spans="1:16" x14ac:dyDescent="0.25">
      <c r="A321" s="18"/>
      <c r="B321" s="19"/>
      <c r="C321" s="19"/>
      <c r="D321" s="19"/>
      <c r="E321" s="19"/>
      <c r="F321" s="19"/>
      <c r="G321" s="19"/>
      <c r="H321" s="19"/>
      <c r="I321" s="19"/>
      <c r="J321" s="19"/>
      <c r="K321" s="28"/>
      <c r="L321" s="20"/>
      <c r="M321" s="67"/>
      <c r="N321" s="19"/>
      <c r="O321" s="100">
        <f>YEAR(Emerg_Services[[#This Row],[Staff Start Date]])</f>
        <v>1900</v>
      </c>
      <c r="P321" s="100" t="str">
        <f>TEXT(Emerg_Services[[#This Row],[Staff Start Date]],"mmm")</f>
        <v>Jan</v>
      </c>
    </row>
    <row r="322" spans="1:16" x14ac:dyDescent="0.25">
      <c r="A322" s="18"/>
      <c r="B322" s="19"/>
      <c r="C322" s="19"/>
      <c r="D322" s="19"/>
      <c r="E322" s="19"/>
      <c r="F322" s="19"/>
      <c r="G322" s="19"/>
      <c r="H322" s="19"/>
      <c r="I322" s="19"/>
      <c r="J322" s="19"/>
      <c r="K322" s="28"/>
      <c r="L322" s="20"/>
      <c r="M322" s="67"/>
      <c r="N322" s="19"/>
      <c r="O322" s="100">
        <f>YEAR(Emerg_Services[[#This Row],[Staff Start Date]])</f>
        <v>1900</v>
      </c>
      <c r="P322" s="100" t="str">
        <f>TEXT(Emerg_Services[[#This Row],[Staff Start Date]],"mmm")</f>
        <v>Jan</v>
      </c>
    </row>
    <row r="323" spans="1:16" x14ac:dyDescent="0.25">
      <c r="A323" s="18"/>
      <c r="B323" s="19"/>
      <c r="C323" s="19"/>
      <c r="D323" s="19"/>
      <c r="E323" s="19"/>
      <c r="F323" s="19"/>
      <c r="G323" s="19"/>
      <c r="H323" s="19"/>
      <c r="I323" s="19"/>
      <c r="J323" s="19"/>
      <c r="K323" s="28"/>
      <c r="L323" s="20"/>
      <c r="M323" s="67"/>
      <c r="N323" s="19"/>
      <c r="O323" s="100">
        <f>YEAR(Emerg_Services[[#This Row],[Staff Start Date]])</f>
        <v>1900</v>
      </c>
      <c r="P323" s="100" t="str">
        <f>TEXT(Emerg_Services[[#This Row],[Staff Start Date]],"mmm")</f>
        <v>Jan</v>
      </c>
    </row>
    <row r="324" spans="1:16" x14ac:dyDescent="0.25">
      <c r="A324" s="18"/>
      <c r="B324" s="19"/>
      <c r="C324" s="19"/>
      <c r="D324" s="19"/>
      <c r="E324" s="19"/>
      <c r="F324" s="19"/>
      <c r="G324" s="19"/>
      <c r="H324" s="19"/>
      <c r="I324" s="19"/>
      <c r="J324" s="19"/>
      <c r="K324" s="28"/>
      <c r="L324" s="20"/>
      <c r="M324" s="67"/>
      <c r="N324" s="19"/>
      <c r="O324" s="100">
        <f>YEAR(Emerg_Services[[#This Row],[Staff Start Date]])</f>
        <v>1900</v>
      </c>
      <c r="P324" s="100" t="str">
        <f>TEXT(Emerg_Services[[#This Row],[Staff Start Date]],"mmm")</f>
        <v>Jan</v>
      </c>
    </row>
    <row r="325" spans="1:16" x14ac:dyDescent="0.25">
      <c r="A325" s="18"/>
      <c r="B325" s="19"/>
      <c r="C325" s="19"/>
      <c r="D325" s="19"/>
      <c r="E325" s="19"/>
      <c r="F325" s="19"/>
      <c r="G325" s="19"/>
      <c r="H325" s="19"/>
      <c r="I325" s="19"/>
      <c r="J325" s="19"/>
      <c r="K325" s="28"/>
      <c r="L325" s="20"/>
      <c r="M325" s="67"/>
      <c r="N325" s="19"/>
      <c r="O325" s="100">
        <f>YEAR(Emerg_Services[[#This Row],[Staff Start Date]])</f>
        <v>1900</v>
      </c>
      <c r="P325" s="100" t="str">
        <f>TEXT(Emerg_Services[[#This Row],[Staff Start Date]],"mmm")</f>
        <v>Jan</v>
      </c>
    </row>
    <row r="326" spans="1:16" x14ac:dyDescent="0.25">
      <c r="A326" s="18"/>
      <c r="B326" s="19"/>
      <c r="C326" s="19"/>
      <c r="D326" s="19"/>
      <c r="E326" s="19"/>
      <c r="F326" s="19"/>
      <c r="G326" s="19"/>
      <c r="H326" s="19"/>
      <c r="I326" s="19"/>
      <c r="J326" s="19"/>
      <c r="K326" s="28"/>
      <c r="L326" s="20"/>
      <c r="M326" s="67"/>
      <c r="N326" s="19"/>
      <c r="O326" s="100">
        <f>YEAR(Emerg_Services[[#This Row],[Staff Start Date]])</f>
        <v>1900</v>
      </c>
      <c r="P326" s="100" t="str">
        <f>TEXT(Emerg_Services[[#This Row],[Staff Start Date]],"mmm")</f>
        <v>Jan</v>
      </c>
    </row>
    <row r="327" spans="1:16" x14ac:dyDescent="0.25">
      <c r="A327" s="18"/>
      <c r="B327" s="19"/>
      <c r="C327" s="19"/>
      <c r="D327" s="19"/>
      <c r="E327" s="19"/>
      <c r="F327" s="19"/>
      <c r="G327" s="19"/>
      <c r="H327" s="19"/>
      <c r="I327" s="19"/>
      <c r="J327" s="19"/>
      <c r="K327" s="28"/>
      <c r="L327" s="20"/>
      <c r="M327" s="67"/>
      <c r="N327" s="19"/>
      <c r="O327" s="100">
        <f>YEAR(Emerg_Services[[#This Row],[Staff Start Date]])</f>
        <v>1900</v>
      </c>
      <c r="P327" s="100" t="str">
        <f>TEXT(Emerg_Services[[#This Row],[Staff Start Date]],"mmm")</f>
        <v>Jan</v>
      </c>
    </row>
    <row r="328" spans="1:16" x14ac:dyDescent="0.25">
      <c r="A328" s="18"/>
      <c r="B328" s="19"/>
      <c r="C328" s="19"/>
      <c r="D328" s="19"/>
      <c r="E328" s="19"/>
      <c r="F328" s="19"/>
      <c r="G328" s="19"/>
      <c r="H328" s="19"/>
      <c r="I328" s="19"/>
      <c r="J328" s="19"/>
      <c r="K328" s="28"/>
      <c r="L328" s="20"/>
      <c r="M328" s="67"/>
      <c r="N328" s="19"/>
      <c r="O328" s="100">
        <f>YEAR(Emerg_Services[[#This Row],[Staff Start Date]])</f>
        <v>1900</v>
      </c>
      <c r="P328" s="100" t="str">
        <f>TEXT(Emerg_Services[[#This Row],[Staff Start Date]],"mmm")</f>
        <v>Jan</v>
      </c>
    </row>
    <row r="329" spans="1:16" x14ac:dyDescent="0.25">
      <c r="A329" s="18"/>
      <c r="B329" s="19"/>
      <c r="C329" s="19"/>
      <c r="D329" s="19"/>
      <c r="E329" s="19"/>
      <c r="F329" s="19"/>
      <c r="G329" s="19"/>
      <c r="H329" s="19"/>
      <c r="I329" s="19"/>
      <c r="J329" s="19"/>
      <c r="K329" s="28"/>
      <c r="L329" s="20"/>
      <c r="M329" s="67"/>
      <c r="N329" s="19"/>
      <c r="O329" s="100">
        <f>YEAR(Emerg_Services[[#This Row],[Staff Start Date]])</f>
        <v>1900</v>
      </c>
      <c r="P329" s="100" t="str">
        <f>TEXT(Emerg_Services[[#This Row],[Staff Start Date]],"mmm")</f>
        <v>Jan</v>
      </c>
    </row>
    <row r="330" spans="1:16" x14ac:dyDescent="0.25">
      <c r="A330" s="18"/>
      <c r="B330" s="19"/>
      <c r="C330" s="19"/>
      <c r="D330" s="19"/>
      <c r="E330" s="19"/>
      <c r="F330" s="19"/>
      <c r="G330" s="19"/>
      <c r="H330" s="19"/>
      <c r="I330" s="19"/>
      <c r="J330" s="19"/>
      <c r="K330" s="28"/>
      <c r="L330" s="20"/>
      <c r="M330" s="67"/>
      <c r="N330" s="19"/>
      <c r="O330" s="100">
        <f>YEAR(Emerg_Services[[#This Row],[Staff Start Date]])</f>
        <v>1900</v>
      </c>
      <c r="P330" s="100" t="str">
        <f>TEXT(Emerg_Services[[#This Row],[Staff Start Date]],"mmm")</f>
        <v>Jan</v>
      </c>
    </row>
    <row r="331" spans="1:16" x14ac:dyDescent="0.25">
      <c r="A331" s="18"/>
      <c r="B331" s="19"/>
      <c r="C331" s="19"/>
      <c r="D331" s="19"/>
      <c r="E331" s="19"/>
      <c r="F331" s="19"/>
      <c r="G331" s="19"/>
      <c r="H331" s="19"/>
      <c r="I331" s="19"/>
      <c r="J331" s="19"/>
      <c r="K331" s="28"/>
      <c r="L331" s="20"/>
      <c r="M331" s="67"/>
      <c r="N331" s="19"/>
      <c r="O331" s="100">
        <f>YEAR(Emerg_Services[[#This Row],[Staff Start Date]])</f>
        <v>1900</v>
      </c>
      <c r="P331" s="100" t="str">
        <f>TEXT(Emerg_Services[[#This Row],[Staff Start Date]],"mmm")</f>
        <v>Jan</v>
      </c>
    </row>
    <row r="332" spans="1:16" x14ac:dyDescent="0.25">
      <c r="A332" s="18"/>
      <c r="B332" s="19"/>
      <c r="C332" s="19"/>
      <c r="D332" s="19"/>
      <c r="E332" s="19"/>
      <c r="F332" s="19"/>
      <c r="G332" s="19"/>
      <c r="H332" s="19"/>
      <c r="I332" s="19"/>
      <c r="J332" s="19"/>
      <c r="K332" s="28"/>
      <c r="L332" s="20"/>
      <c r="M332" s="67"/>
      <c r="N332" s="19"/>
      <c r="O332" s="100">
        <f>YEAR(Emerg_Services[[#This Row],[Staff Start Date]])</f>
        <v>1900</v>
      </c>
      <c r="P332" s="100" t="str">
        <f>TEXT(Emerg_Services[[#This Row],[Staff Start Date]],"mmm")</f>
        <v>Jan</v>
      </c>
    </row>
    <row r="333" spans="1:16" x14ac:dyDescent="0.25">
      <c r="A333" s="18"/>
      <c r="B333" s="19"/>
      <c r="C333" s="19"/>
      <c r="D333" s="19"/>
      <c r="E333" s="19"/>
      <c r="F333" s="19"/>
      <c r="G333" s="19"/>
      <c r="H333" s="19"/>
      <c r="I333" s="19"/>
      <c r="J333" s="19"/>
      <c r="K333" s="28"/>
      <c r="L333" s="20"/>
      <c r="M333" s="67"/>
      <c r="N333" s="19"/>
      <c r="O333" s="100">
        <f>YEAR(Emerg_Services[[#This Row],[Staff Start Date]])</f>
        <v>1900</v>
      </c>
      <c r="P333" s="100" t="str">
        <f>TEXT(Emerg_Services[[#This Row],[Staff Start Date]],"mmm")</f>
        <v>Jan</v>
      </c>
    </row>
    <row r="334" spans="1:16" x14ac:dyDescent="0.25">
      <c r="A334" s="18"/>
      <c r="B334" s="19"/>
      <c r="C334" s="19"/>
      <c r="D334" s="19"/>
      <c r="E334" s="19"/>
      <c r="F334" s="19"/>
      <c r="G334" s="19"/>
      <c r="H334" s="19"/>
      <c r="I334" s="19"/>
      <c r="J334" s="19"/>
      <c r="K334" s="28"/>
      <c r="L334" s="20"/>
      <c r="M334" s="67"/>
      <c r="N334" s="19"/>
      <c r="O334" s="100">
        <f>YEAR(Emerg_Services[[#This Row],[Staff Start Date]])</f>
        <v>1900</v>
      </c>
      <c r="P334" s="100" t="str">
        <f>TEXT(Emerg_Services[[#This Row],[Staff Start Date]],"mmm")</f>
        <v>Jan</v>
      </c>
    </row>
    <row r="335" spans="1:16" x14ac:dyDescent="0.25">
      <c r="A335" s="18"/>
      <c r="B335" s="19"/>
      <c r="C335" s="19"/>
      <c r="D335" s="19"/>
      <c r="E335" s="19"/>
      <c r="F335" s="19"/>
      <c r="G335" s="19"/>
      <c r="H335" s="19"/>
      <c r="I335" s="19"/>
      <c r="J335" s="19"/>
      <c r="K335" s="28"/>
      <c r="L335" s="20"/>
      <c r="M335" s="67"/>
      <c r="N335" s="19"/>
      <c r="O335" s="100">
        <f>YEAR(Emerg_Services[[#This Row],[Staff Start Date]])</f>
        <v>1900</v>
      </c>
      <c r="P335" s="100" t="str">
        <f>TEXT(Emerg_Services[[#This Row],[Staff Start Date]],"mmm")</f>
        <v>Jan</v>
      </c>
    </row>
    <row r="336" spans="1:16" x14ac:dyDescent="0.25">
      <c r="A336" s="18"/>
      <c r="B336" s="19"/>
      <c r="C336" s="19"/>
      <c r="D336" s="19"/>
      <c r="E336" s="19"/>
      <c r="F336" s="19"/>
      <c r="G336" s="19"/>
      <c r="H336" s="19"/>
      <c r="I336" s="19"/>
      <c r="J336" s="19"/>
      <c r="K336" s="28"/>
      <c r="L336" s="20"/>
      <c r="M336" s="67"/>
      <c r="N336" s="19"/>
      <c r="O336" s="100">
        <f>YEAR(Emerg_Services[[#This Row],[Staff Start Date]])</f>
        <v>1900</v>
      </c>
      <c r="P336" s="100" t="str">
        <f>TEXT(Emerg_Services[[#This Row],[Staff Start Date]],"mmm")</f>
        <v>Jan</v>
      </c>
    </row>
    <row r="337" spans="1:16" x14ac:dyDescent="0.25">
      <c r="A337" s="18"/>
      <c r="B337" s="19"/>
      <c r="C337" s="19"/>
      <c r="D337" s="19"/>
      <c r="E337" s="19"/>
      <c r="F337" s="19"/>
      <c r="G337" s="19"/>
      <c r="H337" s="19"/>
      <c r="I337" s="19"/>
      <c r="J337" s="19"/>
      <c r="K337" s="28"/>
      <c r="L337" s="20"/>
      <c r="M337" s="67"/>
      <c r="N337" s="19"/>
      <c r="O337" s="100">
        <f>YEAR(Emerg_Services[[#This Row],[Staff Start Date]])</f>
        <v>1900</v>
      </c>
      <c r="P337" s="100" t="str">
        <f>TEXT(Emerg_Services[[#This Row],[Staff Start Date]],"mmm")</f>
        <v>Jan</v>
      </c>
    </row>
    <row r="338" spans="1:16" x14ac:dyDescent="0.25">
      <c r="A338" s="18"/>
      <c r="B338" s="19"/>
      <c r="C338" s="19"/>
      <c r="D338" s="19"/>
      <c r="E338" s="19"/>
      <c r="F338" s="19"/>
      <c r="G338" s="19"/>
      <c r="H338" s="19"/>
      <c r="I338" s="19"/>
      <c r="J338" s="19"/>
      <c r="K338" s="28"/>
      <c r="L338" s="20"/>
      <c r="M338" s="67"/>
      <c r="N338" s="19"/>
      <c r="O338" s="100">
        <f>YEAR(Emerg_Services[[#This Row],[Staff Start Date]])</f>
        <v>1900</v>
      </c>
      <c r="P338" s="100" t="str">
        <f>TEXT(Emerg_Services[[#This Row],[Staff Start Date]],"mmm")</f>
        <v>Jan</v>
      </c>
    </row>
    <row r="339" spans="1:16" x14ac:dyDescent="0.25">
      <c r="A339" s="18"/>
      <c r="B339" s="19"/>
      <c r="C339" s="19"/>
      <c r="D339" s="19"/>
      <c r="E339" s="19"/>
      <c r="F339" s="19"/>
      <c r="G339" s="19"/>
      <c r="H339" s="19"/>
      <c r="I339" s="19"/>
      <c r="J339" s="19"/>
      <c r="K339" s="28"/>
      <c r="L339" s="20"/>
      <c r="M339" s="67"/>
      <c r="N339" s="19"/>
      <c r="O339" s="100">
        <f>YEAR(Emerg_Services[[#This Row],[Staff Start Date]])</f>
        <v>1900</v>
      </c>
      <c r="P339" s="100" t="str">
        <f>TEXT(Emerg_Services[[#This Row],[Staff Start Date]],"mmm")</f>
        <v>Jan</v>
      </c>
    </row>
    <row r="340" spans="1:16" x14ac:dyDescent="0.25">
      <c r="A340" s="18"/>
      <c r="B340" s="19"/>
      <c r="C340" s="19"/>
      <c r="D340" s="19"/>
      <c r="E340" s="19"/>
      <c r="F340" s="19"/>
      <c r="G340" s="19"/>
      <c r="H340" s="19"/>
      <c r="I340" s="19"/>
      <c r="J340" s="19"/>
      <c r="K340" s="28"/>
      <c r="L340" s="20"/>
      <c r="M340" s="67"/>
      <c r="N340" s="19"/>
      <c r="O340" s="100">
        <f>YEAR(Emerg_Services[[#This Row],[Staff Start Date]])</f>
        <v>1900</v>
      </c>
      <c r="P340" s="100" t="str">
        <f>TEXT(Emerg_Services[[#This Row],[Staff Start Date]],"mmm")</f>
        <v>Jan</v>
      </c>
    </row>
    <row r="341" spans="1:16" x14ac:dyDescent="0.25">
      <c r="A341" s="18"/>
      <c r="B341" s="19"/>
      <c r="C341" s="19"/>
      <c r="D341" s="19"/>
      <c r="E341" s="19"/>
      <c r="F341" s="19"/>
      <c r="G341" s="19"/>
      <c r="H341" s="19"/>
      <c r="I341" s="19"/>
      <c r="J341" s="19"/>
      <c r="K341" s="28"/>
      <c r="L341" s="20"/>
      <c r="M341" s="67"/>
      <c r="N341" s="19"/>
      <c r="O341" s="100">
        <f>YEAR(Emerg_Services[[#This Row],[Staff Start Date]])</f>
        <v>1900</v>
      </c>
      <c r="P341" s="100" t="str">
        <f>TEXT(Emerg_Services[[#This Row],[Staff Start Date]],"mmm")</f>
        <v>Jan</v>
      </c>
    </row>
    <row r="342" spans="1:16" x14ac:dyDescent="0.25">
      <c r="A342" s="18"/>
      <c r="B342" s="19"/>
      <c r="C342" s="19"/>
      <c r="D342" s="19"/>
      <c r="E342" s="19"/>
      <c r="F342" s="19"/>
      <c r="G342" s="19"/>
      <c r="H342" s="19"/>
      <c r="I342" s="19"/>
      <c r="J342" s="19"/>
      <c r="K342" s="28"/>
      <c r="L342" s="20"/>
      <c r="M342" s="67"/>
      <c r="N342" s="19"/>
      <c r="O342" s="100">
        <f>YEAR(Emerg_Services[[#This Row],[Staff Start Date]])</f>
        <v>1900</v>
      </c>
      <c r="P342" s="100" t="str">
        <f>TEXT(Emerg_Services[[#This Row],[Staff Start Date]],"mmm")</f>
        <v>Jan</v>
      </c>
    </row>
    <row r="343" spans="1:16" x14ac:dyDescent="0.25">
      <c r="A343" s="18"/>
      <c r="B343" s="19"/>
      <c r="C343" s="19"/>
      <c r="D343" s="19"/>
      <c r="E343" s="19"/>
      <c r="F343" s="19"/>
      <c r="G343" s="19"/>
      <c r="H343" s="19"/>
      <c r="I343" s="19"/>
      <c r="J343" s="19"/>
      <c r="K343" s="28"/>
      <c r="L343" s="20"/>
      <c r="M343" s="67"/>
      <c r="N343" s="19"/>
      <c r="O343" s="100">
        <f>YEAR(Emerg_Services[[#This Row],[Staff Start Date]])</f>
        <v>1900</v>
      </c>
      <c r="P343" s="100" t="str">
        <f>TEXT(Emerg_Services[[#This Row],[Staff Start Date]],"mmm")</f>
        <v>Jan</v>
      </c>
    </row>
    <row r="344" spans="1:16" x14ac:dyDescent="0.25">
      <c r="A344" s="18"/>
      <c r="B344" s="19"/>
      <c r="C344" s="19"/>
      <c r="D344" s="19"/>
      <c r="E344" s="19"/>
      <c r="F344" s="19"/>
      <c r="G344" s="19"/>
      <c r="H344" s="19"/>
      <c r="I344" s="19"/>
      <c r="J344" s="19"/>
      <c r="K344" s="28"/>
      <c r="L344" s="20"/>
      <c r="M344" s="67"/>
      <c r="N344" s="19"/>
      <c r="O344" s="100">
        <f>YEAR(Emerg_Services[[#This Row],[Staff Start Date]])</f>
        <v>1900</v>
      </c>
      <c r="P344" s="100" t="str">
        <f>TEXT(Emerg_Services[[#This Row],[Staff Start Date]],"mmm")</f>
        <v>Jan</v>
      </c>
    </row>
    <row r="345" spans="1:16" x14ac:dyDescent="0.25">
      <c r="A345" s="18"/>
      <c r="B345" s="19"/>
      <c r="C345" s="19"/>
      <c r="D345" s="19"/>
      <c r="E345" s="19"/>
      <c r="F345" s="19"/>
      <c r="G345" s="19"/>
      <c r="H345" s="19"/>
      <c r="I345" s="19"/>
      <c r="J345" s="19"/>
      <c r="K345" s="28"/>
      <c r="L345" s="20"/>
      <c r="M345" s="67"/>
      <c r="N345" s="19"/>
      <c r="O345" s="100">
        <f>YEAR(Emerg_Services[[#This Row],[Staff Start Date]])</f>
        <v>1900</v>
      </c>
      <c r="P345" s="100" t="str">
        <f>TEXT(Emerg_Services[[#This Row],[Staff Start Date]],"mmm")</f>
        <v>Jan</v>
      </c>
    </row>
    <row r="346" spans="1:16" x14ac:dyDescent="0.25">
      <c r="A346" s="18"/>
      <c r="B346" s="19"/>
      <c r="C346" s="19"/>
      <c r="D346" s="19"/>
      <c r="E346" s="19"/>
      <c r="F346" s="19"/>
      <c r="G346" s="19"/>
      <c r="H346" s="19"/>
      <c r="I346" s="19"/>
      <c r="J346" s="19"/>
      <c r="K346" s="28"/>
      <c r="L346" s="20"/>
      <c r="M346" s="67"/>
      <c r="N346" s="19"/>
      <c r="O346" s="100">
        <f>YEAR(Emerg_Services[[#This Row],[Staff Start Date]])</f>
        <v>1900</v>
      </c>
      <c r="P346" s="100" t="str">
        <f>TEXT(Emerg_Services[[#This Row],[Staff Start Date]],"mmm")</f>
        <v>Jan</v>
      </c>
    </row>
    <row r="347" spans="1:16" x14ac:dyDescent="0.25">
      <c r="A347" s="18"/>
      <c r="B347" s="19"/>
      <c r="C347" s="19"/>
      <c r="D347" s="19"/>
      <c r="E347" s="19"/>
      <c r="F347" s="19"/>
      <c r="G347" s="19"/>
      <c r="H347" s="19"/>
      <c r="I347" s="19"/>
      <c r="J347" s="19"/>
      <c r="K347" s="28"/>
      <c r="L347" s="20"/>
      <c r="M347" s="67"/>
      <c r="N347" s="19"/>
      <c r="O347" s="100">
        <f>YEAR(Emerg_Services[[#This Row],[Staff Start Date]])</f>
        <v>1900</v>
      </c>
      <c r="P347" s="100" t="str">
        <f>TEXT(Emerg_Services[[#This Row],[Staff Start Date]],"mmm")</f>
        <v>Jan</v>
      </c>
    </row>
    <row r="348" spans="1:16" x14ac:dyDescent="0.25">
      <c r="A348" s="18"/>
      <c r="B348" s="19"/>
      <c r="C348" s="19"/>
      <c r="D348" s="19"/>
      <c r="E348" s="19"/>
      <c r="F348" s="19"/>
      <c r="G348" s="19"/>
      <c r="H348" s="19"/>
      <c r="I348" s="19"/>
      <c r="J348" s="19"/>
      <c r="K348" s="28"/>
      <c r="L348" s="20"/>
      <c r="M348" s="67"/>
      <c r="N348" s="19"/>
      <c r="O348" s="100">
        <f>YEAR(Emerg_Services[[#This Row],[Staff Start Date]])</f>
        <v>1900</v>
      </c>
      <c r="P348" s="100" t="str">
        <f>TEXT(Emerg_Services[[#This Row],[Staff Start Date]],"mmm")</f>
        <v>Jan</v>
      </c>
    </row>
    <row r="349" spans="1:16" x14ac:dyDescent="0.25">
      <c r="A349" s="18"/>
      <c r="B349" s="19"/>
      <c r="C349" s="19"/>
      <c r="D349" s="19"/>
      <c r="E349" s="19"/>
      <c r="F349" s="19"/>
      <c r="G349" s="19"/>
      <c r="H349" s="19"/>
      <c r="I349" s="19"/>
      <c r="J349" s="19"/>
      <c r="K349" s="28"/>
      <c r="L349" s="20"/>
      <c r="M349" s="67"/>
      <c r="N349" s="19"/>
      <c r="O349" s="100">
        <f>YEAR(Emerg_Services[[#This Row],[Staff Start Date]])</f>
        <v>1900</v>
      </c>
      <c r="P349" s="100" t="str">
        <f>TEXT(Emerg_Services[[#This Row],[Staff Start Date]],"mmm")</f>
        <v>Jan</v>
      </c>
    </row>
    <row r="350" spans="1:16" x14ac:dyDescent="0.25">
      <c r="A350" s="18"/>
      <c r="B350" s="19"/>
      <c r="C350" s="19"/>
      <c r="D350" s="19"/>
      <c r="E350" s="19"/>
      <c r="F350" s="19"/>
      <c r="G350" s="19"/>
      <c r="H350" s="19"/>
      <c r="I350" s="19"/>
      <c r="J350" s="19"/>
      <c r="K350" s="28"/>
      <c r="L350" s="20"/>
      <c r="M350" s="67"/>
      <c r="N350" s="19"/>
      <c r="O350" s="100">
        <f>YEAR(Emerg_Services[[#This Row],[Staff Start Date]])</f>
        <v>1900</v>
      </c>
      <c r="P350" s="100" t="str">
        <f>TEXT(Emerg_Services[[#This Row],[Staff Start Date]],"mmm")</f>
        <v>Jan</v>
      </c>
    </row>
    <row r="351" spans="1:16" x14ac:dyDescent="0.25">
      <c r="A351" s="18"/>
      <c r="B351" s="19"/>
      <c r="C351" s="19"/>
      <c r="D351" s="19"/>
      <c r="E351" s="19"/>
      <c r="F351" s="19"/>
      <c r="G351" s="19"/>
      <c r="H351" s="19"/>
      <c r="I351" s="19"/>
      <c r="J351" s="19"/>
      <c r="K351" s="28"/>
      <c r="L351" s="20"/>
      <c r="M351" s="67"/>
      <c r="N351" s="19"/>
      <c r="O351" s="100">
        <f>YEAR(Emerg_Services[[#This Row],[Staff Start Date]])</f>
        <v>1900</v>
      </c>
      <c r="P351" s="100" t="str">
        <f>TEXT(Emerg_Services[[#This Row],[Staff Start Date]],"mmm")</f>
        <v>Jan</v>
      </c>
    </row>
    <row r="352" spans="1:16" x14ac:dyDescent="0.25">
      <c r="A352" s="18"/>
      <c r="B352" s="19"/>
      <c r="C352" s="19"/>
      <c r="D352" s="19"/>
      <c r="E352" s="19"/>
      <c r="F352" s="19"/>
      <c r="G352" s="19"/>
      <c r="H352" s="19"/>
      <c r="I352" s="19"/>
      <c r="J352" s="19"/>
      <c r="K352" s="28"/>
      <c r="L352" s="20"/>
      <c r="M352" s="67"/>
      <c r="N352" s="19"/>
      <c r="O352" s="100">
        <f>YEAR(Emerg_Services[[#This Row],[Staff Start Date]])</f>
        <v>1900</v>
      </c>
      <c r="P352" s="100" t="str">
        <f>TEXT(Emerg_Services[[#This Row],[Staff Start Date]],"mmm")</f>
        <v>Jan</v>
      </c>
    </row>
    <row r="353" spans="1:16" x14ac:dyDescent="0.25">
      <c r="A353" s="18"/>
      <c r="B353" s="19"/>
      <c r="C353" s="19"/>
      <c r="D353" s="19"/>
      <c r="E353" s="19"/>
      <c r="F353" s="19"/>
      <c r="G353" s="19"/>
      <c r="H353" s="19"/>
      <c r="I353" s="19"/>
      <c r="J353" s="19"/>
      <c r="K353" s="28"/>
      <c r="L353" s="20"/>
      <c r="M353" s="67"/>
      <c r="N353" s="19"/>
      <c r="O353" s="100">
        <f>YEAR(Emerg_Services[[#This Row],[Staff Start Date]])</f>
        <v>1900</v>
      </c>
      <c r="P353" s="100" t="str">
        <f>TEXT(Emerg_Services[[#This Row],[Staff Start Date]],"mmm")</f>
        <v>Jan</v>
      </c>
    </row>
    <row r="354" spans="1:16" x14ac:dyDescent="0.25">
      <c r="A354" s="18"/>
      <c r="B354" s="19"/>
      <c r="C354" s="19"/>
      <c r="D354" s="19"/>
      <c r="E354" s="19"/>
      <c r="F354" s="19"/>
      <c r="G354" s="19"/>
      <c r="H354" s="19"/>
      <c r="I354" s="19"/>
      <c r="J354" s="19"/>
      <c r="K354" s="28"/>
      <c r="L354" s="20"/>
      <c r="M354" s="67"/>
      <c r="N354" s="19"/>
      <c r="O354" s="100">
        <f>YEAR(Emerg_Services[[#This Row],[Staff Start Date]])</f>
        <v>1900</v>
      </c>
      <c r="P354" s="100" t="str">
        <f>TEXT(Emerg_Services[[#This Row],[Staff Start Date]],"mmm")</f>
        <v>Jan</v>
      </c>
    </row>
    <row r="355" spans="1:16" x14ac:dyDescent="0.25">
      <c r="A355" s="18"/>
      <c r="B355" s="19"/>
      <c r="C355" s="19"/>
      <c r="D355" s="19"/>
      <c r="E355" s="19"/>
      <c r="F355" s="19"/>
      <c r="G355" s="19"/>
      <c r="H355" s="19"/>
      <c r="I355" s="19"/>
      <c r="J355" s="19"/>
      <c r="K355" s="28"/>
      <c r="L355" s="20"/>
      <c r="M355" s="67"/>
      <c r="N355" s="19"/>
      <c r="O355" s="100">
        <f>YEAR(Emerg_Services[[#This Row],[Staff Start Date]])</f>
        <v>1900</v>
      </c>
      <c r="P355" s="100" t="str">
        <f>TEXT(Emerg_Services[[#This Row],[Staff Start Date]],"mmm")</f>
        <v>Jan</v>
      </c>
    </row>
    <row r="356" spans="1:16" x14ac:dyDescent="0.25">
      <c r="A356" s="18"/>
      <c r="B356" s="19"/>
      <c r="C356" s="19"/>
      <c r="D356" s="19"/>
      <c r="E356" s="19"/>
      <c r="F356" s="19"/>
      <c r="G356" s="19"/>
      <c r="H356" s="19"/>
      <c r="I356" s="19"/>
      <c r="J356" s="19"/>
      <c r="K356" s="28"/>
      <c r="L356" s="20"/>
      <c r="M356" s="67"/>
      <c r="N356" s="19"/>
      <c r="O356" s="100">
        <f>YEAR(Emerg_Services[[#This Row],[Staff Start Date]])</f>
        <v>1900</v>
      </c>
      <c r="P356" s="100" t="str">
        <f>TEXT(Emerg_Services[[#This Row],[Staff Start Date]],"mmm")</f>
        <v>Jan</v>
      </c>
    </row>
    <row r="357" spans="1:16" x14ac:dyDescent="0.25">
      <c r="A357" s="18"/>
      <c r="B357" s="19"/>
      <c r="C357" s="19"/>
      <c r="D357" s="19"/>
      <c r="E357" s="19"/>
      <c r="F357" s="19"/>
      <c r="G357" s="19"/>
      <c r="H357" s="19"/>
      <c r="I357" s="19"/>
      <c r="J357" s="19"/>
      <c r="K357" s="28"/>
      <c r="L357" s="20"/>
      <c r="M357" s="67"/>
      <c r="N357" s="19"/>
      <c r="O357" s="100">
        <f>YEAR(Emerg_Services[[#This Row],[Staff Start Date]])</f>
        <v>1900</v>
      </c>
      <c r="P357" s="100" t="str">
        <f>TEXT(Emerg_Services[[#This Row],[Staff Start Date]],"mmm")</f>
        <v>Jan</v>
      </c>
    </row>
    <row r="358" spans="1:16" x14ac:dyDescent="0.25">
      <c r="A358" s="18"/>
      <c r="B358" s="19"/>
      <c r="C358" s="19"/>
      <c r="D358" s="19"/>
      <c r="E358" s="19"/>
      <c r="F358" s="19"/>
      <c r="G358" s="19"/>
      <c r="H358" s="19"/>
      <c r="I358" s="19"/>
      <c r="J358" s="19"/>
      <c r="K358" s="28"/>
      <c r="L358" s="20"/>
      <c r="M358" s="67"/>
      <c r="N358" s="19"/>
      <c r="O358" s="100">
        <f>YEAR(Emerg_Services[[#This Row],[Staff Start Date]])</f>
        <v>1900</v>
      </c>
      <c r="P358" s="100" t="str">
        <f>TEXT(Emerg_Services[[#This Row],[Staff Start Date]],"mmm")</f>
        <v>Jan</v>
      </c>
    </row>
    <row r="359" spans="1:16" x14ac:dyDescent="0.25">
      <c r="A359" s="18"/>
      <c r="B359" s="19"/>
      <c r="C359" s="19"/>
      <c r="D359" s="19"/>
      <c r="E359" s="19"/>
      <c r="F359" s="19"/>
      <c r="G359" s="19"/>
      <c r="H359" s="19"/>
      <c r="I359" s="19"/>
      <c r="J359" s="19"/>
      <c r="K359" s="28"/>
      <c r="L359" s="20"/>
      <c r="M359" s="67"/>
      <c r="N359" s="19"/>
      <c r="O359" s="100">
        <f>YEAR(Emerg_Services[[#This Row],[Staff Start Date]])</f>
        <v>1900</v>
      </c>
      <c r="P359" s="100" t="str">
        <f>TEXT(Emerg_Services[[#This Row],[Staff Start Date]],"mmm")</f>
        <v>Jan</v>
      </c>
    </row>
    <row r="360" spans="1:16" x14ac:dyDescent="0.25">
      <c r="A360" s="18"/>
      <c r="B360" s="19"/>
      <c r="C360" s="19"/>
      <c r="D360" s="19"/>
      <c r="E360" s="19"/>
      <c r="F360" s="19"/>
      <c r="G360" s="19"/>
      <c r="H360" s="19"/>
      <c r="I360" s="19"/>
      <c r="J360" s="19"/>
      <c r="K360" s="28"/>
      <c r="L360" s="20"/>
      <c r="M360" s="67"/>
      <c r="N360" s="19"/>
      <c r="O360" s="100">
        <f>YEAR(Emerg_Services[[#This Row],[Staff Start Date]])</f>
        <v>1900</v>
      </c>
      <c r="P360" s="100" t="str">
        <f>TEXT(Emerg_Services[[#This Row],[Staff Start Date]],"mmm")</f>
        <v>Jan</v>
      </c>
    </row>
    <row r="361" spans="1:16" x14ac:dyDescent="0.25">
      <c r="A361" s="18"/>
      <c r="B361" s="19"/>
      <c r="C361" s="19"/>
      <c r="D361" s="19"/>
      <c r="E361" s="19"/>
      <c r="F361" s="19"/>
      <c r="G361" s="19"/>
      <c r="H361" s="19"/>
      <c r="I361" s="19"/>
      <c r="J361" s="19"/>
      <c r="K361" s="28"/>
      <c r="L361" s="20"/>
      <c r="M361" s="67"/>
      <c r="N361" s="19"/>
      <c r="O361" s="100">
        <f>YEAR(Emerg_Services[[#This Row],[Staff Start Date]])</f>
        <v>1900</v>
      </c>
      <c r="P361" s="100" t="str">
        <f>TEXT(Emerg_Services[[#This Row],[Staff Start Date]],"mmm")</f>
        <v>Jan</v>
      </c>
    </row>
    <row r="362" spans="1:16" x14ac:dyDescent="0.25">
      <c r="A362" s="18"/>
      <c r="B362" s="19"/>
      <c r="C362" s="19"/>
      <c r="D362" s="19"/>
      <c r="E362" s="19"/>
      <c r="F362" s="19"/>
      <c r="G362" s="19"/>
      <c r="H362" s="19"/>
      <c r="I362" s="19"/>
      <c r="J362" s="19"/>
      <c r="K362" s="28"/>
      <c r="L362" s="20"/>
      <c r="M362" s="67"/>
      <c r="N362" s="19"/>
      <c r="O362" s="100">
        <f>YEAR(Emerg_Services[[#This Row],[Staff Start Date]])</f>
        <v>1900</v>
      </c>
      <c r="P362" s="100" t="str">
        <f>TEXT(Emerg_Services[[#This Row],[Staff Start Date]],"mmm")</f>
        <v>Jan</v>
      </c>
    </row>
    <row r="363" spans="1:16" x14ac:dyDescent="0.25">
      <c r="A363" s="18"/>
      <c r="B363" s="19"/>
      <c r="C363" s="19"/>
      <c r="D363" s="19"/>
      <c r="E363" s="19"/>
      <c r="F363" s="19"/>
      <c r="G363" s="19"/>
      <c r="H363" s="19"/>
      <c r="I363" s="19"/>
      <c r="J363" s="19"/>
      <c r="K363" s="28"/>
      <c r="L363" s="20"/>
      <c r="M363" s="67"/>
      <c r="N363" s="19"/>
      <c r="O363" s="100">
        <f>YEAR(Emerg_Services[[#This Row],[Staff Start Date]])</f>
        <v>1900</v>
      </c>
      <c r="P363" s="100" t="str">
        <f>TEXT(Emerg_Services[[#This Row],[Staff Start Date]],"mmm")</f>
        <v>Jan</v>
      </c>
    </row>
    <row r="364" spans="1:16" x14ac:dyDescent="0.25">
      <c r="A364" s="18"/>
      <c r="B364" s="19"/>
      <c r="C364" s="19"/>
      <c r="D364" s="19"/>
      <c r="E364" s="19"/>
      <c r="F364" s="19"/>
      <c r="G364" s="19"/>
      <c r="H364" s="19"/>
      <c r="I364" s="19"/>
      <c r="J364" s="19"/>
      <c r="K364" s="28"/>
      <c r="L364" s="20"/>
      <c r="M364" s="67"/>
      <c r="N364" s="19"/>
      <c r="O364" s="100">
        <f>YEAR(Emerg_Services[[#This Row],[Staff Start Date]])</f>
        <v>1900</v>
      </c>
      <c r="P364" s="100" t="str">
        <f>TEXT(Emerg_Services[[#This Row],[Staff Start Date]],"mmm")</f>
        <v>Jan</v>
      </c>
    </row>
    <row r="365" spans="1:16" x14ac:dyDescent="0.25">
      <c r="A365" s="18"/>
      <c r="B365" s="19"/>
      <c r="C365" s="19"/>
      <c r="D365" s="19"/>
      <c r="E365" s="19"/>
      <c r="F365" s="19"/>
      <c r="G365" s="19"/>
      <c r="H365" s="19"/>
      <c r="I365" s="19"/>
      <c r="J365" s="19"/>
      <c r="K365" s="28"/>
      <c r="L365" s="20"/>
      <c r="M365" s="67"/>
      <c r="N365" s="19"/>
      <c r="O365" s="100">
        <f>YEAR(Emerg_Services[[#This Row],[Staff Start Date]])</f>
        <v>1900</v>
      </c>
      <c r="P365" s="100" t="str">
        <f>TEXT(Emerg_Services[[#This Row],[Staff Start Date]],"mmm")</f>
        <v>Jan</v>
      </c>
    </row>
    <row r="366" spans="1:16" x14ac:dyDescent="0.25">
      <c r="A366" s="18"/>
      <c r="B366" s="19"/>
      <c r="C366" s="19"/>
      <c r="D366" s="19"/>
      <c r="E366" s="19"/>
      <c r="F366" s="19"/>
      <c r="G366" s="19"/>
      <c r="H366" s="19"/>
      <c r="I366" s="19"/>
      <c r="J366" s="19"/>
      <c r="K366" s="28"/>
      <c r="L366" s="20"/>
      <c r="M366" s="67"/>
      <c r="N366" s="19"/>
      <c r="O366" s="100">
        <f>YEAR(Emerg_Services[[#This Row],[Staff Start Date]])</f>
        <v>1900</v>
      </c>
      <c r="P366" s="100" t="str">
        <f>TEXT(Emerg_Services[[#This Row],[Staff Start Date]],"mmm")</f>
        <v>Jan</v>
      </c>
    </row>
    <row r="367" spans="1:16" x14ac:dyDescent="0.25">
      <c r="A367" s="18"/>
      <c r="B367" s="19"/>
      <c r="C367" s="19"/>
      <c r="D367" s="19"/>
      <c r="E367" s="19"/>
      <c r="F367" s="19"/>
      <c r="G367" s="19"/>
      <c r="H367" s="19"/>
      <c r="I367" s="19"/>
      <c r="J367" s="19"/>
      <c r="K367" s="28"/>
      <c r="L367" s="20"/>
      <c r="M367" s="67"/>
      <c r="N367" s="19"/>
      <c r="O367" s="100">
        <f>YEAR(Emerg_Services[[#This Row],[Staff Start Date]])</f>
        <v>1900</v>
      </c>
      <c r="P367" s="100" t="str">
        <f>TEXT(Emerg_Services[[#This Row],[Staff Start Date]],"mmm")</f>
        <v>Jan</v>
      </c>
    </row>
    <row r="368" spans="1:16" x14ac:dyDescent="0.25">
      <c r="A368" s="18"/>
      <c r="B368" s="19"/>
      <c r="C368" s="19"/>
      <c r="D368" s="19"/>
      <c r="E368" s="19"/>
      <c r="F368" s="19"/>
      <c r="G368" s="19"/>
      <c r="H368" s="19"/>
      <c r="I368" s="19"/>
      <c r="J368" s="19"/>
      <c r="K368" s="28"/>
      <c r="L368" s="20"/>
      <c r="M368" s="67"/>
      <c r="N368" s="19"/>
      <c r="O368" s="100">
        <f>YEAR(Emerg_Services[[#This Row],[Staff Start Date]])</f>
        <v>1900</v>
      </c>
      <c r="P368" s="100" t="str">
        <f>TEXT(Emerg_Services[[#This Row],[Staff Start Date]],"mmm")</f>
        <v>Jan</v>
      </c>
    </row>
    <row r="369" spans="1:16" x14ac:dyDescent="0.25">
      <c r="A369" s="18"/>
      <c r="B369" s="19"/>
      <c r="C369" s="19"/>
      <c r="D369" s="19"/>
      <c r="E369" s="19"/>
      <c r="F369" s="19"/>
      <c r="G369" s="19"/>
      <c r="H369" s="19"/>
      <c r="I369" s="19"/>
      <c r="J369" s="19"/>
      <c r="K369" s="28"/>
      <c r="L369" s="20"/>
      <c r="M369" s="67"/>
      <c r="N369" s="19"/>
      <c r="O369" s="100">
        <f>YEAR(Emerg_Services[[#This Row],[Staff Start Date]])</f>
        <v>1900</v>
      </c>
      <c r="P369" s="100" t="str">
        <f>TEXT(Emerg_Services[[#This Row],[Staff Start Date]],"mmm")</f>
        <v>Jan</v>
      </c>
    </row>
    <row r="370" spans="1:16" x14ac:dyDescent="0.25">
      <c r="A370" s="18"/>
      <c r="B370" s="19"/>
      <c r="C370" s="19"/>
      <c r="D370" s="19"/>
      <c r="E370" s="19"/>
      <c r="F370" s="19"/>
      <c r="G370" s="19"/>
      <c r="H370" s="19"/>
      <c r="I370" s="19"/>
      <c r="J370" s="19"/>
      <c r="K370" s="28"/>
      <c r="L370" s="20"/>
      <c r="M370" s="67"/>
      <c r="N370" s="19"/>
      <c r="O370" s="100">
        <f>YEAR(Emerg_Services[[#This Row],[Staff Start Date]])</f>
        <v>1900</v>
      </c>
      <c r="P370" s="100" t="str">
        <f>TEXT(Emerg_Services[[#This Row],[Staff Start Date]],"mmm")</f>
        <v>Jan</v>
      </c>
    </row>
    <row r="371" spans="1:16" x14ac:dyDescent="0.25">
      <c r="A371" s="18"/>
      <c r="B371" s="19"/>
      <c r="C371" s="19"/>
      <c r="D371" s="19"/>
      <c r="E371" s="19"/>
      <c r="F371" s="19"/>
      <c r="G371" s="19"/>
      <c r="H371" s="19"/>
      <c r="I371" s="19"/>
      <c r="J371" s="19"/>
      <c r="K371" s="28"/>
      <c r="L371" s="20"/>
      <c r="M371" s="67"/>
      <c r="N371" s="19"/>
      <c r="O371" s="100">
        <f>YEAR(Emerg_Services[[#This Row],[Staff Start Date]])</f>
        <v>1900</v>
      </c>
      <c r="P371" s="100" t="str">
        <f>TEXT(Emerg_Services[[#This Row],[Staff Start Date]],"mmm")</f>
        <v>Jan</v>
      </c>
    </row>
    <row r="372" spans="1:16" x14ac:dyDescent="0.25">
      <c r="A372" s="18"/>
      <c r="B372" s="19"/>
      <c r="C372" s="19"/>
      <c r="D372" s="19"/>
      <c r="E372" s="19"/>
      <c r="F372" s="19"/>
      <c r="G372" s="19"/>
      <c r="H372" s="19"/>
      <c r="I372" s="19"/>
      <c r="J372" s="19"/>
      <c r="K372" s="28"/>
      <c r="L372" s="20"/>
      <c r="M372" s="67"/>
      <c r="N372" s="19"/>
      <c r="O372" s="100">
        <f>YEAR(Emerg_Services[[#This Row],[Staff Start Date]])</f>
        <v>1900</v>
      </c>
      <c r="P372" s="100" t="str">
        <f>TEXT(Emerg_Services[[#This Row],[Staff Start Date]],"mmm")</f>
        <v>Jan</v>
      </c>
    </row>
    <row r="373" spans="1:16" x14ac:dyDescent="0.25">
      <c r="A373" s="18"/>
      <c r="B373" s="19"/>
      <c r="C373" s="19"/>
      <c r="D373" s="19"/>
      <c r="E373" s="19"/>
      <c r="F373" s="19"/>
      <c r="G373" s="19"/>
      <c r="H373" s="19"/>
      <c r="I373" s="19"/>
      <c r="J373" s="19"/>
      <c r="K373" s="28"/>
      <c r="L373" s="20"/>
      <c r="M373" s="67"/>
      <c r="N373" s="19"/>
      <c r="O373" s="100">
        <f>YEAR(Emerg_Services[[#This Row],[Staff Start Date]])</f>
        <v>1900</v>
      </c>
      <c r="P373" s="100" t="str">
        <f>TEXT(Emerg_Services[[#This Row],[Staff Start Date]],"mmm")</f>
        <v>Jan</v>
      </c>
    </row>
    <row r="374" spans="1:16" x14ac:dyDescent="0.25">
      <c r="A374" s="18"/>
      <c r="B374" s="19"/>
      <c r="C374" s="19"/>
      <c r="D374" s="19"/>
      <c r="E374" s="19"/>
      <c r="F374" s="19"/>
      <c r="G374" s="19"/>
      <c r="H374" s="19"/>
      <c r="I374" s="19"/>
      <c r="J374" s="19"/>
      <c r="K374" s="28"/>
      <c r="L374" s="20"/>
      <c r="M374" s="67"/>
      <c r="N374" s="19"/>
      <c r="O374" s="100">
        <f>YEAR(Emerg_Services[[#This Row],[Staff Start Date]])</f>
        <v>1900</v>
      </c>
      <c r="P374" s="100" t="str">
        <f>TEXT(Emerg_Services[[#This Row],[Staff Start Date]],"mmm")</f>
        <v>Jan</v>
      </c>
    </row>
    <row r="375" spans="1:16" x14ac:dyDescent="0.25">
      <c r="A375" s="18"/>
      <c r="B375" s="19"/>
      <c r="C375" s="19"/>
      <c r="D375" s="19"/>
      <c r="E375" s="19"/>
      <c r="F375" s="19"/>
      <c r="G375" s="19"/>
      <c r="H375" s="19"/>
      <c r="I375" s="19"/>
      <c r="J375" s="19"/>
      <c r="K375" s="28"/>
      <c r="L375" s="20"/>
      <c r="M375" s="67"/>
      <c r="N375" s="19"/>
      <c r="O375" s="100">
        <f>YEAR(Emerg_Services[[#This Row],[Staff Start Date]])</f>
        <v>1900</v>
      </c>
      <c r="P375" s="100" t="str">
        <f>TEXT(Emerg_Services[[#This Row],[Staff Start Date]],"mmm")</f>
        <v>Jan</v>
      </c>
    </row>
    <row r="376" spans="1:16" x14ac:dyDescent="0.25">
      <c r="A376" s="18"/>
      <c r="B376" s="19"/>
      <c r="C376" s="19"/>
      <c r="D376" s="19"/>
      <c r="E376" s="19"/>
      <c r="F376" s="19"/>
      <c r="G376" s="19"/>
      <c r="H376" s="19"/>
      <c r="I376" s="19"/>
      <c r="J376" s="19"/>
      <c r="K376" s="28"/>
      <c r="L376" s="20"/>
      <c r="M376" s="67"/>
      <c r="N376" s="19"/>
      <c r="O376" s="100">
        <f>YEAR(Emerg_Services[[#This Row],[Staff Start Date]])</f>
        <v>1900</v>
      </c>
      <c r="P376" s="100" t="str">
        <f>TEXT(Emerg_Services[[#This Row],[Staff Start Date]],"mmm")</f>
        <v>Jan</v>
      </c>
    </row>
    <row r="377" spans="1:16" x14ac:dyDescent="0.25">
      <c r="A377" s="18"/>
      <c r="B377" s="19"/>
      <c r="C377" s="19"/>
      <c r="D377" s="19"/>
      <c r="E377" s="19"/>
      <c r="F377" s="19"/>
      <c r="G377" s="19"/>
      <c r="H377" s="19"/>
      <c r="I377" s="19"/>
      <c r="J377" s="19"/>
      <c r="K377" s="28"/>
      <c r="L377" s="20"/>
      <c r="M377" s="67"/>
      <c r="N377" s="19"/>
      <c r="O377" s="100">
        <f>YEAR(Emerg_Services[[#This Row],[Staff Start Date]])</f>
        <v>1900</v>
      </c>
      <c r="P377" s="100" t="str">
        <f>TEXT(Emerg_Services[[#This Row],[Staff Start Date]],"mmm")</f>
        <v>Jan</v>
      </c>
    </row>
    <row r="378" spans="1:16" x14ac:dyDescent="0.25">
      <c r="A378" s="18"/>
      <c r="B378" s="19"/>
      <c r="C378" s="19"/>
      <c r="D378" s="19"/>
      <c r="E378" s="19"/>
      <c r="F378" s="19"/>
      <c r="G378" s="19"/>
      <c r="H378" s="19"/>
      <c r="I378" s="19"/>
      <c r="J378" s="19"/>
      <c r="K378" s="28"/>
      <c r="L378" s="20"/>
      <c r="M378" s="67"/>
      <c r="N378" s="19"/>
      <c r="O378" s="100">
        <f>YEAR(Emerg_Services[[#This Row],[Staff Start Date]])</f>
        <v>1900</v>
      </c>
      <c r="P378" s="100" t="str">
        <f>TEXT(Emerg_Services[[#This Row],[Staff Start Date]],"mmm")</f>
        <v>Jan</v>
      </c>
    </row>
    <row r="379" spans="1:16" x14ac:dyDescent="0.25">
      <c r="A379" s="18"/>
      <c r="B379" s="19"/>
      <c r="C379" s="19"/>
      <c r="D379" s="19"/>
      <c r="E379" s="19"/>
      <c r="F379" s="19"/>
      <c r="G379" s="19"/>
      <c r="H379" s="19"/>
      <c r="I379" s="19"/>
      <c r="J379" s="19"/>
      <c r="K379" s="28"/>
      <c r="L379" s="20"/>
      <c r="M379" s="67"/>
      <c r="N379" s="19"/>
      <c r="O379" s="100">
        <f>YEAR(Emerg_Services[[#This Row],[Staff Start Date]])</f>
        <v>1900</v>
      </c>
      <c r="P379" s="100" t="str">
        <f>TEXT(Emerg_Services[[#This Row],[Staff Start Date]],"mmm")</f>
        <v>Jan</v>
      </c>
    </row>
    <row r="380" spans="1:16" x14ac:dyDescent="0.25">
      <c r="A380" s="18"/>
      <c r="B380" s="19"/>
      <c r="C380" s="19"/>
      <c r="D380" s="19"/>
      <c r="E380" s="19"/>
      <c r="F380" s="19"/>
      <c r="G380" s="19"/>
      <c r="H380" s="19"/>
      <c r="I380" s="19"/>
      <c r="J380" s="19"/>
      <c r="K380" s="28"/>
      <c r="L380" s="20"/>
      <c r="M380" s="67"/>
      <c r="N380" s="19"/>
      <c r="O380" s="100">
        <f>YEAR(Emerg_Services[[#This Row],[Staff Start Date]])</f>
        <v>1900</v>
      </c>
      <c r="P380" s="100" t="str">
        <f>TEXT(Emerg_Services[[#This Row],[Staff Start Date]],"mmm")</f>
        <v>Jan</v>
      </c>
    </row>
    <row r="381" spans="1:16" x14ac:dyDescent="0.25">
      <c r="A381" s="18"/>
      <c r="B381" s="19"/>
      <c r="C381" s="19"/>
      <c r="D381" s="19"/>
      <c r="E381" s="19"/>
      <c r="F381" s="19"/>
      <c r="G381" s="19"/>
      <c r="H381" s="19"/>
      <c r="I381" s="19"/>
      <c r="J381" s="19"/>
      <c r="K381" s="28"/>
      <c r="L381" s="20"/>
      <c r="M381" s="67"/>
      <c r="N381" s="19"/>
      <c r="O381" s="100">
        <f>YEAR(Emerg_Services[[#This Row],[Staff Start Date]])</f>
        <v>1900</v>
      </c>
      <c r="P381" s="100" t="str">
        <f>TEXT(Emerg_Services[[#This Row],[Staff Start Date]],"mmm")</f>
        <v>Jan</v>
      </c>
    </row>
    <row r="382" spans="1:16" x14ac:dyDescent="0.25">
      <c r="A382" s="18"/>
      <c r="B382" s="19"/>
      <c r="C382" s="19"/>
      <c r="D382" s="19"/>
      <c r="E382" s="19"/>
      <c r="F382" s="19"/>
      <c r="G382" s="19"/>
      <c r="H382" s="19"/>
      <c r="I382" s="19"/>
      <c r="J382" s="19"/>
      <c r="K382" s="28"/>
      <c r="L382" s="20"/>
      <c r="M382" s="67"/>
      <c r="N382" s="19"/>
      <c r="O382" s="100">
        <f>YEAR(Emerg_Services[[#This Row],[Staff Start Date]])</f>
        <v>1900</v>
      </c>
      <c r="P382" s="100" t="str">
        <f>TEXT(Emerg_Services[[#This Row],[Staff Start Date]],"mmm")</f>
        <v>Jan</v>
      </c>
    </row>
    <row r="383" spans="1:16" x14ac:dyDescent="0.25">
      <c r="A383" s="18"/>
      <c r="B383" s="19"/>
      <c r="C383" s="19"/>
      <c r="D383" s="19"/>
      <c r="E383" s="19"/>
      <c r="F383" s="19"/>
      <c r="G383" s="19"/>
      <c r="H383" s="19"/>
      <c r="I383" s="19"/>
      <c r="J383" s="19"/>
      <c r="K383" s="28"/>
      <c r="L383" s="20"/>
      <c r="M383" s="67"/>
      <c r="N383" s="19"/>
      <c r="O383" s="100">
        <f>YEAR(Emerg_Services[[#This Row],[Staff Start Date]])</f>
        <v>1900</v>
      </c>
      <c r="P383" s="100" t="str">
        <f>TEXT(Emerg_Services[[#This Row],[Staff Start Date]],"mmm")</f>
        <v>Jan</v>
      </c>
    </row>
    <row r="384" spans="1:16" x14ac:dyDescent="0.25">
      <c r="A384" s="18"/>
      <c r="B384" s="19"/>
      <c r="C384" s="19"/>
      <c r="D384" s="19"/>
      <c r="E384" s="19"/>
      <c r="F384" s="19"/>
      <c r="G384" s="19"/>
      <c r="H384" s="19"/>
      <c r="I384" s="19"/>
      <c r="J384" s="19"/>
      <c r="K384" s="28"/>
      <c r="L384" s="20"/>
      <c r="M384" s="67"/>
      <c r="N384" s="19"/>
      <c r="O384" s="100">
        <f>YEAR(Emerg_Services[[#This Row],[Staff Start Date]])</f>
        <v>1900</v>
      </c>
      <c r="P384" s="100" t="str">
        <f>TEXT(Emerg_Services[[#This Row],[Staff Start Date]],"mmm")</f>
        <v>Jan</v>
      </c>
    </row>
    <row r="385" spans="1:16" x14ac:dyDescent="0.25">
      <c r="A385" s="18"/>
      <c r="B385" s="19"/>
      <c r="C385" s="19"/>
      <c r="D385" s="19"/>
      <c r="E385" s="19"/>
      <c r="F385" s="19"/>
      <c r="G385" s="19"/>
      <c r="H385" s="19"/>
      <c r="I385" s="19"/>
      <c r="J385" s="19"/>
      <c r="K385" s="28"/>
      <c r="L385" s="20"/>
      <c r="M385" s="67"/>
      <c r="N385" s="19"/>
      <c r="O385" s="100">
        <f>YEAR(Emerg_Services[[#This Row],[Staff Start Date]])</f>
        <v>1900</v>
      </c>
      <c r="P385" s="100" t="str">
        <f>TEXT(Emerg_Services[[#This Row],[Staff Start Date]],"mmm")</f>
        <v>Jan</v>
      </c>
    </row>
    <row r="386" spans="1:16" x14ac:dyDescent="0.25">
      <c r="A386" s="18"/>
      <c r="B386" s="19"/>
      <c r="C386" s="19"/>
      <c r="D386" s="19"/>
      <c r="E386" s="19"/>
      <c r="F386" s="19"/>
      <c r="G386" s="19"/>
      <c r="H386" s="19"/>
      <c r="I386" s="19"/>
      <c r="J386" s="19"/>
      <c r="K386" s="28"/>
      <c r="L386" s="20"/>
      <c r="M386" s="67"/>
      <c r="N386" s="19"/>
      <c r="O386" s="100">
        <f>YEAR(Emerg_Services[[#This Row],[Staff Start Date]])</f>
        <v>1900</v>
      </c>
      <c r="P386" s="100" t="str">
        <f>TEXT(Emerg_Services[[#This Row],[Staff Start Date]],"mmm")</f>
        <v>Jan</v>
      </c>
    </row>
    <row r="387" spans="1:16" x14ac:dyDescent="0.25">
      <c r="A387" s="18"/>
      <c r="B387" s="19"/>
      <c r="C387" s="19"/>
      <c r="D387" s="19"/>
      <c r="E387" s="19"/>
      <c r="F387" s="19"/>
      <c r="G387" s="19"/>
      <c r="H387" s="19"/>
      <c r="I387" s="19"/>
      <c r="J387" s="19"/>
      <c r="K387" s="28"/>
      <c r="L387" s="20"/>
      <c r="M387" s="67"/>
      <c r="N387" s="19"/>
      <c r="O387" s="100">
        <f>YEAR(Emerg_Services[[#This Row],[Staff Start Date]])</f>
        <v>1900</v>
      </c>
      <c r="P387" s="100" t="str">
        <f>TEXT(Emerg_Services[[#This Row],[Staff Start Date]],"mmm")</f>
        <v>Jan</v>
      </c>
    </row>
    <row r="388" spans="1:16" x14ac:dyDescent="0.25">
      <c r="A388" s="18"/>
      <c r="B388" s="19"/>
      <c r="C388" s="19"/>
      <c r="D388" s="19"/>
      <c r="E388" s="19"/>
      <c r="F388" s="19"/>
      <c r="G388" s="19"/>
      <c r="H388" s="19"/>
      <c r="I388" s="19"/>
      <c r="J388" s="19"/>
      <c r="K388" s="28"/>
      <c r="L388" s="20"/>
      <c r="M388" s="67"/>
      <c r="N388" s="19"/>
      <c r="O388" s="100">
        <f>YEAR(Emerg_Services[[#This Row],[Staff Start Date]])</f>
        <v>1900</v>
      </c>
      <c r="P388" s="100" t="str">
        <f>TEXT(Emerg_Services[[#This Row],[Staff Start Date]],"mmm")</f>
        <v>Jan</v>
      </c>
    </row>
    <row r="389" spans="1:16" x14ac:dyDescent="0.25">
      <c r="A389" s="18"/>
      <c r="B389" s="19"/>
      <c r="C389" s="19"/>
      <c r="D389" s="19"/>
      <c r="E389" s="19"/>
      <c r="F389" s="19"/>
      <c r="G389" s="19"/>
      <c r="H389" s="19"/>
      <c r="I389" s="19"/>
      <c r="J389" s="19"/>
      <c r="K389" s="28"/>
      <c r="L389" s="20"/>
      <c r="M389" s="67"/>
      <c r="N389" s="19"/>
      <c r="O389" s="100">
        <f>YEAR(Emerg_Services[[#This Row],[Staff Start Date]])</f>
        <v>1900</v>
      </c>
      <c r="P389" s="100" t="str">
        <f>TEXT(Emerg_Services[[#This Row],[Staff Start Date]],"mmm")</f>
        <v>Jan</v>
      </c>
    </row>
    <row r="390" spans="1:16" x14ac:dyDescent="0.25">
      <c r="A390" s="18"/>
      <c r="B390" s="19"/>
      <c r="C390" s="19"/>
      <c r="D390" s="19"/>
      <c r="E390" s="19"/>
      <c r="F390" s="19"/>
      <c r="G390" s="19"/>
      <c r="H390" s="19"/>
      <c r="I390" s="19"/>
      <c r="J390" s="19"/>
      <c r="K390" s="28"/>
      <c r="L390" s="20"/>
      <c r="M390" s="67"/>
      <c r="N390" s="19"/>
      <c r="O390" s="100">
        <f>YEAR(Emerg_Services[[#This Row],[Staff Start Date]])</f>
        <v>1900</v>
      </c>
      <c r="P390" s="100" t="str">
        <f>TEXT(Emerg_Services[[#This Row],[Staff Start Date]],"mmm")</f>
        <v>Jan</v>
      </c>
    </row>
    <row r="391" spans="1:16" x14ac:dyDescent="0.25">
      <c r="A391" s="18"/>
      <c r="B391" s="19"/>
      <c r="C391" s="19"/>
      <c r="D391" s="19"/>
      <c r="E391" s="19"/>
      <c r="F391" s="19"/>
      <c r="G391" s="19"/>
      <c r="H391" s="19"/>
      <c r="I391" s="19"/>
      <c r="J391" s="19"/>
      <c r="K391" s="28"/>
      <c r="L391" s="20"/>
      <c r="M391" s="67"/>
      <c r="N391" s="19"/>
      <c r="O391" s="100">
        <f>YEAR(Emerg_Services[[#This Row],[Staff Start Date]])</f>
        <v>1900</v>
      </c>
      <c r="P391" s="100" t="str">
        <f>TEXT(Emerg_Services[[#This Row],[Staff Start Date]],"mmm")</f>
        <v>Jan</v>
      </c>
    </row>
    <row r="392" spans="1:16" x14ac:dyDescent="0.25">
      <c r="A392" s="18"/>
      <c r="B392" s="19"/>
      <c r="C392" s="19"/>
      <c r="D392" s="19"/>
      <c r="E392" s="19"/>
      <c r="F392" s="19"/>
      <c r="G392" s="19"/>
      <c r="H392" s="19"/>
      <c r="I392" s="19"/>
      <c r="J392" s="19"/>
      <c r="K392" s="28"/>
      <c r="L392" s="20"/>
      <c r="M392" s="67"/>
      <c r="N392" s="19"/>
      <c r="O392" s="100">
        <f>YEAR(Emerg_Services[[#This Row],[Staff Start Date]])</f>
        <v>1900</v>
      </c>
      <c r="P392" s="100" t="str">
        <f>TEXT(Emerg_Services[[#This Row],[Staff Start Date]],"mmm")</f>
        <v>Jan</v>
      </c>
    </row>
    <row r="393" spans="1:16" x14ac:dyDescent="0.25">
      <c r="A393" s="18"/>
      <c r="B393" s="19"/>
      <c r="C393" s="19"/>
      <c r="D393" s="19"/>
      <c r="E393" s="19"/>
      <c r="F393" s="19"/>
      <c r="G393" s="19"/>
      <c r="H393" s="19"/>
      <c r="I393" s="19"/>
      <c r="J393" s="19"/>
      <c r="K393" s="28"/>
      <c r="L393" s="20"/>
      <c r="M393" s="67"/>
      <c r="N393" s="19"/>
      <c r="O393" s="100">
        <f>YEAR(Emerg_Services[[#This Row],[Staff Start Date]])</f>
        <v>1900</v>
      </c>
      <c r="P393" s="100" t="str">
        <f>TEXT(Emerg_Services[[#This Row],[Staff Start Date]],"mmm")</f>
        <v>Jan</v>
      </c>
    </row>
    <row r="394" spans="1:16" x14ac:dyDescent="0.25">
      <c r="A394" s="18"/>
      <c r="B394" s="19"/>
      <c r="C394" s="19"/>
      <c r="D394" s="19"/>
      <c r="E394" s="19"/>
      <c r="F394" s="19"/>
      <c r="G394" s="19"/>
      <c r="H394" s="19"/>
      <c r="I394" s="19"/>
      <c r="J394" s="19"/>
      <c r="K394" s="28"/>
      <c r="L394" s="20"/>
      <c r="M394" s="67"/>
      <c r="N394" s="19"/>
      <c r="O394" s="100">
        <f>YEAR(Emerg_Services[[#This Row],[Staff Start Date]])</f>
        <v>1900</v>
      </c>
      <c r="P394" s="100" t="str">
        <f>TEXT(Emerg_Services[[#This Row],[Staff Start Date]],"mmm")</f>
        <v>Jan</v>
      </c>
    </row>
    <row r="395" spans="1:16" x14ac:dyDescent="0.25">
      <c r="A395" s="18"/>
      <c r="B395" s="19"/>
      <c r="C395" s="19"/>
      <c r="D395" s="19"/>
      <c r="E395" s="19"/>
      <c r="F395" s="19"/>
      <c r="G395" s="19"/>
      <c r="H395" s="19"/>
      <c r="I395" s="19"/>
      <c r="J395" s="19"/>
      <c r="K395" s="28"/>
      <c r="L395" s="20"/>
      <c r="M395" s="67"/>
      <c r="N395" s="19"/>
      <c r="O395" s="100">
        <f>YEAR(Emerg_Services[[#This Row],[Staff Start Date]])</f>
        <v>1900</v>
      </c>
      <c r="P395" s="100" t="str">
        <f>TEXT(Emerg_Services[[#This Row],[Staff Start Date]],"mmm")</f>
        <v>Jan</v>
      </c>
    </row>
    <row r="396" spans="1:16" x14ac:dyDescent="0.25">
      <c r="A396" s="18"/>
      <c r="B396" s="19"/>
      <c r="C396" s="19"/>
      <c r="D396" s="19"/>
      <c r="E396" s="19"/>
      <c r="F396" s="19"/>
      <c r="G396" s="19"/>
      <c r="H396" s="19"/>
      <c r="I396" s="19"/>
      <c r="J396" s="19"/>
      <c r="K396" s="28"/>
      <c r="L396" s="20"/>
      <c r="M396" s="67"/>
      <c r="N396" s="19"/>
      <c r="O396" s="100">
        <f>YEAR(Emerg_Services[[#This Row],[Staff Start Date]])</f>
        <v>1900</v>
      </c>
      <c r="P396" s="100" t="str">
        <f>TEXT(Emerg_Services[[#This Row],[Staff Start Date]],"mmm")</f>
        <v>Jan</v>
      </c>
    </row>
    <row r="397" spans="1:16" x14ac:dyDescent="0.25">
      <c r="A397" s="18"/>
      <c r="B397" s="19"/>
      <c r="C397" s="19"/>
      <c r="D397" s="19"/>
      <c r="E397" s="19"/>
      <c r="F397" s="19"/>
      <c r="G397" s="19"/>
      <c r="H397" s="19"/>
      <c r="I397" s="19"/>
      <c r="J397" s="19"/>
      <c r="K397" s="28"/>
      <c r="L397" s="20"/>
      <c r="M397" s="67"/>
      <c r="N397" s="19"/>
      <c r="O397" s="100">
        <f>YEAR(Emerg_Services[[#This Row],[Staff Start Date]])</f>
        <v>1900</v>
      </c>
      <c r="P397" s="100" t="str">
        <f>TEXT(Emerg_Services[[#This Row],[Staff Start Date]],"mmm")</f>
        <v>Jan</v>
      </c>
    </row>
    <row r="398" spans="1:16" x14ac:dyDescent="0.25">
      <c r="A398" s="18"/>
      <c r="B398" s="19"/>
      <c r="C398" s="19"/>
      <c r="D398" s="19"/>
      <c r="E398" s="19"/>
      <c r="F398" s="19"/>
      <c r="G398" s="19"/>
      <c r="H398" s="19"/>
      <c r="I398" s="19"/>
      <c r="J398" s="19"/>
      <c r="K398" s="28"/>
      <c r="L398" s="20"/>
      <c r="M398" s="67"/>
      <c r="N398" s="19"/>
      <c r="O398" s="100">
        <f>YEAR(Emerg_Services[[#This Row],[Staff Start Date]])</f>
        <v>1900</v>
      </c>
      <c r="P398" s="100" t="str">
        <f>TEXT(Emerg_Services[[#This Row],[Staff Start Date]],"mmm")</f>
        <v>Jan</v>
      </c>
    </row>
    <row r="399" spans="1:16" x14ac:dyDescent="0.25">
      <c r="A399" s="18"/>
      <c r="B399" s="19"/>
      <c r="C399" s="19"/>
      <c r="D399" s="19"/>
      <c r="E399" s="19"/>
      <c r="F399" s="19"/>
      <c r="G399" s="19"/>
      <c r="H399" s="19"/>
      <c r="I399" s="19"/>
      <c r="J399" s="19"/>
      <c r="K399" s="28"/>
      <c r="L399" s="20"/>
      <c r="M399" s="67"/>
      <c r="N399" s="19"/>
      <c r="O399" s="100">
        <f>YEAR(Emerg_Services[[#This Row],[Staff Start Date]])</f>
        <v>1900</v>
      </c>
      <c r="P399" s="100" t="str">
        <f>TEXT(Emerg_Services[[#This Row],[Staff Start Date]],"mmm")</f>
        <v>Jan</v>
      </c>
    </row>
    <row r="400" spans="1:16" x14ac:dyDescent="0.25">
      <c r="A400" s="18"/>
      <c r="B400" s="19"/>
      <c r="C400" s="19"/>
      <c r="D400" s="19"/>
      <c r="E400" s="19"/>
      <c r="F400" s="19"/>
      <c r="G400" s="19"/>
      <c r="H400" s="19"/>
      <c r="I400" s="19"/>
      <c r="J400" s="19"/>
      <c r="K400" s="28"/>
      <c r="L400" s="20"/>
      <c r="M400" s="67"/>
      <c r="N400" s="19"/>
      <c r="O400" s="100">
        <f>YEAR(Emerg_Services[[#This Row],[Staff Start Date]])</f>
        <v>1900</v>
      </c>
      <c r="P400" s="100" t="str">
        <f>TEXT(Emerg_Services[[#This Row],[Staff Start Date]],"mmm")</f>
        <v>Jan</v>
      </c>
    </row>
    <row r="401" spans="1:16" x14ac:dyDescent="0.25">
      <c r="A401" s="18"/>
      <c r="B401" s="19"/>
      <c r="C401" s="19"/>
      <c r="D401" s="19"/>
      <c r="E401" s="19"/>
      <c r="F401" s="19"/>
      <c r="G401" s="19"/>
      <c r="H401" s="19"/>
      <c r="I401" s="19"/>
      <c r="J401" s="19"/>
      <c r="K401" s="28"/>
      <c r="L401" s="20"/>
      <c r="M401" s="67"/>
      <c r="N401" s="19"/>
      <c r="O401" s="100">
        <f>YEAR(Emerg_Services[[#This Row],[Staff Start Date]])</f>
        <v>1900</v>
      </c>
      <c r="P401" s="100" t="str">
        <f>TEXT(Emerg_Services[[#This Row],[Staff Start Date]],"mmm")</f>
        <v>Jan</v>
      </c>
    </row>
    <row r="402" spans="1:16" x14ac:dyDescent="0.25">
      <c r="A402" s="18"/>
      <c r="B402" s="19"/>
      <c r="C402" s="19"/>
      <c r="D402" s="19"/>
      <c r="E402" s="19"/>
      <c r="F402" s="19"/>
      <c r="G402" s="19"/>
      <c r="H402" s="19"/>
      <c r="I402" s="19"/>
      <c r="J402" s="19"/>
      <c r="K402" s="28"/>
      <c r="L402" s="20"/>
      <c r="M402" s="67"/>
      <c r="N402" s="19"/>
      <c r="O402" s="100">
        <f>YEAR(Emerg_Services[[#This Row],[Staff Start Date]])</f>
        <v>1900</v>
      </c>
      <c r="P402" s="100" t="str">
        <f>TEXT(Emerg_Services[[#This Row],[Staff Start Date]],"mmm")</f>
        <v>Jan</v>
      </c>
    </row>
    <row r="403" spans="1:16" x14ac:dyDescent="0.25">
      <c r="A403" s="18"/>
      <c r="B403" s="19"/>
      <c r="C403" s="19"/>
      <c r="D403" s="19"/>
      <c r="E403" s="19"/>
      <c r="F403" s="19"/>
      <c r="G403" s="19"/>
      <c r="H403" s="19"/>
      <c r="I403" s="19"/>
      <c r="J403" s="19"/>
      <c r="K403" s="28"/>
      <c r="L403" s="20"/>
      <c r="M403" s="67"/>
      <c r="N403" s="19"/>
      <c r="O403" s="100">
        <f>YEAR(Emerg_Services[[#This Row],[Staff Start Date]])</f>
        <v>1900</v>
      </c>
      <c r="P403" s="100" t="str">
        <f>TEXT(Emerg_Services[[#This Row],[Staff Start Date]],"mmm")</f>
        <v>Jan</v>
      </c>
    </row>
    <row r="404" spans="1:16" x14ac:dyDescent="0.25">
      <c r="A404" s="18"/>
      <c r="B404" s="19"/>
      <c r="C404" s="19"/>
      <c r="D404" s="19"/>
      <c r="E404" s="19"/>
      <c r="F404" s="19"/>
      <c r="G404" s="19"/>
      <c r="H404" s="19"/>
      <c r="I404" s="19"/>
      <c r="J404" s="19"/>
      <c r="K404" s="28"/>
      <c r="L404" s="20"/>
      <c r="M404" s="67"/>
      <c r="N404" s="19"/>
      <c r="O404" s="100">
        <f>YEAR(Emerg_Services[[#This Row],[Staff Start Date]])</f>
        <v>1900</v>
      </c>
      <c r="P404" s="100" t="str">
        <f>TEXT(Emerg_Services[[#This Row],[Staff Start Date]],"mmm")</f>
        <v>Jan</v>
      </c>
    </row>
    <row r="405" spans="1:16" x14ac:dyDescent="0.25">
      <c r="A405" s="18"/>
      <c r="B405" s="19"/>
      <c r="C405" s="19"/>
      <c r="D405" s="19"/>
      <c r="E405" s="19"/>
      <c r="F405" s="19"/>
      <c r="G405" s="19"/>
      <c r="H405" s="19"/>
      <c r="I405" s="19"/>
      <c r="J405" s="19"/>
      <c r="K405" s="28"/>
      <c r="L405" s="20"/>
      <c r="M405" s="67"/>
      <c r="N405" s="19"/>
      <c r="O405" s="100">
        <f>YEAR(Emerg_Services[[#This Row],[Staff Start Date]])</f>
        <v>1900</v>
      </c>
      <c r="P405" s="100" t="str">
        <f>TEXT(Emerg_Services[[#This Row],[Staff Start Date]],"mmm")</f>
        <v>Jan</v>
      </c>
    </row>
    <row r="406" spans="1:16" x14ac:dyDescent="0.25">
      <c r="A406" s="18"/>
      <c r="B406" s="19"/>
      <c r="C406" s="19"/>
      <c r="D406" s="19"/>
      <c r="E406" s="19"/>
      <c r="F406" s="19"/>
      <c r="G406" s="19"/>
      <c r="H406" s="19"/>
      <c r="I406" s="19"/>
      <c r="J406" s="19"/>
      <c r="K406" s="28"/>
      <c r="L406" s="20"/>
      <c r="M406" s="67"/>
      <c r="N406" s="19"/>
      <c r="O406" s="100">
        <f>YEAR(Emerg_Services[[#This Row],[Staff Start Date]])</f>
        <v>1900</v>
      </c>
      <c r="P406" s="100" t="str">
        <f>TEXT(Emerg_Services[[#This Row],[Staff Start Date]],"mmm")</f>
        <v>Jan</v>
      </c>
    </row>
    <row r="407" spans="1:16" x14ac:dyDescent="0.25">
      <c r="A407" s="18"/>
      <c r="B407" s="19"/>
      <c r="C407" s="19"/>
      <c r="D407" s="19"/>
      <c r="E407" s="19"/>
      <c r="F407" s="19"/>
      <c r="G407" s="19"/>
      <c r="H407" s="19"/>
      <c r="I407" s="19"/>
      <c r="J407" s="19"/>
      <c r="K407" s="28"/>
      <c r="L407" s="20"/>
      <c r="M407" s="67"/>
      <c r="N407" s="19"/>
      <c r="O407" s="100">
        <f>YEAR(Emerg_Services[[#This Row],[Staff Start Date]])</f>
        <v>1900</v>
      </c>
      <c r="P407" s="100" t="str">
        <f>TEXT(Emerg_Services[[#This Row],[Staff Start Date]],"mmm")</f>
        <v>Jan</v>
      </c>
    </row>
    <row r="408" spans="1:16" x14ac:dyDescent="0.25">
      <c r="A408" s="18"/>
      <c r="B408" s="19"/>
      <c r="C408" s="19"/>
      <c r="D408" s="19"/>
      <c r="E408" s="19"/>
      <c r="F408" s="19"/>
      <c r="G408" s="19"/>
      <c r="H408" s="19"/>
      <c r="I408" s="19"/>
      <c r="J408" s="19"/>
      <c r="K408" s="28"/>
      <c r="L408" s="20"/>
      <c r="M408" s="67"/>
      <c r="N408" s="19"/>
      <c r="O408" s="100">
        <f>YEAR(Emerg_Services[[#This Row],[Staff Start Date]])</f>
        <v>1900</v>
      </c>
      <c r="P408" s="100" t="str">
        <f>TEXT(Emerg_Services[[#This Row],[Staff Start Date]],"mmm")</f>
        <v>Jan</v>
      </c>
    </row>
    <row r="409" spans="1:16" x14ac:dyDescent="0.25">
      <c r="A409" s="18"/>
      <c r="B409" s="19"/>
      <c r="C409" s="19"/>
      <c r="D409" s="19"/>
      <c r="E409" s="19"/>
      <c r="F409" s="19"/>
      <c r="G409" s="19"/>
      <c r="H409" s="19"/>
      <c r="I409" s="19"/>
      <c r="J409" s="19"/>
      <c r="K409" s="28"/>
      <c r="L409" s="20"/>
      <c r="M409" s="67"/>
      <c r="N409" s="19"/>
      <c r="O409" s="100">
        <f>YEAR(Emerg_Services[[#This Row],[Staff Start Date]])</f>
        <v>1900</v>
      </c>
      <c r="P409" s="100" t="str">
        <f>TEXT(Emerg_Services[[#This Row],[Staff Start Date]],"mmm")</f>
        <v>Jan</v>
      </c>
    </row>
    <row r="410" spans="1:16" x14ac:dyDescent="0.25">
      <c r="A410" s="18"/>
      <c r="B410" s="19"/>
      <c r="C410" s="19"/>
      <c r="D410" s="19"/>
      <c r="E410" s="19"/>
      <c r="F410" s="19"/>
      <c r="G410" s="19"/>
      <c r="H410" s="19"/>
      <c r="I410" s="19"/>
      <c r="J410" s="19"/>
      <c r="K410" s="28"/>
      <c r="L410" s="20"/>
      <c r="M410" s="67"/>
      <c r="N410" s="19"/>
      <c r="O410" s="100">
        <f>YEAR(Emerg_Services[[#This Row],[Staff Start Date]])</f>
        <v>1900</v>
      </c>
      <c r="P410" s="100" t="str">
        <f>TEXT(Emerg_Services[[#This Row],[Staff Start Date]],"mmm")</f>
        <v>Jan</v>
      </c>
    </row>
    <row r="411" spans="1:16" x14ac:dyDescent="0.25">
      <c r="A411" s="18"/>
      <c r="B411" s="19"/>
      <c r="C411" s="19"/>
      <c r="D411" s="19"/>
      <c r="E411" s="19"/>
      <c r="F411" s="19"/>
      <c r="G411" s="19"/>
      <c r="H411" s="19"/>
      <c r="I411" s="19"/>
      <c r="J411" s="19"/>
      <c r="K411" s="28"/>
      <c r="L411" s="20"/>
      <c r="M411" s="67"/>
      <c r="N411" s="19"/>
      <c r="O411" s="100">
        <f>YEAR(Emerg_Services[[#This Row],[Staff Start Date]])</f>
        <v>1900</v>
      </c>
      <c r="P411" s="100" t="str">
        <f>TEXT(Emerg_Services[[#This Row],[Staff Start Date]],"mmm")</f>
        <v>Jan</v>
      </c>
    </row>
    <row r="412" spans="1:16" x14ac:dyDescent="0.25">
      <c r="A412" s="18"/>
      <c r="B412" s="19"/>
      <c r="C412" s="19"/>
      <c r="D412" s="19"/>
      <c r="E412" s="19"/>
      <c r="F412" s="19"/>
      <c r="G412" s="19"/>
      <c r="H412" s="19"/>
      <c r="I412" s="19"/>
      <c r="J412" s="19"/>
      <c r="K412" s="28"/>
      <c r="L412" s="20"/>
      <c r="M412" s="67"/>
      <c r="N412" s="19"/>
      <c r="O412" s="100">
        <f>YEAR(Emerg_Services[[#This Row],[Staff Start Date]])</f>
        <v>1900</v>
      </c>
      <c r="P412" s="100" t="str">
        <f>TEXT(Emerg_Services[[#This Row],[Staff Start Date]],"mmm")</f>
        <v>Jan</v>
      </c>
    </row>
    <row r="413" spans="1:16" x14ac:dyDescent="0.25">
      <c r="A413" s="18"/>
      <c r="B413" s="19"/>
      <c r="C413" s="19"/>
      <c r="D413" s="19"/>
      <c r="E413" s="19"/>
      <c r="F413" s="19"/>
      <c r="G413" s="19"/>
      <c r="H413" s="19"/>
      <c r="I413" s="19"/>
      <c r="J413" s="19"/>
      <c r="K413" s="28"/>
      <c r="L413" s="20"/>
      <c r="M413" s="67"/>
      <c r="N413" s="19"/>
      <c r="O413" s="100">
        <f>YEAR(Emerg_Services[[#This Row],[Staff Start Date]])</f>
        <v>1900</v>
      </c>
      <c r="P413" s="100" t="str">
        <f>TEXT(Emerg_Services[[#This Row],[Staff Start Date]],"mmm")</f>
        <v>Jan</v>
      </c>
    </row>
    <row r="414" spans="1:16" x14ac:dyDescent="0.25">
      <c r="A414" s="18"/>
      <c r="B414" s="19"/>
      <c r="C414" s="19"/>
      <c r="D414" s="19"/>
      <c r="E414" s="19"/>
      <c r="F414" s="19"/>
      <c r="G414" s="19"/>
      <c r="H414" s="19"/>
      <c r="I414" s="19"/>
      <c r="J414" s="19"/>
      <c r="K414" s="28"/>
      <c r="L414" s="20"/>
      <c r="M414" s="67"/>
      <c r="N414" s="19"/>
      <c r="O414" s="100">
        <f>YEAR(Emerg_Services[[#This Row],[Staff Start Date]])</f>
        <v>1900</v>
      </c>
      <c r="P414" s="100" t="str">
        <f>TEXT(Emerg_Services[[#This Row],[Staff Start Date]],"mmm")</f>
        <v>Jan</v>
      </c>
    </row>
    <row r="415" spans="1:16" x14ac:dyDescent="0.25">
      <c r="A415" s="18"/>
      <c r="B415" s="19"/>
      <c r="C415" s="19"/>
      <c r="D415" s="19"/>
      <c r="E415" s="19"/>
      <c r="F415" s="19"/>
      <c r="G415" s="19"/>
      <c r="H415" s="19"/>
      <c r="I415" s="19"/>
      <c r="J415" s="19"/>
      <c r="K415" s="28"/>
      <c r="L415" s="20"/>
      <c r="M415" s="67"/>
      <c r="N415" s="19"/>
      <c r="O415" s="100">
        <f>YEAR(Emerg_Services[[#This Row],[Staff Start Date]])</f>
        <v>1900</v>
      </c>
      <c r="P415" s="100" t="str">
        <f>TEXT(Emerg_Services[[#This Row],[Staff Start Date]],"mmm")</f>
        <v>Jan</v>
      </c>
    </row>
    <row r="416" spans="1:16" x14ac:dyDescent="0.25">
      <c r="A416" s="18"/>
      <c r="B416" s="19"/>
      <c r="C416" s="19"/>
      <c r="D416" s="19"/>
      <c r="E416" s="19"/>
      <c r="F416" s="19"/>
      <c r="G416" s="19"/>
      <c r="H416" s="19"/>
      <c r="I416" s="19"/>
      <c r="J416" s="19"/>
      <c r="K416" s="28"/>
      <c r="L416" s="20"/>
      <c r="M416" s="67"/>
      <c r="N416" s="19"/>
      <c r="O416" s="100">
        <f>YEAR(Emerg_Services[[#This Row],[Staff Start Date]])</f>
        <v>1900</v>
      </c>
      <c r="P416" s="100" t="str">
        <f>TEXT(Emerg_Services[[#This Row],[Staff Start Date]],"mmm")</f>
        <v>Jan</v>
      </c>
    </row>
    <row r="417" spans="1:16" x14ac:dyDescent="0.25">
      <c r="A417" s="18"/>
      <c r="B417" s="19"/>
      <c r="C417" s="19"/>
      <c r="D417" s="19"/>
      <c r="E417" s="19"/>
      <c r="F417" s="19"/>
      <c r="G417" s="19"/>
      <c r="H417" s="19"/>
      <c r="I417" s="19"/>
      <c r="J417" s="19"/>
      <c r="K417" s="28"/>
      <c r="L417" s="20"/>
      <c r="M417" s="67"/>
      <c r="N417" s="19"/>
      <c r="O417" s="100">
        <f>YEAR(Emerg_Services[[#This Row],[Staff Start Date]])</f>
        <v>1900</v>
      </c>
      <c r="P417" s="100" t="str">
        <f>TEXT(Emerg_Services[[#This Row],[Staff Start Date]],"mmm")</f>
        <v>Jan</v>
      </c>
    </row>
    <row r="418" spans="1:16" x14ac:dyDescent="0.25">
      <c r="A418" s="18"/>
      <c r="B418" s="19"/>
      <c r="C418" s="19"/>
      <c r="D418" s="19"/>
      <c r="E418" s="19"/>
      <c r="F418" s="19"/>
      <c r="G418" s="19"/>
      <c r="H418" s="19"/>
      <c r="I418" s="19"/>
      <c r="J418" s="19"/>
      <c r="K418" s="28"/>
      <c r="L418" s="20"/>
      <c r="M418" s="67"/>
      <c r="N418" s="19"/>
      <c r="O418" s="100">
        <f>YEAR(Emerg_Services[[#This Row],[Staff Start Date]])</f>
        <v>1900</v>
      </c>
      <c r="P418" s="100" t="str">
        <f>TEXT(Emerg_Services[[#This Row],[Staff Start Date]],"mmm")</f>
        <v>Jan</v>
      </c>
    </row>
    <row r="419" spans="1:16" x14ac:dyDescent="0.25">
      <c r="A419" s="18"/>
      <c r="B419" s="19"/>
      <c r="C419" s="19"/>
      <c r="D419" s="19"/>
      <c r="E419" s="19"/>
      <c r="F419" s="19"/>
      <c r="G419" s="19"/>
      <c r="H419" s="19"/>
      <c r="I419" s="19"/>
      <c r="J419" s="19"/>
      <c r="K419" s="28"/>
      <c r="L419" s="20"/>
      <c r="M419" s="67"/>
      <c r="N419" s="19"/>
      <c r="O419" s="100">
        <f>YEAR(Emerg_Services[[#This Row],[Staff Start Date]])</f>
        <v>1900</v>
      </c>
      <c r="P419" s="100" t="str">
        <f>TEXT(Emerg_Services[[#This Row],[Staff Start Date]],"mmm")</f>
        <v>Jan</v>
      </c>
    </row>
    <row r="420" spans="1:16" x14ac:dyDescent="0.25">
      <c r="A420" s="18"/>
      <c r="B420" s="19"/>
      <c r="C420" s="19"/>
      <c r="D420" s="19"/>
      <c r="E420" s="19"/>
      <c r="F420" s="19"/>
      <c r="G420" s="19"/>
      <c r="H420" s="19"/>
      <c r="I420" s="19"/>
      <c r="J420" s="19"/>
      <c r="K420" s="28"/>
      <c r="L420" s="20"/>
      <c r="M420" s="67"/>
      <c r="N420" s="19"/>
      <c r="O420" s="100">
        <f>YEAR(Emerg_Services[[#This Row],[Staff Start Date]])</f>
        <v>1900</v>
      </c>
      <c r="P420" s="100" t="str">
        <f>TEXT(Emerg_Services[[#This Row],[Staff Start Date]],"mmm")</f>
        <v>Jan</v>
      </c>
    </row>
    <row r="421" spans="1:16" x14ac:dyDescent="0.25">
      <c r="A421" s="18"/>
      <c r="B421" s="19"/>
      <c r="C421" s="19"/>
      <c r="D421" s="19"/>
      <c r="E421" s="19"/>
      <c r="F421" s="19"/>
      <c r="G421" s="19"/>
      <c r="H421" s="19"/>
      <c r="I421" s="19"/>
      <c r="J421" s="19"/>
      <c r="K421" s="28"/>
      <c r="L421" s="20"/>
      <c r="M421" s="67"/>
      <c r="N421" s="19"/>
      <c r="O421" s="100">
        <f>YEAR(Emerg_Services[[#This Row],[Staff Start Date]])</f>
        <v>1900</v>
      </c>
      <c r="P421" s="100" t="str">
        <f>TEXT(Emerg_Services[[#This Row],[Staff Start Date]],"mmm")</f>
        <v>Jan</v>
      </c>
    </row>
    <row r="422" spans="1:16" x14ac:dyDescent="0.25">
      <c r="A422" s="18"/>
      <c r="B422" s="19"/>
      <c r="C422" s="19"/>
      <c r="D422" s="19"/>
      <c r="E422" s="19"/>
      <c r="F422" s="19"/>
      <c r="G422" s="19"/>
      <c r="H422" s="19"/>
      <c r="I422" s="19"/>
      <c r="J422" s="19"/>
      <c r="K422" s="28"/>
      <c r="L422" s="20"/>
      <c r="M422" s="67"/>
      <c r="N422" s="19"/>
      <c r="O422" s="100">
        <f>YEAR(Emerg_Services[[#This Row],[Staff Start Date]])</f>
        <v>1900</v>
      </c>
      <c r="P422" s="100" t="str">
        <f>TEXT(Emerg_Services[[#This Row],[Staff Start Date]],"mmm")</f>
        <v>Jan</v>
      </c>
    </row>
    <row r="423" spans="1:16" x14ac:dyDescent="0.25">
      <c r="A423" s="18"/>
      <c r="B423" s="19"/>
      <c r="C423" s="19"/>
      <c r="D423" s="19"/>
      <c r="E423" s="19"/>
      <c r="F423" s="19"/>
      <c r="G423" s="19"/>
      <c r="H423" s="19"/>
      <c r="I423" s="19"/>
      <c r="J423" s="19"/>
      <c r="K423" s="28"/>
      <c r="L423" s="20"/>
      <c r="M423" s="67"/>
      <c r="N423" s="19"/>
      <c r="O423" s="100">
        <f>YEAR(Emerg_Services[[#This Row],[Staff Start Date]])</f>
        <v>1900</v>
      </c>
      <c r="P423" s="100" t="str">
        <f>TEXT(Emerg_Services[[#This Row],[Staff Start Date]],"mmm")</f>
        <v>Jan</v>
      </c>
    </row>
    <row r="424" spans="1:16" x14ac:dyDescent="0.25">
      <c r="A424" s="18"/>
      <c r="B424" s="19"/>
      <c r="C424" s="19"/>
      <c r="D424" s="19"/>
      <c r="E424" s="19"/>
      <c r="F424" s="19"/>
      <c r="G424" s="19"/>
      <c r="H424" s="19"/>
      <c r="I424" s="19"/>
      <c r="J424" s="19"/>
      <c r="K424" s="28"/>
      <c r="L424" s="20"/>
      <c r="M424" s="67"/>
      <c r="N424" s="19"/>
      <c r="O424" s="100">
        <f>YEAR(Emerg_Services[[#This Row],[Staff Start Date]])</f>
        <v>1900</v>
      </c>
      <c r="P424" s="100" t="str">
        <f>TEXT(Emerg_Services[[#This Row],[Staff Start Date]],"mmm")</f>
        <v>Jan</v>
      </c>
    </row>
    <row r="425" spans="1:16" x14ac:dyDescent="0.25">
      <c r="A425" s="18"/>
      <c r="B425" s="19"/>
      <c r="C425" s="19"/>
      <c r="D425" s="19"/>
      <c r="E425" s="19"/>
      <c r="F425" s="19"/>
      <c r="G425" s="19"/>
      <c r="H425" s="19"/>
      <c r="I425" s="19"/>
      <c r="J425" s="19"/>
      <c r="K425" s="28"/>
      <c r="L425" s="20"/>
      <c r="M425" s="67"/>
      <c r="N425" s="19"/>
      <c r="O425" s="100">
        <f>YEAR(Emerg_Services[[#This Row],[Staff Start Date]])</f>
        <v>1900</v>
      </c>
      <c r="P425" s="100" t="str">
        <f>TEXT(Emerg_Services[[#This Row],[Staff Start Date]],"mmm")</f>
        <v>Jan</v>
      </c>
    </row>
    <row r="426" spans="1:16" x14ac:dyDescent="0.25">
      <c r="A426" s="18"/>
      <c r="B426" s="19"/>
      <c r="C426" s="19"/>
      <c r="D426" s="19"/>
      <c r="E426" s="19"/>
      <c r="F426" s="19"/>
      <c r="G426" s="19"/>
      <c r="H426" s="19"/>
      <c r="I426" s="19"/>
      <c r="J426" s="19"/>
      <c r="K426" s="28"/>
      <c r="L426" s="20"/>
      <c r="M426" s="67"/>
      <c r="N426" s="19"/>
      <c r="O426" s="100">
        <f>YEAR(Emerg_Services[[#This Row],[Staff Start Date]])</f>
        <v>1900</v>
      </c>
      <c r="P426" s="100" t="str">
        <f>TEXT(Emerg_Services[[#This Row],[Staff Start Date]],"mmm")</f>
        <v>Jan</v>
      </c>
    </row>
    <row r="427" spans="1:16" x14ac:dyDescent="0.25">
      <c r="A427" s="18"/>
      <c r="B427" s="19"/>
      <c r="C427" s="19"/>
      <c r="D427" s="19"/>
      <c r="E427" s="19"/>
      <c r="F427" s="19"/>
      <c r="G427" s="19"/>
      <c r="H427" s="19"/>
      <c r="I427" s="19"/>
      <c r="J427" s="19"/>
      <c r="K427" s="28"/>
      <c r="L427" s="20"/>
      <c r="M427" s="67"/>
      <c r="N427" s="19"/>
      <c r="O427" s="100">
        <f>YEAR(Emerg_Services[[#This Row],[Staff Start Date]])</f>
        <v>1900</v>
      </c>
      <c r="P427" s="100" t="str">
        <f>TEXT(Emerg_Services[[#This Row],[Staff Start Date]],"mmm")</f>
        <v>Jan</v>
      </c>
    </row>
    <row r="428" spans="1:16" x14ac:dyDescent="0.25">
      <c r="A428" s="18"/>
      <c r="B428" s="19"/>
      <c r="C428" s="19"/>
      <c r="D428" s="19"/>
      <c r="E428" s="19"/>
      <c r="F428" s="19"/>
      <c r="G428" s="19"/>
      <c r="H428" s="19"/>
      <c r="I428" s="19"/>
      <c r="J428" s="19"/>
      <c r="K428" s="28"/>
      <c r="L428" s="20"/>
      <c r="M428" s="67"/>
      <c r="N428" s="19"/>
      <c r="O428" s="100">
        <f>YEAR(Emerg_Services[[#This Row],[Staff Start Date]])</f>
        <v>1900</v>
      </c>
      <c r="P428" s="100" t="str">
        <f>TEXT(Emerg_Services[[#This Row],[Staff Start Date]],"mmm")</f>
        <v>Jan</v>
      </c>
    </row>
    <row r="429" spans="1:16" x14ac:dyDescent="0.25">
      <c r="A429" s="18"/>
      <c r="B429" s="19"/>
      <c r="C429" s="19"/>
      <c r="D429" s="19"/>
      <c r="E429" s="19"/>
      <c r="F429" s="19"/>
      <c r="G429" s="19"/>
      <c r="H429" s="19"/>
      <c r="I429" s="19"/>
      <c r="J429" s="19"/>
      <c r="K429" s="28"/>
      <c r="L429" s="20"/>
      <c r="M429" s="67"/>
      <c r="N429" s="19"/>
      <c r="O429" s="100">
        <f>YEAR(Emerg_Services[[#This Row],[Staff Start Date]])</f>
        <v>1900</v>
      </c>
      <c r="P429" s="100" t="str">
        <f>TEXT(Emerg_Services[[#This Row],[Staff Start Date]],"mmm")</f>
        <v>Jan</v>
      </c>
    </row>
    <row r="430" spans="1:16" x14ac:dyDescent="0.25">
      <c r="A430" s="18"/>
      <c r="B430" s="19"/>
      <c r="C430" s="19"/>
      <c r="D430" s="19"/>
      <c r="E430" s="19"/>
      <c r="F430" s="19"/>
      <c r="G430" s="19"/>
      <c r="H430" s="19"/>
      <c r="I430" s="19"/>
      <c r="J430" s="19"/>
      <c r="K430" s="28"/>
      <c r="L430" s="20"/>
      <c r="M430" s="67"/>
      <c r="N430" s="19"/>
      <c r="O430" s="100">
        <f>YEAR(Emerg_Services[[#This Row],[Staff Start Date]])</f>
        <v>1900</v>
      </c>
      <c r="P430" s="100" t="str">
        <f>TEXT(Emerg_Services[[#This Row],[Staff Start Date]],"mmm")</f>
        <v>Jan</v>
      </c>
    </row>
    <row r="431" spans="1:16" x14ac:dyDescent="0.25">
      <c r="A431" s="18"/>
      <c r="B431" s="19"/>
      <c r="C431" s="19"/>
      <c r="D431" s="19"/>
      <c r="E431" s="19"/>
      <c r="F431" s="19"/>
      <c r="G431" s="19"/>
      <c r="H431" s="19"/>
      <c r="I431" s="19"/>
      <c r="J431" s="19"/>
      <c r="K431" s="28"/>
      <c r="L431" s="20"/>
      <c r="M431" s="67"/>
      <c r="N431" s="19"/>
      <c r="O431" s="100">
        <f>YEAR(Emerg_Services[[#This Row],[Staff Start Date]])</f>
        <v>1900</v>
      </c>
      <c r="P431" s="100" t="str">
        <f>TEXT(Emerg_Services[[#This Row],[Staff Start Date]],"mmm")</f>
        <v>Jan</v>
      </c>
    </row>
    <row r="432" spans="1:16" x14ac:dyDescent="0.25">
      <c r="A432" s="18"/>
      <c r="B432" s="19"/>
      <c r="C432" s="19"/>
      <c r="D432" s="19"/>
      <c r="E432" s="19"/>
      <c r="F432" s="19"/>
      <c r="G432" s="19"/>
      <c r="H432" s="19"/>
      <c r="I432" s="19"/>
      <c r="J432" s="19"/>
      <c r="K432" s="28"/>
      <c r="L432" s="20"/>
      <c r="M432" s="67"/>
      <c r="N432" s="19"/>
      <c r="O432" s="100">
        <f>YEAR(Emerg_Services[[#This Row],[Staff Start Date]])</f>
        <v>1900</v>
      </c>
      <c r="P432" s="100" t="str">
        <f>TEXT(Emerg_Services[[#This Row],[Staff Start Date]],"mmm")</f>
        <v>Jan</v>
      </c>
    </row>
    <row r="433" spans="1:16" x14ac:dyDescent="0.25">
      <c r="A433" s="18"/>
      <c r="B433" s="19"/>
      <c r="C433" s="19"/>
      <c r="D433" s="19"/>
      <c r="E433" s="19"/>
      <c r="F433" s="19"/>
      <c r="G433" s="19"/>
      <c r="H433" s="19"/>
      <c r="I433" s="19"/>
      <c r="J433" s="19"/>
      <c r="K433" s="28"/>
      <c r="L433" s="20"/>
      <c r="M433" s="67"/>
      <c r="N433" s="19"/>
      <c r="O433" s="100">
        <f>YEAR(Emerg_Services[[#This Row],[Staff Start Date]])</f>
        <v>1900</v>
      </c>
      <c r="P433" s="100" t="str">
        <f>TEXT(Emerg_Services[[#This Row],[Staff Start Date]],"mmm")</f>
        <v>Jan</v>
      </c>
    </row>
    <row r="434" spans="1:16" x14ac:dyDescent="0.25">
      <c r="A434" s="18"/>
      <c r="B434" s="19"/>
      <c r="C434" s="19"/>
      <c r="D434" s="19"/>
      <c r="E434" s="19"/>
      <c r="F434" s="19"/>
      <c r="G434" s="19"/>
      <c r="H434" s="19"/>
      <c r="I434" s="19"/>
      <c r="J434" s="19"/>
      <c r="K434" s="28"/>
      <c r="L434" s="20"/>
      <c r="M434" s="67"/>
      <c r="N434" s="19"/>
      <c r="O434" s="100">
        <f>YEAR(Emerg_Services[[#This Row],[Staff Start Date]])</f>
        <v>1900</v>
      </c>
      <c r="P434" s="100" t="str">
        <f>TEXT(Emerg_Services[[#This Row],[Staff Start Date]],"mmm")</f>
        <v>Jan</v>
      </c>
    </row>
    <row r="435" spans="1:16" x14ac:dyDescent="0.25">
      <c r="A435" s="18"/>
      <c r="B435" s="19"/>
      <c r="C435" s="19"/>
      <c r="D435" s="19"/>
      <c r="E435" s="19"/>
      <c r="F435" s="19"/>
      <c r="G435" s="19"/>
      <c r="H435" s="19"/>
      <c r="I435" s="19"/>
      <c r="J435" s="19"/>
      <c r="K435" s="28"/>
      <c r="L435" s="20"/>
      <c r="M435" s="67"/>
      <c r="N435" s="19"/>
      <c r="O435" s="100">
        <f>YEAR(Emerg_Services[[#This Row],[Staff Start Date]])</f>
        <v>1900</v>
      </c>
      <c r="P435" s="100" t="str">
        <f>TEXT(Emerg_Services[[#This Row],[Staff Start Date]],"mmm")</f>
        <v>Jan</v>
      </c>
    </row>
    <row r="436" spans="1:16" x14ac:dyDescent="0.25">
      <c r="A436" s="18"/>
      <c r="B436" s="19"/>
      <c r="C436" s="19"/>
      <c r="D436" s="19"/>
      <c r="E436" s="19"/>
      <c r="F436" s="19"/>
      <c r="G436" s="19"/>
      <c r="H436" s="19"/>
      <c r="I436" s="19"/>
      <c r="J436" s="19"/>
      <c r="K436" s="28"/>
      <c r="L436" s="20"/>
      <c r="M436" s="67"/>
      <c r="N436" s="19"/>
      <c r="O436" s="100">
        <f>YEAR(Emerg_Services[[#This Row],[Staff Start Date]])</f>
        <v>1900</v>
      </c>
      <c r="P436" s="100" t="str">
        <f>TEXT(Emerg_Services[[#This Row],[Staff Start Date]],"mmm")</f>
        <v>Jan</v>
      </c>
    </row>
    <row r="437" spans="1:16" x14ac:dyDescent="0.25">
      <c r="A437" s="18"/>
      <c r="B437" s="19"/>
      <c r="C437" s="19"/>
      <c r="D437" s="19"/>
      <c r="E437" s="19"/>
      <c r="F437" s="19"/>
      <c r="G437" s="19"/>
      <c r="H437" s="19"/>
      <c r="I437" s="19"/>
      <c r="J437" s="19"/>
      <c r="K437" s="28"/>
      <c r="L437" s="20"/>
      <c r="M437" s="67"/>
      <c r="N437" s="19"/>
      <c r="O437" s="100">
        <f>YEAR(Emerg_Services[[#This Row],[Staff Start Date]])</f>
        <v>1900</v>
      </c>
      <c r="P437" s="100" t="str">
        <f>TEXT(Emerg_Services[[#This Row],[Staff Start Date]],"mmm")</f>
        <v>Jan</v>
      </c>
    </row>
    <row r="438" spans="1:16" x14ac:dyDescent="0.25">
      <c r="A438" s="18"/>
      <c r="B438" s="19"/>
      <c r="C438" s="19"/>
      <c r="D438" s="19"/>
      <c r="E438" s="19"/>
      <c r="F438" s="19"/>
      <c r="G438" s="19"/>
      <c r="H438" s="19"/>
      <c r="I438" s="19"/>
      <c r="J438" s="19"/>
      <c r="K438" s="28"/>
      <c r="L438" s="20"/>
      <c r="M438" s="67"/>
      <c r="N438" s="19"/>
      <c r="O438" s="100">
        <f>YEAR(Emerg_Services[[#This Row],[Staff Start Date]])</f>
        <v>1900</v>
      </c>
      <c r="P438" s="100" t="str">
        <f>TEXT(Emerg_Services[[#This Row],[Staff Start Date]],"mmm")</f>
        <v>Jan</v>
      </c>
    </row>
    <row r="439" spans="1:16" x14ac:dyDescent="0.25">
      <c r="A439" s="18"/>
      <c r="B439" s="19"/>
      <c r="C439" s="19"/>
      <c r="D439" s="19"/>
      <c r="E439" s="19"/>
      <c r="F439" s="19"/>
      <c r="G439" s="19"/>
      <c r="H439" s="19"/>
      <c r="I439" s="19"/>
      <c r="J439" s="19"/>
      <c r="K439" s="28"/>
      <c r="L439" s="20"/>
      <c r="M439" s="67"/>
      <c r="N439" s="19"/>
      <c r="O439" s="100">
        <f>YEAR(Emerg_Services[[#This Row],[Staff Start Date]])</f>
        <v>1900</v>
      </c>
      <c r="P439" s="100" t="str">
        <f>TEXT(Emerg_Services[[#This Row],[Staff Start Date]],"mmm")</f>
        <v>Jan</v>
      </c>
    </row>
    <row r="440" spans="1:16" x14ac:dyDescent="0.25">
      <c r="A440" s="18"/>
      <c r="B440" s="19"/>
      <c r="C440" s="19"/>
      <c r="D440" s="19"/>
      <c r="E440" s="19"/>
      <c r="F440" s="19"/>
      <c r="G440" s="19"/>
      <c r="H440" s="19"/>
      <c r="I440" s="19"/>
      <c r="J440" s="19"/>
      <c r="K440" s="28"/>
      <c r="L440" s="20"/>
      <c r="M440" s="67"/>
      <c r="N440" s="19"/>
      <c r="O440" s="100">
        <f>YEAR(Emerg_Services[[#This Row],[Staff Start Date]])</f>
        <v>1900</v>
      </c>
      <c r="P440" s="100" t="str">
        <f>TEXT(Emerg_Services[[#This Row],[Staff Start Date]],"mmm")</f>
        <v>Jan</v>
      </c>
    </row>
    <row r="441" spans="1:16" x14ac:dyDescent="0.25">
      <c r="A441" s="18"/>
      <c r="B441" s="19"/>
      <c r="C441" s="19"/>
      <c r="D441" s="19"/>
      <c r="E441" s="19"/>
      <c r="F441" s="19"/>
      <c r="G441" s="19"/>
      <c r="H441" s="19"/>
      <c r="I441" s="19"/>
      <c r="J441" s="19"/>
      <c r="K441" s="28"/>
      <c r="L441" s="20"/>
      <c r="M441" s="67"/>
      <c r="N441" s="19"/>
      <c r="O441" s="100">
        <f>YEAR(Emerg_Services[[#This Row],[Staff Start Date]])</f>
        <v>1900</v>
      </c>
      <c r="P441" s="100" t="str">
        <f>TEXT(Emerg_Services[[#This Row],[Staff Start Date]],"mmm")</f>
        <v>Jan</v>
      </c>
    </row>
    <row r="442" spans="1:16" x14ac:dyDescent="0.25">
      <c r="A442" s="18"/>
      <c r="B442" s="19"/>
      <c r="C442" s="19"/>
      <c r="D442" s="19"/>
      <c r="E442" s="19"/>
      <c r="F442" s="19"/>
      <c r="G442" s="19"/>
      <c r="H442" s="19"/>
      <c r="I442" s="19"/>
      <c r="J442" s="19"/>
      <c r="K442" s="28"/>
      <c r="L442" s="20"/>
      <c r="M442" s="67"/>
      <c r="N442" s="19"/>
      <c r="O442" s="100">
        <f>YEAR(Emerg_Services[[#This Row],[Staff Start Date]])</f>
        <v>1900</v>
      </c>
      <c r="P442" s="100" t="str">
        <f>TEXT(Emerg_Services[[#This Row],[Staff Start Date]],"mmm")</f>
        <v>Jan</v>
      </c>
    </row>
    <row r="443" spans="1:16" x14ac:dyDescent="0.25">
      <c r="A443" s="18"/>
      <c r="B443" s="19"/>
      <c r="C443" s="19"/>
      <c r="D443" s="19"/>
      <c r="E443" s="19"/>
      <c r="F443" s="19"/>
      <c r="G443" s="19"/>
      <c r="H443" s="19"/>
      <c r="I443" s="19"/>
      <c r="J443" s="19"/>
      <c r="K443" s="28"/>
      <c r="L443" s="20"/>
      <c r="M443" s="67"/>
      <c r="N443" s="19"/>
      <c r="O443" s="100">
        <f>YEAR(Emerg_Services[[#This Row],[Staff Start Date]])</f>
        <v>1900</v>
      </c>
      <c r="P443" s="100" t="str">
        <f>TEXT(Emerg_Services[[#This Row],[Staff Start Date]],"mmm")</f>
        <v>Jan</v>
      </c>
    </row>
    <row r="444" spans="1:16" x14ac:dyDescent="0.25">
      <c r="A444" s="18"/>
      <c r="B444" s="19"/>
      <c r="C444" s="19"/>
      <c r="D444" s="19"/>
      <c r="E444" s="19"/>
      <c r="F444" s="19"/>
      <c r="G444" s="19"/>
      <c r="H444" s="19"/>
      <c r="I444" s="19"/>
      <c r="J444" s="19"/>
      <c r="K444" s="28"/>
      <c r="L444" s="20"/>
      <c r="M444" s="67"/>
      <c r="N444" s="19"/>
      <c r="O444" s="100">
        <f>YEAR(Emerg_Services[[#This Row],[Staff Start Date]])</f>
        <v>1900</v>
      </c>
      <c r="P444" s="100" t="str">
        <f>TEXT(Emerg_Services[[#This Row],[Staff Start Date]],"mmm")</f>
        <v>Jan</v>
      </c>
    </row>
    <row r="445" spans="1:16" x14ac:dyDescent="0.25">
      <c r="A445" s="18"/>
      <c r="B445" s="19"/>
      <c r="C445" s="19"/>
      <c r="D445" s="19"/>
      <c r="E445" s="19"/>
      <c r="F445" s="19"/>
      <c r="G445" s="19"/>
      <c r="H445" s="19"/>
      <c r="I445" s="19"/>
      <c r="J445" s="19"/>
      <c r="K445" s="28"/>
      <c r="L445" s="20"/>
      <c r="M445" s="67"/>
      <c r="N445" s="19"/>
      <c r="O445" s="100">
        <f>YEAR(Emerg_Services[[#This Row],[Staff Start Date]])</f>
        <v>1900</v>
      </c>
      <c r="P445" s="100" t="str">
        <f>TEXT(Emerg_Services[[#This Row],[Staff Start Date]],"mmm")</f>
        <v>Jan</v>
      </c>
    </row>
    <row r="446" spans="1:16" x14ac:dyDescent="0.25">
      <c r="A446" s="18"/>
      <c r="B446" s="19"/>
      <c r="C446" s="19"/>
      <c r="D446" s="19"/>
      <c r="E446" s="19"/>
      <c r="F446" s="19"/>
      <c r="G446" s="19"/>
      <c r="H446" s="19"/>
      <c r="I446" s="19"/>
      <c r="J446" s="19"/>
      <c r="K446" s="28"/>
      <c r="L446" s="20"/>
      <c r="M446" s="67"/>
      <c r="N446" s="19"/>
      <c r="O446" s="100">
        <f>YEAR(Emerg_Services[[#This Row],[Staff Start Date]])</f>
        <v>1900</v>
      </c>
      <c r="P446" s="100" t="str">
        <f>TEXT(Emerg_Services[[#This Row],[Staff Start Date]],"mmm")</f>
        <v>Jan</v>
      </c>
    </row>
    <row r="447" spans="1:16" x14ac:dyDescent="0.25">
      <c r="A447" s="18"/>
      <c r="B447" s="19"/>
      <c r="C447" s="19"/>
      <c r="D447" s="19"/>
      <c r="E447" s="19"/>
      <c r="F447" s="19"/>
      <c r="G447" s="19"/>
      <c r="H447" s="19"/>
      <c r="I447" s="19"/>
      <c r="J447" s="19"/>
      <c r="K447" s="28"/>
      <c r="L447" s="20"/>
      <c r="M447" s="67"/>
      <c r="N447" s="19"/>
      <c r="O447" s="100">
        <f>YEAR(Emerg_Services[[#This Row],[Staff Start Date]])</f>
        <v>1900</v>
      </c>
      <c r="P447" s="100" t="str">
        <f>TEXT(Emerg_Services[[#This Row],[Staff Start Date]],"mmm")</f>
        <v>Jan</v>
      </c>
    </row>
    <row r="448" spans="1:16" x14ac:dyDescent="0.25">
      <c r="A448" s="18"/>
      <c r="B448" s="19"/>
      <c r="C448" s="19"/>
      <c r="D448" s="19"/>
      <c r="E448" s="19"/>
      <c r="F448" s="19"/>
      <c r="G448" s="19"/>
      <c r="H448" s="19"/>
      <c r="I448" s="19"/>
      <c r="J448" s="19"/>
      <c r="K448" s="28"/>
      <c r="L448" s="20"/>
      <c r="M448" s="67"/>
      <c r="N448" s="19"/>
      <c r="O448" s="100">
        <f>YEAR(Emerg_Services[[#This Row],[Staff Start Date]])</f>
        <v>1900</v>
      </c>
      <c r="P448" s="100" t="str">
        <f>TEXT(Emerg_Services[[#This Row],[Staff Start Date]],"mmm")</f>
        <v>Jan</v>
      </c>
    </row>
    <row r="449" spans="1:16" x14ac:dyDescent="0.25">
      <c r="A449" s="18"/>
      <c r="B449" s="19"/>
      <c r="C449" s="19"/>
      <c r="D449" s="19"/>
      <c r="E449" s="19"/>
      <c r="F449" s="19"/>
      <c r="G449" s="19"/>
      <c r="H449" s="19"/>
      <c r="I449" s="19"/>
      <c r="J449" s="19"/>
      <c r="K449" s="28"/>
      <c r="L449" s="20"/>
      <c r="M449" s="67"/>
      <c r="N449" s="19"/>
      <c r="O449" s="100">
        <f>YEAR(Emerg_Services[[#This Row],[Staff Start Date]])</f>
        <v>1900</v>
      </c>
      <c r="P449" s="100" t="str">
        <f>TEXT(Emerg_Services[[#This Row],[Staff Start Date]],"mmm")</f>
        <v>Jan</v>
      </c>
    </row>
    <row r="450" spans="1:16" x14ac:dyDescent="0.25">
      <c r="A450" s="18"/>
      <c r="B450" s="19"/>
      <c r="C450" s="19"/>
      <c r="D450" s="19"/>
      <c r="E450" s="19"/>
      <c r="F450" s="19"/>
      <c r="G450" s="19"/>
      <c r="H450" s="19"/>
      <c r="I450" s="19"/>
      <c r="J450" s="19"/>
      <c r="K450" s="28"/>
      <c r="L450" s="20"/>
      <c r="M450" s="67"/>
      <c r="N450" s="19"/>
      <c r="O450" s="100">
        <f>YEAR(Emerg_Services[[#This Row],[Staff Start Date]])</f>
        <v>1900</v>
      </c>
      <c r="P450" s="100" t="str">
        <f>TEXT(Emerg_Services[[#This Row],[Staff Start Date]],"mmm")</f>
        <v>Jan</v>
      </c>
    </row>
    <row r="451" spans="1:16" x14ac:dyDescent="0.25">
      <c r="A451" s="18"/>
      <c r="B451" s="19"/>
      <c r="C451" s="19"/>
      <c r="D451" s="19"/>
      <c r="E451" s="19"/>
      <c r="F451" s="19"/>
      <c r="G451" s="19"/>
      <c r="H451" s="19"/>
      <c r="I451" s="19"/>
      <c r="J451" s="19"/>
      <c r="K451" s="28"/>
      <c r="L451" s="20"/>
      <c r="M451" s="67"/>
      <c r="N451" s="19"/>
      <c r="O451" s="100">
        <f>YEAR(Emerg_Services[[#This Row],[Staff Start Date]])</f>
        <v>1900</v>
      </c>
      <c r="P451" s="100" t="str">
        <f>TEXT(Emerg_Services[[#This Row],[Staff Start Date]],"mmm")</f>
        <v>Jan</v>
      </c>
    </row>
    <row r="452" spans="1:16" x14ac:dyDescent="0.25">
      <c r="A452" s="18"/>
      <c r="B452" s="19"/>
      <c r="C452" s="19"/>
      <c r="D452" s="19"/>
      <c r="E452" s="19"/>
      <c r="F452" s="19"/>
      <c r="G452" s="19"/>
      <c r="H452" s="19"/>
      <c r="I452" s="19"/>
      <c r="J452" s="19"/>
      <c r="K452" s="28"/>
      <c r="L452" s="20"/>
      <c r="M452" s="67"/>
      <c r="N452" s="19"/>
      <c r="O452" s="100">
        <f>YEAR(Emerg_Services[[#This Row],[Staff Start Date]])</f>
        <v>1900</v>
      </c>
      <c r="P452" s="100" t="str">
        <f>TEXT(Emerg_Services[[#This Row],[Staff Start Date]],"mmm")</f>
        <v>Jan</v>
      </c>
    </row>
    <row r="453" spans="1:16" x14ac:dyDescent="0.25">
      <c r="A453" s="18"/>
      <c r="B453" s="19"/>
      <c r="C453" s="19"/>
      <c r="D453" s="19"/>
      <c r="E453" s="19"/>
      <c r="F453" s="19"/>
      <c r="G453" s="19"/>
      <c r="H453" s="19"/>
      <c r="I453" s="19"/>
      <c r="J453" s="19"/>
      <c r="K453" s="28"/>
      <c r="L453" s="20"/>
      <c r="M453" s="67"/>
      <c r="N453" s="19"/>
      <c r="O453" s="100">
        <f>YEAR(Emerg_Services[[#This Row],[Staff Start Date]])</f>
        <v>1900</v>
      </c>
      <c r="P453" s="100" t="str">
        <f>TEXT(Emerg_Services[[#This Row],[Staff Start Date]],"mmm")</f>
        <v>Jan</v>
      </c>
    </row>
    <row r="454" spans="1:16" x14ac:dyDescent="0.25">
      <c r="A454" s="18"/>
      <c r="B454" s="19"/>
      <c r="C454" s="19"/>
      <c r="D454" s="19"/>
      <c r="E454" s="19"/>
      <c r="F454" s="19"/>
      <c r="G454" s="19"/>
      <c r="H454" s="19"/>
      <c r="I454" s="19"/>
      <c r="J454" s="19"/>
      <c r="K454" s="28"/>
      <c r="L454" s="20"/>
      <c r="M454" s="67"/>
      <c r="N454" s="19"/>
      <c r="O454" s="100">
        <f>YEAR(Emerg_Services[[#This Row],[Staff Start Date]])</f>
        <v>1900</v>
      </c>
      <c r="P454" s="100" t="str">
        <f>TEXT(Emerg_Services[[#This Row],[Staff Start Date]],"mmm")</f>
        <v>Jan</v>
      </c>
    </row>
    <row r="455" spans="1:16" x14ac:dyDescent="0.25">
      <c r="A455" s="18"/>
      <c r="B455" s="19"/>
      <c r="C455" s="19"/>
      <c r="D455" s="19"/>
      <c r="E455" s="19"/>
      <c r="F455" s="19"/>
      <c r="G455" s="19"/>
      <c r="H455" s="19"/>
      <c r="I455" s="19"/>
      <c r="J455" s="19"/>
      <c r="K455" s="28"/>
      <c r="L455" s="20"/>
      <c r="M455" s="67"/>
      <c r="N455" s="19"/>
      <c r="O455" s="100">
        <f>YEAR(Emerg_Services[[#This Row],[Staff Start Date]])</f>
        <v>1900</v>
      </c>
      <c r="P455" s="100" t="str">
        <f>TEXT(Emerg_Services[[#This Row],[Staff Start Date]],"mmm")</f>
        <v>Jan</v>
      </c>
    </row>
    <row r="456" spans="1:16" x14ac:dyDescent="0.25">
      <c r="A456" s="18"/>
      <c r="B456" s="19"/>
      <c r="C456" s="19"/>
      <c r="D456" s="19"/>
      <c r="E456" s="19"/>
      <c r="F456" s="19"/>
      <c r="G456" s="19"/>
      <c r="H456" s="19"/>
      <c r="I456" s="19"/>
      <c r="J456" s="19"/>
      <c r="K456" s="28"/>
      <c r="L456" s="20"/>
      <c r="M456" s="67"/>
      <c r="N456" s="19"/>
      <c r="O456" s="100">
        <f>YEAR(Emerg_Services[[#This Row],[Staff Start Date]])</f>
        <v>1900</v>
      </c>
      <c r="P456" s="100" t="str">
        <f>TEXT(Emerg_Services[[#This Row],[Staff Start Date]],"mmm")</f>
        <v>Jan</v>
      </c>
    </row>
    <row r="457" spans="1:16" x14ac:dyDescent="0.25">
      <c r="A457" s="18"/>
      <c r="B457" s="19"/>
      <c r="C457" s="19"/>
      <c r="D457" s="19"/>
      <c r="E457" s="19"/>
      <c r="F457" s="19"/>
      <c r="G457" s="19"/>
      <c r="H457" s="19"/>
      <c r="I457" s="19"/>
      <c r="J457" s="19"/>
      <c r="K457" s="28"/>
      <c r="L457" s="20"/>
      <c r="M457" s="67"/>
      <c r="N457" s="19"/>
      <c r="O457" s="100">
        <f>YEAR(Emerg_Services[[#This Row],[Staff Start Date]])</f>
        <v>1900</v>
      </c>
      <c r="P457" s="100" t="str">
        <f>TEXT(Emerg_Services[[#This Row],[Staff Start Date]],"mmm")</f>
        <v>Jan</v>
      </c>
    </row>
    <row r="458" spans="1:16" x14ac:dyDescent="0.25">
      <c r="A458" s="18"/>
      <c r="B458" s="19"/>
      <c r="C458" s="19"/>
      <c r="D458" s="19"/>
      <c r="E458" s="19"/>
      <c r="F458" s="19"/>
      <c r="G458" s="19"/>
      <c r="H458" s="19"/>
      <c r="I458" s="19"/>
      <c r="J458" s="19"/>
      <c r="K458" s="28"/>
      <c r="L458" s="20"/>
      <c r="M458" s="67"/>
      <c r="N458" s="19"/>
      <c r="O458" s="100">
        <f>YEAR(Emerg_Services[[#This Row],[Staff Start Date]])</f>
        <v>1900</v>
      </c>
      <c r="P458" s="100" t="str">
        <f>TEXT(Emerg_Services[[#This Row],[Staff Start Date]],"mmm")</f>
        <v>Jan</v>
      </c>
    </row>
    <row r="459" spans="1:16" x14ac:dyDescent="0.25">
      <c r="A459" s="18"/>
      <c r="B459" s="19"/>
      <c r="C459" s="19"/>
      <c r="D459" s="19"/>
      <c r="E459" s="19"/>
      <c r="F459" s="19"/>
      <c r="G459" s="19"/>
      <c r="H459" s="19"/>
      <c r="I459" s="19"/>
      <c r="J459" s="19"/>
      <c r="K459" s="28"/>
      <c r="L459" s="20"/>
      <c r="M459" s="67"/>
      <c r="N459" s="19"/>
      <c r="O459" s="100">
        <f>YEAR(Emerg_Services[[#This Row],[Staff Start Date]])</f>
        <v>1900</v>
      </c>
      <c r="P459" s="100" t="str">
        <f>TEXT(Emerg_Services[[#This Row],[Staff Start Date]],"mmm")</f>
        <v>Jan</v>
      </c>
    </row>
    <row r="460" spans="1:16" x14ac:dyDescent="0.25">
      <c r="A460" s="18"/>
      <c r="B460" s="19"/>
      <c r="C460" s="19"/>
      <c r="D460" s="19"/>
      <c r="E460" s="19"/>
      <c r="F460" s="19"/>
      <c r="G460" s="19"/>
      <c r="H460" s="19"/>
      <c r="I460" s="19"/>
      <c r="J460" s="19"/>
      <c r="K460" s="28"/>
      <c r="L460" s="20"/>
      <c r="M460" s="67"/>
      <c r="N460" s="19"/>
      <c r="O460" s="100">
        <f>YEAR(Emerg_Services[[#This Row],[Staff Start Date]])</f>
        <v>1900</v>
      </c>
      <c r="P460" s="100" t="str">
        <f>TEXT(Emerg_Services[[#This Row],[Staff Start Date]],"mmm")</f>
        <v>Jan</v>
      </c>
    </row>
    <row r="461" spans="1:16" x14ac:dyDescent="0.25">
      <c r="A461" s="18"/>
      <c r="B461" s="19"/>
      <c r="C461" s="19"/>
      <c r="D461" s="19"/>
      <c r="E461" s="19"/>
      <c r="F461" s="19"/>
      <c r="G461" s="19"/>
      <c r="H461" s="19"/>
      <c r="I461" s="19"/>
      <c r="J461" s="19"/>
      <c r="K461" s="28"/>
      <c r="L461" s="20"/>
      <c r="M461" s="67"/>
      <c r="N461" s="19"/>
      <c r="O461" s="100">
        <f>YEAR(Emerg_Services[[#This Row],[Staff Start Date]])</f>
        <v>1900</v>
      </c>
      <c r="P461" s="100" t="str">
        <f>TEXT(Emerg_Services[[#This Row],[Staff Start Date]],"mmm")</f>
        <v>Jan</v>
      </c>
    </row>
    <row r="462" spans="1:16" x14ac:dyDescent="0.25">
      <c r="A462" s="18"/>
      <c r="B462" s="19"/>
      <c r="C462" s="19"/>
      <c r="D462" s="19"/>
      <c r="E462" s="19"/>
      <c r="F462" s="19"/>
      <c r="G462" s="19"/>
      <c r="H462" s="19"/>
      <c r="I462" s="19"/>
      <c r="J462" s="19"/>
      <c r="K462" s="28"/>
      <c r="L462" s="20"/>
      <c r="M462" s="67"/>
      <c r="N462" s="19"/>
      <c r="O462" s="100">
        <f>YEAR(Emerg_Services[[#This Row],[Staff Start Date]])</f>
        <v>1900</v>
      </c>
      <c r="P462" s="100" t="str">
        <f>TEXT(Emerg_Services[[#This Row],[Staff Start Date]],"mmm")</f>
        <v>Jan</v>
      </c>
    </row>
    <row r="463" spans="1:16" x14ac:dyDescent="0.25">
      <c r="A463" s="18"/>
      <c r="B463" s="19"/>
      <c r="C463" s="19"/>
      <c r="D463" s="19"/>
      <c r="E463" s="19"/>
      <c r="F463" s="19"/>
      <c r="G463" s="19"/>
      <c r="H463" s="19"/>
      <c r="I463" s="19"/>
      <c r="J463" s="19"/>
      <c r="K463" s="28"/>
      <c r="L463" s="20"/>
      <c r="M463" s="67"/>
      <c r="N463" s="19"/>
      <c r="O463" s="100">
        <f>YEAR(Emerg_Services[[#This Row],[Staff Start Date]])</f>
        <v>1900</v>
      </c>
      <c r="P463" s="100" t="str">
        <f>TEXT(Emerg_Services[[#This Row],[Staff Start Date]],"mmm")</f>
        <v>Jan</v>
      </c>
    </row>
    <row r="464" spans="1:16" x14ac:dyDescent="0.25">
      <c r="A464" s="18"/>
      <c r="B464" s="19"/>
      <c r="C464" s="19"/>
      <c r="D464" s="19"/>
      <c r="E464" s="19"/>
      <c r="F464" s="19"/>
      <c r="G464" s="19"/>
      <c r="H464" s="19"/>
      <c r="I464" s="19"/>
      <c r="J464" s="19"/>
      <c r="K464" s="28"/>
      <c r="L464" s="20"/>
      <c r="M464" s="67"/>
      <c r="N464" s="19"/>
      <c r="O464" s="100">
        <f>YEAR(Emerg_Services[[#This Row],[Staff Start Date]])</f>
        <v>1900</v>
      </c>
      <c r="P464" s="100" t="str">
        <f>TEXT(Emerg_Services[[#This Row],[Staff Start Date]],"mmm")</f>
        <v>Jan</v>
      </c>
    </row>
    <row r="465" spans="1:16" x14ac:dyDescent="0.25">
      <c r="A465" s="18"/>
      <c r="B465" s="19"/>
      <c r="C465" s="19"/>
      <c r="D465" s="19"/>
      <c r="E465" s="19"/>
      <c r="F465" s="19"/>
      <c r="G465" s="19"/>
      <c r="H465" s="19"/>
      <c r="I465" s="19"/>
      <c r="J465" s="19"/>
      <c r="K465" s="28"/>
      <c r="L465" s="20"/>
      <c r="M465" s="67"/>
      <c r="N465" s="19"/>
      <c r="O465" s="100">
        <f>YEAR(Emerg_Services[[#This Row],[Staff Start Date]])</f>
        <v>1900</v>
      </c>
      <c r="P465" s="100" t="str">
        <f>TEXT(Emerg_Services[[#This Row],[Staff Start Date]],"mmm")</f>
        <v>Jan</v>
      </c>
    </row>
    <row r="466" spans="1:16" x14ac:dyDescent="0.25">
      <c r="A466" s="18"/>
      <c r="B466" s="19"/>
      <c r="C466" s="19"/>
      <c r="D466" s="19"/>
      <c r="E466" s="19"/>
      <c r="F466" s="19"/>
      <c r="G466" s="19"/>
      <c r="H466" s="19"/>
      <c r="I466" s="19"/>
      <c r="J466" s="19"/>
      <c r="K466" s="28"/>
      <c r="L466" s="20"/>
      <c r="M466" s="67"/>
      <c r="N466" s="19"/>
      <c r="O466" s="100">
        <f>YEAR(Emerg_Services[[#This Row],[Staff Start Date]])</f>
        <v>1900</v>
      </c>
      <c r="P466" s="100" t="str">
        <f>TEXT(Emerg_Services[[#This Row],[Staff Start Date]],"mmm")</f>
        <v>Jan</v>
      </c>
    </row>
    <row r="467" spans="1:16" x14ac:dyDescent="0.25">
      <c r="A467" s="18"/>
      <c r="B467" s="19"/>
      <c r="C467" s="19"/>
      <c r="D467" s="19"/>
      <c r="E467" s="19"/>
      <c r="F467" s="19"/>
      <c r="G467" s="19"/>
      <c r="H467" s="19"/>
      <c r="I467" s="19"/>
      <c r="J467" s="19"/>
      <c r="K467" s="28"/>
      <c r="L467" s="20"/>
      <c r="M467" s="67"/>
      <c r="N467" s="19"/>
      <c r="O467" s="100">
        <f>YEAR(Emerg_Services[[#This Row],[Staff Start Date]])</f>
        <v>1900</v>
      </c>
      <c r="P467" s="100" t="str">
        <f>TEXT(Emerg_Services[[#This Row],[Staff Start Date]],"mmm")</f>
        <v>Jan</v>
      </c>
    </row>
    <row r="468" spans="1:16" x14ac:dyDescent="0.25">
      <c r="A468" s="18"/>
      <c r="B468" s="19"/>
      <c r="C468" s="19"/>
      <c r="D468" s="19"/>
      <c r="E468" s="19"/>
      <c r="F468" s="19"/>
      <c r="G468" s="19"/>
      <c r="H468" s="19"/>
      <c r="I468" s="19"/>
      <c r="J468" s="19"/>
      <c r="K468" s="28"/>
      <c r="L468" s="20"/>
      <c r="M468" s="67"/>
      <c r="N468" s="19"/>
      <c r="O468" s="100">
        <f>YEAR(Emerg_Services[[#This Row],[Staff Start Date]])</f>
        <v>1900</v>
      </c>
      <c r="P468" s="100" t="str">
        <f>TEXT(Emerg_Services[[#This Row],[Staff Start Date]],"mmm")</f>
        <v>Jan</v>
      </c>
    </row>
    <row r="469" spans="1:16" x14ac:dyDescent="0.25">
      <c r="A469" s="18"/>
      <c r="B469" s="19"/>
      <c r="C469" s="19"/>
      <c r="D469" s="19"/>
      <c r="E469" s="19"/>
      <c r="F469" s="19"/>
      <c r="G469" s="19"/>
      <c r="H469" s="19"/>
      <c r="I469" s="19"/>
      <c r="J469" s="19"/>
      <c r="K469" s="28"/>
      <c r="L469" s="20"/>
      <c r="M469" s="67"/>
      <c r="N469" s="19"/>
      <c r="O469" s="100">
        <f>YEAR(Emerg_Services[[#This Row],[Staff Start Date]])</f>
        <v>1900</v>
      </c>
      <c r="P469" s="100" t="str">
        <f>TEXT(Emerg_Services[[#This Row],[Staff Start Date]],"mmm")</f>
        <v>Jan</v>
      </c>
    </row>
    <row r="470" spans="1:16" x14ac:dyDescent="0.25">
      <c r="A470" s="18"/>
      <c r="B470" s="19"/>
      <c r="C470" s="19"/>
      <c r="D470" s="19"/>
      <c r="E470" s="19"/>
      <c r="F470" s="19"/>
      <c r="G470" s="19"/>
      <c r="H470" s="19"/>
      <c r="I470" s="19"/>
      <c r="J470" s="19"/>
      <c r="K470" s="28"/>
      <c r="L470" s="20"/>
      <c r="M470" s="67"/>
      <c r="N470" s="19"/>
      <c r="O470" s="100">
        <f>YEAR(Emerg_Services[[#This Row],[Staff Start Date]])</f>
        <v>1900</v>
      </c>
      <c r="P470" s="100" t="str">
        <f>TEXT(Emerg_Services[[#This Row],[Staff Start Date]],"mmm")</f>
        <v>Jan</v>
      </c>
    </row>
    <row r="471" spans="1:16" x14ac:dyDescent="0.25">
      <c r="A471" s="18"/>
      <c r="B471" s="19"/>
      <c r="C471" s="19"/>
      <c r="D471" s="19"/>
      <c r="E471" s="19"/>
      <c r="F471" s="19"/>
      <c r="G471" s="19"/>
      <c r="H471" s="19"/>
      <c r="I471" s="19"/>
      <c r="J471" s="19"/>
      <c r="K471" s="28"/>
      <c r="L471" s="20"/>
      <c r="M471" s="67"/>
      <c r="N471" s="19"/>
      <c r="O471" s="100">
        <f>YEAR(Emerg_Services[[#This Row],[Staff Start Date]])</f>
        <v>1900</v>
      </c>
      <c r="P471" s="100" t="str">
        <f>TEXT(Emerg_Services[[#This Row],[Staff Start Date]],"mmm")</f>
        <v>Jan</v>
      </c>
    </row>
    <row r="472" spans="1:16" x14ac:dyDescent="0.25">
      <c r="A472" s="18"/>
      <c r="B472" s="19"/>
      <c r="C472" s="19"/>
      <c r="D472" s="19"/>
      <c r="E472" s="19"/>
      <c r="F472" s="19"/>
      <c r="G472" s="19"/>
      <c r="H472" s="19"/>
      <c r="I472" s="19"/>
      <c r="J472" s="19"/>
      <c r="K472" s="28"/>
      <c r="L472" s="20"/>
      <c r="M472" s="67"/>
      <c r="N472" s="19"/>
      <c r="O472" s="100">
        <f>YEAR(Emerg_Services[[#This Row],[Staff Start Date]])</f>
        <v>1900</v>
      </c>
      <c r="P472" s="100" t="str">
        <f>TEXT(Emerg_Services[[#This Row],[Staff Start Date]],"mmm")</f>
        <v>Jan</v>
      </c>
    </row>
    <row r="473" spans="1:16" x14ac:dyDescent="0.25">
      <c r="A473" s="18"/>
      <c r="B473" s="19"/>
      <c r="C473" s="19"/>
      <c r="D473" s="19"/>
      <c r="E473" s="19"/>
      <c r="F473" s="19"/>
      <c r="G473" s="19"/>
      <c r="H473" s="19"/>
      <c r="I473" s="19"/>
      <c r="J473" s="19"/>
      <c r="K473" s="28"/>
      <c r="L473" s="20"/>
      <c r="M473" s="67"/>
      <c r="N473" s="19"/>
      <c r="O473" s="100">
        <f>YEAR(Emerg_Services[[#This Row],[Staff Start Date]])</f>
        <v>1900</v>
      </c>
      <c r="P473" s="100" t="str">
        <f>TEXT(Emerg_Services[[#This Row],[Staff Start Date]],"mmm")</f>
        <v>Jan</v>
      </c>
    </row>
    <row r="474" spans="1:16" x14ac:dyDescent="0.25">
      <c r="A474" s="18"/>
      <c r="B474" s="19"/>
      <c r="C474" s="19"/>
      <c r="D474" s="19"/>
      <c r="E474" s="19"/>
      <c r="F474" s="19"/>
      <c r="G474" s="19"/>
      <c r="H474" s="19"/>
      <c r="I474" s="19"/>
      <c r="J474" s="19"/>
      <c r="K474" s="28"/>
      <c r="L474" s="20"/>
      <c r="M474" s="67"/>
      <c r="N474" s="19"/>
      <c r="O474" s="100">
        <f>YEAR(Emerg_Services[[#This Row],[Staff Start Date]])</f>
        <v>1900</v>
      </c>
      <c r="P474" s="100" t="str">
        <f>TEXT(Emerg_Services[[#This Row],[Staff Start Date]],"mmm")</f>
        <v>Jan</v>
      </c>
    </row>
    <row r="475" spans="1:16" x14ac:dyDescent="0.25">
      <c r="A475" s="18"/>
      <c r="B475" s="19"/>
      <c r="C475" s="19"/>
      <c r="D475" s="19"/>
      <c r="E475" s="19"/>
      <c r="F475" s="19"/>
      <c r="G475" s="19"/>
      <c r="H475" s="19"/>
      <c r="I475" s="19"/>
      <c r="J475" s="19"/>
      <c r="K475" s="28"/>
      <c r="L475" s="20"/>
      <c r="M475" s="67"/>
      <c r="N475" s="19"/>
      <c r="O475" s="100">
        <f>YEAR(Emerg_Services[[#This Row],[Staff Start Date]])</f>
        <v>1900</v>
      </c>
      <c r="P475" s="100" t="str">
        <f>TEXT(Emerg_Services[[#This Row],[Staff Start Date]],"mmm")</f>
        <v>Jan</v>
      </c>
    </row>
    <row r="476" spans="1:16" x14ac:dyDescent="0.25">
      <c r="A476" s="18"/>
      <c r="B476" s="19"/>
      <c r="C476" s="19"/>
      <c r="D476" s="19"/>
      <c r="E476" s="19"/>
      <c r="F476" s="19"/>
      <c r="G476" s="19"/>
      <c r="H476" s="19"/>
      <c r="I476" s="19"/>
      <c r="J476" s="19"/>
      <c r="K476" s="28"/>
      <c r="L476" s="20"/>
      <c r="M476" s="67"/>
      <c r="N476" s="19"/>
      <c r="O476" s="100">
        <f>YEAR(Emerg_Services[[#This Row],[Staff Start Date]])</f>
        <v>1900</v>
      </c>
      <c r="P476" s="100" t="str">
        <f>TEXT(Emerg_Services[[#This Row],[Staff Start Date]],"mmm")</f>
        <v>Jan</v>
      </c>
    </row>
    <row r="477" spans="1:16" x14ac:dyDescent="0.25">
      <c r="A477" s="18"/>
      <c r="B477" s="19"/>
      <c r="C477" s="19"/>
      <c r="D477" s="19"/>
      <c r="E477" s="19"/>
      <c r="F477" s="19"/>
      <c r="G477" s="19"/>
      <c r="H477" s="19"/>
      <c r="I477" s="19"/>
      <c r="J477" s="19"/>
      <c r="K477" s="28"/>
      <c r="L477" s="20"/>
      <c r="M477" s="67"/>
      <c r="N477" s="19"/>
      <c r="O477" s="100">
        <f>YEAR(Emerg_Services[[#This Row],[Staff Start Date]])</f>
        <v>1900</v>
      </c>
      <c r="P477" s="100" t="str">
        <f>TEXT(Emerg_Services[[#This Row],[Staff Start Date]],"mmm")</f>
        <v>Jan</v>
      </c>
    </row>
    <row r="478" spans="1:16" x14ac:dyDescent="0.25">
      <c r="A478" s="18"/>
      <c r="B478" s="19"/>
      <c r="C478" s="19"/>
      <c r="D478" s="19"/>
      <c r="E478" s="19"/>
      <c r="F478" s="19"/>
      <c r="G478" s="19"/>
      <c r="H478" s="19"/>
      <c r="I478" s="19"/>
      <c r="J478" s="19"/>
      <c r="K478" s="28"/>
      <c r="L478" s="20"/>
      <c r="M478" s="67"/>
      <c r="N478" s="19"/>
      <c r="O478" s="100">
        <f>YEAR(Emerg_Services[[#This Row],[Staff Start Date]])</f>
        <v>1900</v>
      </c>
      <c r="P478" s="100" t="str">
        <f>TEXT(Emerg_Services[[#This Row],[Staff Start Date]],"mmm")</f>
        <v>Jan</v>
      </c>
    </row>
    <row r="479" spans="1:16" x14ac:dyDescent="0.25">
      <c r="A479" s="18"/>
      <c r="B479" s="19"/>
      <c r="C479" s="19"/>
      <c r="D479" s="19"/>
      <c r="E479" s="19"/>
      <c r="F479" s="19"/>
      <c r="G479" s="19"/>
      <c r="H479" s="19"/>
      <c r="I479" s="19"/>
      <c r="J479" s="19"/>
      <c r="K479" s="28"/>
      <c r="L479" s="20"/>
      <c r="M479" s="67"/>
      <c r="N479" s="19"/>
      <c r="O479" s="100">
        <f>YEAR(Emerg_Services[[#This Row],[Staff Start Date]])</f>
        <v>1900</v>
      </c>
      <c r="P479" s="100" t="str">
        <f>TEXT(Emerg_Services[[#This Row],[Staff Start Date]],"mmm")</f>
        <v>Jan</v>
      </c>
    </row>
    <row r="480" spans="1:16" x14ac:dyDescent="0.25">
      <c r="A480" s="18"/>
      <c r="B480" s="19"/>
      <c r="C480" s="19"/>
      <c r="D480" s="19"/>
      <c r="E480" s="19"/>
      <c r="F480" s="19"/>
      <c r="G480" s="19"/>
      <c r="H480" s="19"/>
      <c r="I480" s="19"/>
      <c r="J480" s="19"/>
      <c r="K480" s="28"/>
      <c r="L480" s="20"/>
      <c r="M480" s="67"/>
      <c r="N480" s="19"/>
      <c r="O480" s="100">
        <f>YEAR(Emerg_Services[[#This Row],[Staff Start Date]])</f>
        <v>1900</v>
      </c>
      <c r="P480" s="100" t="str">
        <f>TEXT(Emerg_Services[[#This Row],[Staff Start Date]],"mmm")</f>
        <v>Jan</v>
      </c>
    </row>
    <row r="481" spans="1:16" x14ac:dyDescent="0.25">
      <c r="A481" s="18"/>
      <c r="B481" s="19"/>
      <c r="C481" s="19"/>
      <c r="D481" s="19"/>
      <c r="E481" s="19"/>
      <c r="F481" s="19"/>
      <c r="G481" s="19"/>
      <c r="H481" s="19"/>
      <c r="I481" s="19"/>
      <c r="J481" s="19"/>
      <c r="K481" s="28"/>
      <c r="L481" s="20"/>
      <c r="M481" s="67"/>
      <c r="N481" s="19"/>
      <c r="O481" s="100">
        <f>YEAR(Emerg_Services[[#This Row],[Staff Start Date]])</f>
        <v>1900</v>
      </c>
      <c r="P481" s="100" t="str">
        <f>TEXT(Emerg_Services[[#This Row],[Staff Start Date]],"mmm")</f>
        <v>Jan</v>
      </c>
    </row>
    <row r="482" spans="1:16" x14ac:dyDescent="0.25">
      <c r="A482" s="18"/>
      <c r="B482" s="19"/>
      <c r="C482" s="19"/>
      <c r="D482" s="19"/>
      <c r="E482" s="19"/>
      <c r="F482" s="19"/>
      <c r="G482" s="19"/>
      <c r="H482" s="19"/>
      <c r="I482" s="19"/>
      <c r="J482" s="19"/>
      <c r="K482" s="28"/>
      <c r="L482" s="20"/>
      <c r="M482" s="67"/>
      <c r="N482" s="19"/>
      <c r="O482" s="100">
        <f>YEAR(Emerg_Services[[#This Row],[Staff Start Date]])</f>
        <v>1900</v>
      </c>
      <c r="P482" s="100" t="str">
        <f>TEXT(Emerg_Services[[#This Row],[Staff Start Date]],"mmm")</f>
        <v>Jan</v>
      </c>
    </row>
    <row r="483" spans="1:16" x14ac:dyDescent="0.25">
      <c r="A483" s="18"/>
      <c r="B483" s="19"/>
      <c r="C483" s="19"/>
      <c r="D483" s="19"/>
      <c r="E483" s="19"/>
      <c r="F483" s="19"/>
      <c r="G483" s="19"/>
      <c r="H483" s="19"/>
      <c r="I483" s="19"/>
      <c r="J483" s="19"/>
      <c r="K483" s="28"/>
      <c r="L483" s="20"/>
      <c r="M483" s="67"/>
      <c r="N483" s="19"/>
      <c r="O483" s="100">
        <f>YEAR(Emerg_Services[[#This Row],[Staff Start Date]])</f>
        <v>1900</v>
      </c>
      <c r="P483" s="100" t="str">
        <f>TEXT(Emerg_Services[[#This Row],[Staff Start Date]],"mmm")</f>
        <v>Jan</v>
      </c>
    </row>
    <row r="484" spans="1:16" x14ac:dyDescent="0.25">
      <c r="A484" s="18"/>
      <c r="B484" s="19"/>
      <c r="C484" s="19"/>
      <c r="D484" s="19"/>
      <c r="E484" s="19"/>
      <c r="F484" s="19"/>
      <c r="G484" s="19"/>
      <c r="H484" s="19"/>
      <c r="I484" s="19"/>
      <c r="J484" s="19"/>
      <c r="K484" s="28"/>
      <c r="L484" s="20"/>
      <c r="M484" s="67"/>
      <c r="N484" s="19"/>
      <c r="O484" s="100">
        <f>YEAR(Emerg_Services[[#This Row],[Staff Start Date]])</f>
        <v>1900</v>
      </c>
      <c r="P484" s="100" t="str">
        <f>TEXT(Emerg_Services[[#This Row],[Staff Start Date]],"mmm")</f>
        <v>Jan</v>
      </c>
    </row>
    <row r="485" spans="1:16" x14ac:dyDescent="0.25">
      <c r="A485" s="18"/>
      <c r="B485" s="19"/>
      <c r="C485" s="19"/>
      <c r="D485" s="19"/>
      <c r="E485" s="19"/>
      <c r="F485" s="19"/>
      <c r="G485" s="19"/>
      <c r="H485" s="19"/>
      <c r="I485" s="19"/>
      <c r="J485" s="19"/>
      <c r="K485" s="28"/>
      <c r="L485" s="20"/>
      <c r="M485" s="67"/>
      <c r="N485" s="19"/>
      <c r="O485" s="100">
        <f>YEAR(Emerg_Services[[#This Row],[Staff Start Date]])</f>
        <v>1900</v>
      </c>
      <c r="P485" s="100" t="str">
        <f>TEXT(Emerg_Services[[#This Row],[Staff Start Date]],"mmm")</f>
        <v>Jan</v>
      </c>
    </row>
    <row r="486" spans="1:16" x14ac:dyDescent="0.25">
      <c r="A486" s="18"/>
      <c r="B486" s="19"/>
      <c r="C486" s="19"/>
      <c r="D486" s="19"/>
      <c r="E486" s="19"/>
      <c r="F486" s="19"/>
      <c r="G486" s="19"/>
      <c r="H486" s="19"/>
      <c r="I486" s="19"/>
      <c r="J486" s="19"/>
      <c r="K486" s="28"/>
      <c r="L486" s="20"/>
      <c r="M486" s="67"/>
      <c r="N486" s="19"/>
      <c r="O486" s="100">
        <f>YEAR(Emerg_Services[[#This Row],[Staff Start Date]])</f>
        <v>1900</v>
      </c>
      <c r="P486" s="100" t="str">
        <f>TEXT(Emerg_Services[[#This Row],[Staff Start Date]],"mmm")</f>
        <v>Jan</v>
      </c>
    </row>
    <row r="487" spans="1:16" x14ac:dyDescent="0.25">
      <c r="A487" s="18"/>
      <c r="B487" s="19"/>
      <c r="C487" s="19"/>
      <c r="D487" s="19"/>
      <c r="E487" s="19"/>
      <c r="F487" s="19"/>
      <c r="G487" s="19"/>
      <c r="H487" s="19"/>
      <c r="I487" s="19"/>
      <c r="J487" s="19"/>
      <c r="K487" s="28"/>
      <c r="L487" s="20"/>
      <c r="M487" s="67"/>
      <c r="N487" s="19"/>
      <c r="O487" s="100">
        <f>YEAR(Emerg_Services[[#This Row],[Staff Start Date]])</f>
        <v>1900</v>
      </c>
      <c r="P487" s="100" t="str">
        <f>TEXT(Emerg_Services[[#This Row],[Staff Start Date]],"mmm")</f>
        <v>Jan</v>
      </c>
    </row>
    <row r="488" spans="1:16" x14ac:dyDescent="0.25">
      <c r="A488" s="18"/>
      <c r="B488" s="19"/>
      <c r="C488" s="19"/>
      <c r="D488" s="19"/>
      <c r="E488" s="19"/>
      <c r="F488" s="19"/>
      <c r="G488" s="19"/>
      <c r="H488" s="19"/>
      <c r="I488" s="19"/>
      <c r="J488" s="19"/>
      <c r="K488" s="28"/>
      <c r="L488" s="20"/>
      <c r="M488" s="67"/>
      <c r="N488" s="19"/>
      <c r="O488" s="100">
        <f>YEAR(Emerg_Services[[#This Row],[Staff Start Date]])</f>
        <v>1900</v>
      </c>
      <c r="P488" s="100" t="str">
        <f>TEXT(Emerg_Services[[#This Row],[Staff Start Date]],"mmm")</f>
        <v>Jan</v>
      </c>
    </row>
    <row r="489" spans="1:16" x14ac:dyDescent="0.25">
      <c r="A489" s="18"/>
      <c r="B489" s="19"/>
      <c r="C489" s="19"/>
      <c r="D489" s="19"/>
      <c r="E489" s="19"/>
      <c r="F489" s="19"/>
      <c r="G489" s="19"/>
      <c r="H489" s="19"/>
      <c r="I489" s="19"/>
      <c r="J489" s="19"/>
      <c r="K489" s="28"/>
      <c r="L489" s="20"/>
      <c r="M489" s="67"/>
      <c r="N489" s="19"/>
      <c r="O489" s="100">
        <f>YEAR(Emerg_Services[[#This Row],[Staff Start Date]])</f>
        <v>1900</v>
      </c>
      <c r="P489" s="100" t="str">
        <f>TEXT(Emerg_Services[[#This Row],[Staff Start Date]],"mmm")</f>
        <v>Jan</v>
      </c>
    </row>
    <row r="490" spans="1:16" x14ac:dyDescent="0.25">
      <c r="A490" s="18"/>
      <c r="B490" s="19"/>
      <c r="C490" s="19"/>
      <c r="D490" s="19"/>
      <c r="E490" s="19"/>
      <c r="F490" s="19"/>
      <c r="G490" s="19"/>
      <c r="H490" s="19"/>
      <c r="I490" s="19"/>
      <c r="J490" s="19"/>
      <c r="K490" s="28"/>
      <c r="L490" s="20"/>
      <c r="M490" s="67"/>
      <c r="N490" s="19"/>
      <c r="O490" s="100">
        <f>YEAR(Emerg_Services[[#This Row],[Staff Start Date]])</f>
        <v>1900</v>
      </c>
      <c r="P490" s="100" t="str">
        <f>TEXT(Emerg_Services[[#This Row],[Staff Start Date]],"mmm")</f>
        <v>Jan</v>
      </c>
    </row>
    <row r="491" spans="1:16" x14ac:dyDescent="0.25">
      <c r="A491" s="18"/>
      <c r="B491" s="19"/>
      <c r="C491" s="19"/>
      <c r="D491" s="19"/>
      <c r="E491" s="19"/>
      <c r="F491" s="19"/>
      <c r="G491" s="19"/>
      <c r="H491" s="19"/>
      <c r="I491" s="19"/>
      <c r="J491" s="19"/>
      <c r="K491" s="28"/>
      <c r="L491" s="20"/>
      <c r="M491" s="67"/>
      <c r="N491" s="19"/>
      <c r="O491" s="100">
        <f>YEAR(Emerg_Services[[#This Row],[Staff Start Date]])</f>
        <v>1900</v>
      </c>
      <c r="P491" s="100" t="str">
        <f>TEXT(Emerg_Services[[#This Row],[Staff Start Date]],"mmm")</f>
        <v>Jan</v>
      </c>
    </row>
    <row r="492" spans="1:16" x14ac:dyDescent="0.25">
      <c r="A492" s="18"/>
      <c r="B492" s="19"/>
      <c r="C492" s="19"/>
      <c r="D492" s="19"/>
      <c r="E492" s="19"/>
      <c r="F492" s="19"/>
      <c r="G492" s="19"/>
      <c r="H492" s="19"/>
      <c r="I492" s="19"/>
      <c r="J492" s="19"/>
      <c r="K492" s="28"/>
      <c r="L492" s="20"/>
      <c r="M492" s="67"/>
      <c r="N492" s="19"/>
      <c r="O492" s="100">
        <f>YEAR(Emerg_Services[[#This Row],[Staff Start Date]])</f>
        <v>1900</v>
      </c>
      <c r="P492" s="100" t="str">
        <f>TEXT(Emerg_Services[[#This Row],[Staff Start Date]],"mmm")</f>
        <v>Jan</v>
      </c>
    </row>
    <row r="493" spans="1:16" x14ac:dyDescent="0.25">
      <c r="A493" s="18"/>
      <c r="B493" s="19"/>
      <c r="C493" s="19"/>
      <c r="D493" s="19"/>
      <c r="E493" s="19"/>
      <c r="F493" s="19"/>
      <c r="G493" s="19"/>
      <c r="H493" s="19"/>
      <c r="I493" s="19"/>
      <c r="J493" s="19"/>
      <c r="K493" s="28"/>
      <c r="L493" s="20"/>
      <c r="M493" s="67"/>
      <c r="N493" s="19"/>
      <c r="O493" s="100">
        <f>YEAR(Emerg_Services[[#This Row],[Staff Start Date]])</f>
        <v>1900</v>
      </c>
      <c r="P493" s="100" t="str">
        <f>TEXT(Emerg_Services[[#This Row],[Staff Start Date]],"mmm")</f>
        <v>Jan</v>
      </c>
    </row>
    <row r="494" spans="1:16" x14ac:dyDescent="0.25">
      <c r="A494" s="18"/>
      <c r="B494" s="19"/>
      <c r="C494" s="19"/>
      <c r="D494" s="19"/>
      <c r="E494" s="19"/>
      <c r="F494" s="19"/>
      <c r="G494" s="19"/>
      <c r="H494" s="19"/>
      <c r="I494" s="19"/>
      <c r="J494" s="19"/>
      <c r="K494" s="28"/>
      <c r="L494" s="20"/>
      <c r="M494" s="67"/>
      <c r="N494" s="19"/>
      <c r="O494" s="100">
        <f>YEAR(Emerg_Services[[#This Row],[Staff Start Date]])</f>
        <v>1900</v>
      </c>
      <c r="P494" s="100" t="str">
        <f>TEXT(Emerg_Services[[#This Row],[Staff Start Date]],"mmm")</f>
        <v>Jan</v>
      </c>
    </row>
    <row r="495" spans="1:16" x14ac:dyDescent="0.25">
      <c r="A495" s="18"/>
      <c r="B495" s="19"/>
      <c r="C495" s="19"/>
      <c r="D495" s="19"/>
      <c r="E495" s="19"/>
      <c r="F495" s="19"/>
      <c r="G495" s="19"/>
      <c r="H495" s="19"/>
      <c r="I495" s="19"/>
      <c r="J495" s="19"/>
      <c r="K495" s="28"/>
      <c r="L495" s="20"/>
      <c r="M495" s="67"/>
      <c r="N495" s="19"/>
      <c r="O495" s="100">
        <f>YEAR(Emerg_Services[[#This Row],[Staff Start Date]])</f>
        <v>1900</v>
      </c>
      <c r="P495" s="100" t="str">
        <f>TEXT(Emerg_Services[[#This Row],[Staff Start Date]],"mmm")</f>
        <v>Jan</v>
      </c>
    </row>
    <row r="496" spans="1:16" x14ac:dyDescent="0.25">
      <c r="A496" s="18"/>
      <c r="B496" s="19"/>
      <c r="C496" s="19"/>
      <c r="D496" s="19"/>
      <c r="E496" s="19"/>
      <c r="F496" s="19"/>
      <c r="G496" s="19"/>
      <c r="H496" s="19"/>
      <c r="I496" s="19"/>
      <c r="J496" s="19"/>
      <c r="K496" s="28"/>
      <c r="L496" s="20"/>
      <c r="M496" s="67"/>
      <c r="N496" s="19"/>
      <c r="O496" s="100">
        <f>YEAR(Emerg_Services[[#This Row],[Staff Start Date]])</f>
        <v>1900</v>
      </c>
      <c r="P496" s="100" t="str">
        <f>TEXT(Emerg_Services[[#This Row],[Staff Start Date]],"mmm")</f>
        <v>Jan</v>
      </c>
    </row>
    <row r="497" spans="1:16" x14ac:dyDescent="0.25">
      <c r="A497" s="18"/>
      <c r="B497" s="19"/>
      <c r="C497" s="19"/>
      <c r="D497" s="19"/>
      <c r="E497" s="19"/>
      <c r="F497" s="19"/>
      <c r="G497" s="19"/>
      <c r="H497" s="19"/>
      <c r="I497" s="19"/>
      <c r="J497" s="19"/>
      <c r="K497" s="28"/>
      <c r="L497" s="20"/>
      <c r="M497" s="67"/>
      <c r="N497" s="19"/>
      <c r="O497" s="100">
        <f>YEAR(Emerg_Services[[#This Row],[Staff Start Date]])</f>
        <v>1900</v>
      </c>
      <c r="P497" s="100" t="str">
        <f>TEXT(Emerg_Services[[#This Row],[Staff Start Date]],"mmm")</f>
        <v>Jan</v>
      </c>
    </row>
    <row r="498" spans="1:16" x14ac:dyDescent="0.25">
      <c r="A498" s="18"/>
      <c r="B498" s="19"/>
      <c r="C498" s="19"/>
      <c r="D498" s="19"/>
      <c r="E498" s="19"/>
      <c r="F498" s="19"/>
      <c r="G498" s="19"/>
      <c r="H498" s="19"/>
      <c r="I498" s="19"/>
      <c r="J498" s="19"/>
      <c r="K498" s="28"/>
      <c r="L498" s="20"/>
      <c r="M498" s="67"/>
      <c r="N498" s="19"/>
      <c r="O498" s="100">
        <f>YEAR(Emerg_Services[[#This Row],[Staff Start Date]])</f>
        <v>1900</v>
      </c>
      <c r="P498" s="100" t="str">
        <f>TEXT(Emerg_Services[[#This Row],[Staff Start Date]],"mmm")</f>
        <v>Jan</v>
      </c>
    </row>
    <row r="499" spans="1:16" x14ac:dyDescent="0.25">
      <c r="A499" s="18"/>
      <c r="B499" s="19"/>
      <c r="C499" s="19"/>
      <c r="D499" s="19"/>
      <c r="E499" s="19"/>
      <c r="F499" s="19"/>
      <c r="G499" s="19"/>
      <c r="H499" s="19"/>
      <c r="I499" s="19"/>
      <c r="J499" s="19"/>
      <c r="K499" s="28"/>
      <c r="L499" s="20"/>
      <c r="M499" s="67"/>
      <c r="N499" s="19"/>
      <c r="O499" s="100">
        <f>YEAR(Emerg_Services[[#This Row],[Staff Start Date]])</f>
        <v>1900</v>
      </c>
      <c r="P499" s="100" t="str">
        <f>TEXT(Emerg_Services[[#This Row],[Staff Start Date]],"mmm")</f>
        <v>Jan</v>
      </c>
    </row>
    <row r="500" spans="1:16" x14ac:dyDescent="0.25">
      <c r="A500" s="21"/>
      <c r="B500" s="22"/>
      <c r="C500" s="22"/>
      <c r="D500" s="22"/>
      <c r="E500" s="22"/>
      <c r="F500" s="22"/>
      <c r="G500" s="22"/>
      <c r="H500" s="22"/>
      <c r="I500" s="22"/>
      <c r="J500" s="22"/>
      <c r="K500" s="29"/>
      <c r="L500" s="23"/>
      <c r="M500" s="67"/>
      <c r="N500" s="19"/>
      <c r="O500" s="100">
        <f>YEAR(Emerg_Services[[#This Row],[Staff Start Date]])</f>
        <v>1900</v>
      </c>
      <c r="P500" s="100" t="str">
        <f>TEXT(Emerg_Services[[#This Row],[Staff Start Date]],"mmm")</f>
        <v>Jan</v>
      </c>
    </row>
    <row r="501" spans="1:16" x14ac:dyDescent="0.25">
      <c r="A501" s="18"/>
      <c r="B501" s="19"/>
      <c r="C501" s="19"/>
      <c r="D501" s="19"/>
      <c r="E501" s="19"/>
      <c r="F501" s="19"/>
      <c r="G501" s="19"/>
      <c r="H501" s="19"/>
      <c r="I501" s="19"/>
      <c r="J501" s="19"/>
      <c r="K501" s="28"/>
      <c r="L501" s="20"/>
      <c r="M501" s="67"/>
      <c r="N501" s="19"/>
      <c r="O501" s="100">
        <f>YEAR(Emerg_Services[[#This Row],[Staff Start Date]])</f>
        <v>1900</v>
      </c>
      <c r="P501" s="100" t="str">
        <f>TEXT(Emerg_Services[[#This Row],[Staff Start Date]],"mmm")</f>
        <v>Jan</v>
      </c>
    </row>
    <row r="502" spans="1:16" x14ac:dyDescent="0.25">
      <c r="A502" s="18"/>
      <c r="B502" s="19"/>
      <c r="C502" s="19"/>
      <c r="D502" s="19"/>
      <c r="E502" s="19"/>
      <c r="F502" s="19"/>
      <c r="G502" s="19"/>
      <c r="H502" s="19"/>
      <c r="I502" s="19"/>
      <c r="J502" s="19"/>
      <c r="K502" s="28"/>
      <c r="L502" s="20"/>
      <c r="M502" s="67"/>
      <c r="N502" s="19"/>
      <c r="O502" s="100">
        <f>YEAR(Emerg_Services[[#This Row],[Staff Start Date]])</f>
        <v>1900</v>
      </c>
      <c r="P502" s="100" t="str">
        <f>TEXT(Emerg_Services[[#This Row],[Staff Start Date]],"mmm")</f>
        <v>Jan</v>
      </c>
    </row>
    <row r="503" spans="1:16" x14ac:dyDescent="0.25">
      <c r="A503" s="18"/>
      <c r="B503" s="19"/>
      <c r="C503" s="19"/>
      <c r="D503" s="19"/>
      <c r="E503" s="19"/>
      <c r="F503" s="19"/>
      <c r="G503" s="19"/>
      <c r="H503" s="19"/>
      <c r="I503" s="19"/>
      <c r="J503" s="19"/>
      <c r="K503" s="28"/>
      <c r="L503" s="20"/>
      <c r="M503" s="67"/>
      <c r="N503" s="19"/>
      <c r="O503" s="100">
        <f>YEAR(Emerg_Services[[#This Row],[Staff Start Date]])</f>
        <v>1900</v>
      </c>
      <c r="P503" s="100" t="str">
        <f>TEXT(Emerg_Services[[#This Row],[Staff Start Date]],"mmm")</f>
        <v>Jan</v>
      </c>
    </row>
    <row r="504" spans="1:16" x14ac:dyDescent="0.25">
      <c r="A504" s="18"/>
      <c r="B504" s="19"/>
      <c r="C504" s="19"/>
      <c r="D504" s="19"/>
      <c r="E504" s="19"/>
      <c r="F504" s="19"/>
      <c r="G504" s="19"/>
      <c r="H504" s="19"/>
      <c r="I504" s="19"/>
      <c r="J504" s="19"/>
      <c r="K504" s="28"/>
      <c r="L504" s="20"/>
      <c r="M504" s="67"/>
      <c r="N504" s="19"/>
      <c r="O504" s="100">
        <f>YEAR(Emerg_Services[[#This Row],[Staff Start Date]])</f>
        <v>1900</v>
      </c>
      <c r="P504" s="100" t="str">
        <f>TEXT(Emerg_Services[[#This Row],[Staff Start Date]],"mmm")</f>
        <v>Jan</v>
      </c>
    </row>
    <row r="505" spans="1:16" x14ac:dyDescent="0.25">
      <c r="A505" s="18"/>
      <c r="B505" s="19"/>
      <c r="C505" s="19"/>
      <c r="D505" s="19"/>
      <c r="E505" s="19"/>
      <c r="F505" s="19"/>
      <c r="G505" s="19"/>
      <c r="H505" s="19"/>
      <c r="I505" s="19"/>
      <c r="J505" s="19"/>
      <c r="K505" s="28"/>
      <c r="L505" s="20"/>
      <c r="M505" s="67"/>
      <c r="N505" s="19"/>
      <c r="O505" s="100">
        <f>YEAR(Emerg_Services[[#This Row],[Staff Start Date]])</f>
        <v>1900</v>
      </c>
      <c r="P505" s="100" t="str">
        <f>TEXT(Emerg_Services[[#This Row],[Staff Start Date]],"mmm")</f>
        <v>Jan</v>
      </c>
    </row>
    <row r="506" spans="1:16" x14ac:dyDescent="0.25">
      <c r="A506" s="18"/>
      <c r="B506" s="19"/>
      <c r="C506" s="19"/>
      <c r="D506" s="19"/>
      <c r="E506" s="19"/>
      <c r="F506" s="19"/>
      <c r="G506" s="19"/>
      <c r="H506" s="19"/>
      <c r="I506" s="19"/>
      <c r="J506" s="19"/>
      <c r="K506" s="28"/>
      <c r="L506" s="20"/>
      <c r="M506" s="67"/>
      <c r="N506" s="19"/>
      <c r="O506" s="100">
        <f>YEAR(Emerg_Services[[#This Row],[Staff Start Date]])</f>
        <v>1900</v>
      </c>
      <c r="P506" s="100" t="str">
        <f>TEXT(Emerg_Services[[#This Row],[Staff Start Date]],"mmm")</f>
        <v>Jan</v>
      </c>
    </row>
    <row r="507" spans="1:16" x14ac:dyDescent="0.25">
      <c r="A507" s="18"/>
      <c r="B507" s="19"/>
      <c r="C507" s="19"/>
      <c r="D507" s="19"/>
      <c r="E507" s="19"/>
      <c r="F507" s="19"/>
      <c r="G507" s="19"/>
      <c r="H507" s="19"/>
      <c r="I507" s="19"/>
      <c r="J507" s="19"/>
      <c r="K507" s="28"/>
      <c r="L507" s="20"/>
      <c r="M507" s="67"/>
      <c r="N507" s="19"/>
      <c r="O507" s="100">
        <f>YEAR(Emerg_Services[[#This Row],[Staff Start Date]])</f>
        <v>1900</v>
      </c>
      <c r="P507" s="100" t="str">
        <f>TEXT(Emerg_Services[[#This Row],[Staff Start Date]],"mmm")</f>
        <v>Jan</v>
      </c>
    </row>
    <row r="508" spans="1:16" x14ac:dyDescent="0.25">
      <c r="A508" s="18"/>
      <c r="B508" s="19"/>
      <c r="C508" s="19"/>
      <c r="D508" s="19"/>
      <c r="E508" s="19"/>
      <c r="F508" s="19"/>
      <c r="G508" s="19"/>
      <c r="H508" s="19"/>
      <c r="I508" s="19"/>
      <c r="J508" s="19"/>
      <c r="K508" s="28"/>
      <c r="L508" s="20"/>
      <c r="M508" s="67"/>
      <c r="N508" s="19"/>
      <c r="O508" s="100">
        <f>YEAR(Emerg_Services[[#This Row],[Staff Start Date]])</f>
        <v>1900</v>
      </c>
      <c r="P508" s="100" t="str">
        <f>TEXT(Emerg_Services[[#This Row],[Staff Start Date]],"mmm")</f>
        <v>Jan</v>
      </c>
    </row>
    <row r="509" spans="1:16" x14ac:dyDescent="0.25">
      <c r="A509" s="18"/>
      <c r="B509" s="19"/>
      <c r="C509" s="19"/>
      <c r="D509" s="19"/>
      <c r="E509" s="19"/>
      <c r="F509" s="19"/>
      <c r="G509" s="19"/>
      <c r="H509" s="19"/>
      <c r="I509" s="19"/>
      <c r="J509" s="19"/>
      <c r="K509" s="28"/>
      <c r="L509" s="20"/>
      <c r="M509" s="67"/>
      <c r="N509" s="19"/>
      <c r="O509" s="100">
        <f>YEAR(Emerg_Services[[#This Row],[Staff Start Date]])</f>
        <v>1900</v>
      </c>
      <c r="P509" s="100" t="str">
        <f>TEXT(Emerg_Services[[#This Row],[Staff Start Date]],"mmm")</f>
        <v>Jan</v>
      </c>
    </row>
    <row r="510" spans="1:16" x14ac:dyDescent="0.25">
      <c r="A510" s="18"/>
      <c r="B510" s="19"/>
      <c r="C510" s="19"/>
      <c r="D510" s="19"/>
      <c r="E510" s="19"/>
      <c r="F510" s="19"/>
      <c r="G510" s="19"/>
      <c r="H510" s="19"/>
      <c r="I510" s="19"/>
      <c r="J510" s="19"/>
      <c r="K510" s="28"/>
      <c r="L510" s="20"/>
      <c r="M510" s="67"/>
      <c r="N510" s="19"/>
      <c r="O510" s="100">
        <f>YEAR(Emerg_Services[[#This Row],[Staff Start Date]])</f>
        <v>1900</v>
      </c>
      <c r="P510" s="100" t="str">
        <f>TEXT(Emerg_Services[[#This Row],[Staff Start Date]],"mmm")</f>
        <v>Jan</v>
      </c>
    </row>
    <row r="511" spans="1:16" x14ac:dyDescent="0.25">
      <c r="A511" s="18"/>
      <c r="B511" s="19"/>
      <c r="C511" s="19"/>
      <c r="D511" s="19"/>
      <c r="E511" s="19"/>
      <c r="F511" s="19"/>
      <c r="G511" s="19"/>
      <c r="H511" s="19"/>
      <c r="I511" s="19"/>
      <c r="J511" s="19"/>
      <c r="K511" s="28"/>
      <c r="L511" s="20"/>
      <c r="M511" s="67"/>
      <c r="N511" s="19"/>
      <c r="O511" s="100">
        <f>YEAR(Emerg_Services[[#This Row],[Staff Start Date]])</f>
        <v>1900</v>
      </c>
      <c r="P511" s="100" t="str">
        <f>TEXT(Emerg_Services[[#This Row],[Staff Start Date]],"mmm")</f>
        <v>Jan</v>
      </c>
    </row>
    <row r="512" spans="1:16" x14ac:dyDescent="0.25">
      <c r="A512" s="18"/>
      <c r="B512" s="19"/>
      <c r="C512" s="19"/>
      <c r="D512" s="19"/>
      <c r="E512" s="19"/>
      <c r="F512" s="19"/>
      <c r="G512" s="19"/>
      <c r="H512" s="19"/>
      <c r="I512" s="19"/>
      <c r="J512" s="19"/>
      <c r="K512" s="28"/>
      <c r="L512" s="20"/>
      <c r="M512" s="67"/>
      <c r="N512" s="19"/>
      <c r="O512" s="100">
        <f>YEAR(Emerg_Services[[#This Row],[Staff Start Date]])</f>
        <v>1900</v>
      </c>
      <c r="P512" s="100" t="str">
        <f>TEXT(Emerg_Services[[#This Row],[Staff Start Date]],"mmm")</f>
        <v>Jan</v>
      </c>
    </row>
    <row r="513" spans="1:16" x14ac:dyDescent="0.25">
      <c r="A513" s="18"/>
      <c r="B513" s="19"/>
      <c r="C513" s="19"/>
      <c r="D513" s="19"/>
      <c r="E513" s="19"/>
      <c r="F513" s="19"/>
      <c r="G513" s="19"/>
      <c r="H513" s="19"/>
      <c r="I513" s="19"/>
      <c r="J513" s="19"/>
      <c r="K513" s="28"/>
      <c r="L513" s="20"/>
      <c r="M513" s="67"/>
      <c r="N513" s="19"/>
      <c r="O513" s="100">
        <f>YEAR(Emerg_Services[[#This Row],[Staff Start Date]])</f>
        <v>1900</v>
      </c>
      <c r="P513" s="100" t="str">
        <f>TEXT(Emerg_Services[[#This Row],[Staff Start Date]],"mmm")</f>
        <v>Jan</v>
      </c>
    </row>
    <row r="514" spans="1:16" x14ac:dyDescent="0.25">
      <c r="A514" s="18"/>
      <c r="B514" s="19"/>
      <c r="C514" s="19"/>
      <c r="D514" s="19"/>
      <c r="E514" s="19"/>
      <c r="F514" s="19"/>
      <c r="G514" s="19"/>
      <c r="H514" s="19"/>
      <c r="I514" s="19"/>
      <c r="J514" s="19"/>
      <c r="K514" s="28"/>
      <c r="L514" s="20"/>
      <c r="M514" s="67"/>
      <c r="N514" s="19"/>
      <c r="O514" s="100">
        <f>YEAR(Emerg_Services[[#This Row],[Staff Start Date]])</f>
        <v>1900</v>
      </c>
      <c r="P514" s="100" t="str">
        <f>TEXT(Emerg_Services[[#This Row],[Staff Start Date]],"mmm")</f>
        <v>Jan</v>
      </c>
    </row>
    <row r="515" spans="1:16" x14ac:dyDescent="0.25">
      <c r="A515" s="18"/>
      <c r="B515" s="19"/>
      <c r="C515" s="19"/>
      <c r="D515" s="19"/>
      <c r="E515" s="19"/>
      <c r="F515" s="19"/>
      <c r="G515" s="19"/>
      <c r="H515" s="19"/>
      <c r="I515" s="19"/>
      <c r="J515" s="19"/>
      <c r="K515" s="28"/>
      <c r="L515" s="20"/>
      <c r="M515" s="67"/>
      <c r="N515" s="19"/>
      <c r="O515" s="100">
        <f>YEAR(Emerg_Services[[#This Row],[Staff Start Date]])</f>
        <v>1900</v>
      </c>
      <c r="P515" s="100" t="str">
        <f>TEXT(Emerg_Services[[#This Row],[Staff Start Date]],"mmm")</f>
        <v>Jan</v>
      </c>
    </row>
    <row r="516" spans="1:16" x14ac:dyDescent="0.25">
      <c r="A516" s="18"/>
      <c r="B516" s="19"/>
      <c r="C516" s="19"/>
      <c r="D516" s="19"/>
      <c r="E516" s="19"/>
      <c r="F516" s="19"/>
      <c r="G516" s="19"/>
      <c r="H516" s="19"/>
      <c r="I516" s="19"/>
      <c r="J516" s="19"/>
      <c r="K516" s="28"/>
      <c r="L516" s="20"/>
      <c r="M516" s="67"/>
      <c r="N516" s="19"/>
      <c r="O516" s="100">
        <f>YEAR(Emerg_Services[[#This Row],[Staff Start Date]])</f>
        <v>1900</v>
      </c>
      <c r="P516" s="100" t="str">
        <f>TEXT(Emerg_Services[[#This Row],[Staff Start Date]],"mmm")</f>
        <v>Jan</v>
      </c>
    </row>
    <row r="517" spans="1:16" x14ac:dyDescent="0.25">
      <c r="A517" s="18"/>
      <c r="B517" s="19"/>
      <c r="C517" s="19"/>
      <c r="D517" s="19"/>
      <c r="E517" s="19"/>
      <c r="F517" s="19"/>
      <c r="G517" s="19"/>
      <c r="H517" s="19"/>
      <c r="I517" s="19"/>
      <c r="J517" s="19"/>
      <c r="K517" s="28"/>
      <c r="L517" s="20"/>
      <c r="M517" s="67"/>
      <c r="N517" s="19"/>
      <c r="O517" s="100">
        <f>YEAR(Emerg_Services[[#This Row],[Staff Start Date]])</f>
        <v>1900</v>
      </c>
      <c r="P517" s="100" t="str">
        <f>TEXT(Emerg_Services[[#This Row],[Staff Start Date]],"mmm")</f>
        <v>Jan</v>
      </c>
    </row>
    <row r="518" spans="1:16" x14ac:dyDescent="0.25">
      <c r="A518" s="18"/>
      <c r="B518" s="19"/>
      <c r="C518" s="19"/>
      <c r="D518" s="19"/>
      <c r="E518" s="19"/>
      <c r="F518" s="19"/>
      <c r="G518" s="19"/>
      <c r="H518" s="19"/>
      <c r="I518" s="19"/>
      <c r="J518" s="19"/>
      <c r="K518" s="28"/>
      <c r="L518" s="20"/>
      <c r="M518" s="67"/>
      <c r="N518" s="19"/>
      <c r="O518" s="100">
        <f>YEAR(Emerg_Services[[#This Row],[Staff Start Date]])</f>
        <v>1900</v>
      </c>
      <c r="P518" s="100" t="str">
        <f>TEXT(Emerg_Services[[#This Row],[Staff Start Date]],"mmm")</f>
        <v>Jan</v>
      </c>
    </row>
    <row r="519" spans="1:16" x14ac:dyDescent="0.25">
      <c r="A519" s="18"/>
      <c r="B519" s="19"/>
      <c r="C519" s="19"/>
      <c r="D519" s="19"/>
      <c r="E519" s="19"/>
      <c r="F519" s="19"/>
      <c r="G519" s="19"/>
      <c r="H519" s="19"/>
      <c r="I519" s="19"/>
      <c r="J519" s="19"/>
      <c r="K519" s="28"/>
      <c r="L519" s="20"/>
      <c r="M519" s="67"/>
      <c r="N519" s="19"/>
      <c r="O519" s="100">
        <f>YEAR(Emerg_Services[[#This Row],[Staff Start Date]])</f>
        <v>1900</v>
      </c>
      <c r="P519" s="100" t="str">
        <f>TEXT(Emerg_Services[[#This Row],[Staff Start Date]],"mmm")</f>
        <v>Jan</v>
      </c>
    </row>
    <row r="520" spans="1:16" x14ac:dyDescent="0.25">
      <c r="A520" s="18"/>
      <c r="B520" s="19"/>
      <c r="C520" s="19"/>
      <c r="D520" s="19"/>
      <c r="E520" s="19"/>
      <c r="F520" s="19"/>
      <c r="G520" s="19"/>
      <c r="H520" s="19"/>
      <c r="I520" s="19"/>
      <c r="J520" s="19"/>
      <c r="K520" s="28"/>
      <c r="L520" s="20"/>
      <c r="M520" s="67"/>
      <c r="N520" s="19"/>
      <c r="O520" s="100">
        <f>YEAR(Emerg_Services[[#This Row],[Staff Start Date]])</f>
        <v>1900</v>
      </c>
      <c r="P520" s="100" t="str">
        <f>TEXT(Emerg_Services[[#This Row],[Staff Start Date]],"mmm")</f>
        <v>Jan</v>
      </c>
    </row>
    <row r="521" spans="1:16" x14ac:dyDescent="0.25">
      <c r="A521" s="18"/>
      <c r="B521" s="19"/>
      <c r="C521" s="19"/>
      <c r="D521" s="19"/>
      <c r="E521" s="19"/>
      <c r="F521" s="19"/>
      <c r="G521" s="19"/>
      <c r="H521" s="19"/>
      <c r="I521" s="19"/>
      <c r="J521" s="19"/>
      <c r="K521" s="28"/>
      <c r="L521" s="20"/>
      <c r="M521" s="67"/>
      <c r="N521" s="19"/>
      <c r="O521" s="100">
        <f>YEAR(Emerg_Services[[#This Row],[Staff Start Date]])</f>
        <v>1900</v>
      </c>
      <c r="P521" s="100" t="str">
        <f>TEXT(Emerg_Services[[#This Row],[Staff Start Date]],"mmm")</f>
        <v>Jan</v>
      </c>
    </row>
    <row r="522" spans="1:16" x14ac:dyDescent="0.25">
      <c r="A522" s="18"/>
      <c r="B522" s="19"/>
      <c r="C522" s="19"/>
      <c r="D522" s="19"/>
      <c r="E522" s="19"/>
      <c r="F522" s="19"/>
      <c r="G522" s="19"/>
      <c r="H522" s="19"/>
      <c r="I522" s="19"/>
      <c r="J522" s="19"/>
      <c r="K522" s="28"/>
      <c r="L522" s="20"/>
      <c r="M522" s="67"/>
      <c r="N522" s="19"/>
      <c r="O522" s="100">
        <f>YEAR(Emerg_Services[[#This Row],[Staff Start Date]])</f>
        <v>1900</v>
      </c>
      <c r="P522" s="100" t="str">
        <f>TEXT(Emerg_Services[[#This Row],[Staff Start Date]],"mmm")</f>
        <v>Jan</v>
      </c>
    </row>
    <row r="523" spans="1:16" x14ac:dyDescent="0.25">
      <c r="A523" s="18"/>
      <c r="B523" s="19"/>
      <c r="C523" s="19"/>
      <c r="D523" s="19"/>
      <c r="E523" s="19"/>
      <c r="F523" s="19"/>
      <c r="G523" s="19"/>
      <c r="H523" s="19"/>
      <c r="I523" s="19"/>
      <c r="J523" s="19"/>
      <c r="K523" s="28"/>
      <c r="L523" s="20"/>
      <c r="M523" s="67"/>
      <c r="N523" s="19"/>
      <c r="O523" s="100">
        <f>YEAR(Emerg_Services[[#This Row],[Staff Start Date]])</f>
        <v>1900</v>
      </c>
      <c r="P523" s="100" t="str">
        <f>TEXT(Emerg_Services[[#This Row],[Staff Start Date]],"mmm")</f>
        <v>Jan</v>
      </c>
    </row>
    <row r="524" spans="1:16" x14ac:dyDescent="0.25">
      <c r="A524" s="18"/>
      <c r="B524" s="19"/>
      <c r="C524" s="19"/>
      <c r="D524" s="19"/>
      <c r="E524" s="19"/>
      <c r="F524" s="19"/>
      <c r="G524" s="19"/>
      <c r="H524" s="19"/>
      <c r="I524" s="19"/>
      <c r="J524" s="19"/>
      <c r="K524" s="28"/>
      <c r="L524" s="20"/>
      <c r="M524" s="67"/>
      <c r="N524" s="19"/>
      <c r="O524" s="100">
        <f>YEAR(Emerg_Services[[#This Row],[Staff Start Date]])</f>
        <v>1900</v>
      </c>
      <c r="P524" s="100" t="str">
        <f>TEXT(Emerg_Services[[#This Row],[Staff Start Date]],"mmm")</f>
        <v>Jan</v>
      </c>
    </row>
    <row r="525" spans="1:16" x14ac:dyDescent="0.25">
      <c r="A525" s="18"/>
      <c r="B525" s="19"/>
      <c r="C525" s="19"/>
      <c r="D525" s="19"/>
      <c r="E525" s="19"/>
      <c r="F525" s="19"/>
      <c r="G525" s="19"/>
      <c r="H525" s="19"/>
      <c r="I525" s="19"/>
      <c r="J525" s="19"/>
      <c r="K525" s="28"/>
      <c r="L525" s="20"/>
      <c r="M525" s="67"/>
      <c r="N525" s="19"/>
      <c r="O525" s="100">
        <f>YEAR(Emerg_Services[[#This Row],[Staff Start Date]])</f>
        <v>1900</v>
      </c>
      <c r="P525" s="100" t="str">
        <f>TEXT(Emerg_Services[[#This Row],[Staff Start Date]],"mmm")</f>
        <v>Jan</v>
      </c>
    </row>
    <row r="526" spans="1:16" x14ac:dyDescent="0.25">
      <c r="A526" s="18"/>
      <c r="B526" s="19"/>
      <c r="C526" s="19"/>
      <c r="D526" s="19"/>
      <c r="E526" s="19"/>
      <c r="F526" s="19"/>
      <c r="G526" s="19"/>
      <c r="H526" s="19"/>
      <c r="I526" s="19"/>
      <c r="J526" s="19"/>
      <c r="K526" s="28"/>
      <c r="L526" s="20"/>
      <c r="M526" s="67"/>
      <c r="N526" s="19"/>
      <c r="O526" s="100">
        <f>YEAR(Emerg_Services[[#This Row],[Staff Start Date]])</f>
        <v>1900</v>
      </c>
      <c r="P526" s="100" t="str">
        <f>TEXT(Emerg_Services[[#This Row],[Staff Start Date]],"mmm")</f>
        <v>Jan</v>
      </c>
    </row>
    <row r="527" spans="1:16" x14ac:dyDescent="0.25">
      <c r="A527" s="18"/>
      <c r="B527" s="19"/>
      <c r="C527" s="19"/>
      <c r="D527" s="19"/>
      <c r="E527" s="19"/>
      <c r="F527" s="19"/>
      <c r="G527" s="19"/>
      <c r="H527" s="19"/>
      <c r="I527" s="19"/>
      <c r="J527" s="19"/>
      <c r="K527" s="28"/>
      <c r="L527" s="20"/>
      <c r="M527" s="67"/>
      <c r="N527" s="19"/>
      <c r="O527" s="100">
        <f>YEAR(Emerg_Services[[#This Row],[Staff Start Date]])</f>
        <v>1900</v>
      </c>
      <c r="P527" s="100" t="str">
        <f>TEXT(Emerg_Services[[#This Row],[Staff Start Date]],"mmm")</f>
        <v>Jan</v>
      </c>
    </row>
    <row r="528" spans="1:16" x14ac:dyDescent="0.25">
      <c r="A528" s="18"/>
      <c r="B528" s="19"/>
      <c r="C528" s="19"/>
      <c r="D528" s="19"/>
      <c r="E528" s="19"/>
      <c r="F528" s="19"/>
      <c r="G528" s="19"/>
      <c r="H528" s="19"/>
      <c r="I528" s="19"/>
      <c r="J528" s="19"/>
      <c r="K528" s="28"/>
      <c r="L528" s="20"/>
      <c r="M528" s="67"/>
      <c r="N528" s="19"/>
      <c r="O528" s="100">
        <f>YEAR(Emerg_Services[[#This Row],[Staff Start Date]])</f>
        <v>1900</v>
      </c>
      <c r="P528" s="100" t="str">
        <f>TEXT(Emerg_Services[[#This Row],[Staff Start Date]],"mmm")</f>
        <v>Jan</v>
      </c>
    </row>
    <row r="529" spans="1:16" x14ac:dyDescent="0.25">
      <c r="A529" s="18"/>
      <c r="B529" s="19"/>
      <c r="C529" s="19"/>
      <c r="D529" s="19"/>
      <c r="E529" s="19"/>
      <c r="F529" s="19"/>
      <c r="G529" s="19"/>
      <c r="H529" s="19"/>
      <c r="I529" s="19"/>
      <c r="J529" s="19"/>
      <c r="K529" s="28"/>
      <c r="L529" s="20"/>
      <c r="M529" s="67"/>
      <c r="N529" s="19"/>
      <c r="O529" s="100">
        <f>YEAR(Emerg_Services[[#This Row],[Staff Start Date]])</f>
        <v>1900</v>
      </c>
      <c r="P529" s="100" t="str">
        <f>TEXT(Emerg_Services[[#This Row],[Staff Start Date]],"mmm")</f>
        <v>Jan</v>
      </c>
    </row>
    <row r="530" spans="1:16" x14ac:dyDescent="0.25">
      <c r="A530" s="18"/>
      <c r="B530" s="19"/>
      <c r="C530" s="19"/>
      <c r="D530" s="19"/>
      <c r="E530" s="19"/>
      <c r="F530" s="19"/>
      <c r="G530" s="19"/>
      <c r="H530" s="19"/>
      <c r="I530" s="19"/>
      <c r="J530" s="19"/>
      <c r="K530" s="28"/>
      <c r="L530" s="20"/>
      <c r="M530" s="67"/>
      <c r="N530" s="19"/>
      <c r="O530" s="100">
        <f>YEAR(Emerg_Services[[#This Row],[Staff Start Date]])</f>
        <v>1900</v>
      </c>
      <c r="P530" s="100" t="str">
        <f>TEXT(Emerg_Services[[#This Row],[Staff Start Date]],"mmm")</f>
        <v>Jan</v>
      </c>
    </row>
    <row r="531" spans="1:16" x14ac:dyDescent="0.25">
      <c r="A531" s="18"/>
      <c r="B531" s="19"/>
      <c r="C531" s="19"/>
      <c r="D531" s="19"/>
      <c r="E531" s="19"/>
      <c r="F531" s="19"/>
      <c r="G531" s="19"/>
      <c r="H531" s="19"/>
      <c r="I531" s="19"/>
      <c r="J531" s="19"/>
      <c r="K531" s="28"/>
      <c r="L531" s="20"/>
      <c r="M531" s="67"/>
      <c r="N531" s="19"/>
      <c r="O531" s="100">
        <f>YEAR(Emerg_Services[[#This Row],[Staff Start Date]])</f>
        <v>1900</v>
      </c>
      <c r="P531" s="100" t="str">
        <f>TEXT(Emerg_Services[[#This Row],[Staff Start Date]],"mmm")</f>
        <v>Jan</v>
      </c>
    </row>
    <row r="532" spans="1:16" x14ac:dyDescent="0.25">
      <c r="A532" s="18"/>
      <c r="B532" s="19"/>
      <c r="C532" s="19"/>
      <c r="D532" s="19"/>
      <c r="E532" s="19"/>
      <c r="F532" s="19"/>
      <c r="G532" s="19"/>
      <c r="H532" s="19"/>
      <c r="I532" s="19"/>
      <c r="J532" s="19"/>
      <c r="K532" s="28"/>
      <c r="L532" s="20"/>
      <c r="M532" s="67"/>
      <c r="N532" s="19"/>
      <c r="O532" s="100">
        <f>YEAR(Emerg_Services[[#This Row],[Staff Start Date]])</f>
        <v>1900</v>
      </c>
      <c r="P532" s="100" t="str">
        <f>TEXT(Emerg_Services[[#This Row],[Staff Start Date]],"mmm")</f>
        <v>Jan</v>
      </c>
    </row>
    <row r="533" spans="1:16" x14ac:dyDescent="0.25">
      <c r="A533" s="18"/>
      <c r="B533" s="19"/>
      <c r="C533" s="19"/>
      <c r="D533" s="19"/>
      <c r="E533" s="19"/>
      <c r="F533" s="19"/>
      <c r="G533" s="19"/>
      <c r="H533" s="19"/>
      <c r="I533" s="19"/>
      <c r="J533" s="19"/>
      <c r="K533" s="28"/>
      <c r="L533" s="20"/>
      <c r="M533" s="67"/>
      <c r="N533" s="19"/>
      <c r="O533" s="100">
        <f>YEAR(Emerg_Services[[#This Row],[Staff Start Date]])</f>
        <v>1900</v>
      </c>
      <c r="P533" s="100" t="str">
        <f>TEXT(Emerg_Services[[#This Row],[Staff Start Date]],"mmm")</f>
        <v>Jan</v>
      </c>
    </row>
    <row r="534" spans="1:16" x14ac:dyDescent="0.25">
      <c r="A534" s="18"/>
      <c r="B534" s="19"/>
      <c r="C534" s="19"/>
      <c r="D534" s="19"/>
      <c r="E534" s="19"/>
      <c r="F534" s="19"/>
      <c r="G534" s="19"/>
      <c r="H534" s="19"/>
      <c r="I534" s="19"/>
      <c r="J534" s="19"/>
      <c r="K534" s="28"/>
      <c r="L534" s="20"/>
      <c r="M534" s="67"/>
      <c r="N534" s="19"/>
      <c r="O534" s="100">
        <f>YEAR(Emerg_Services[[#This Row],[Staff Start Date]])</f>
        <v>1900</v>
      </c>
      <c r="P534" s="100" t="str">
        <f>TEXT(Emerg_Services[[#This Row],[Staff Start Date]],"mmm")</f>
        <v>Jan</v>
      </c>
    </row>
    <row r="535" spans="1:16" x14ac:dyDescent="0.25">
      <c r="A535" s="18"/>
      <c r="B535" s="19"/>
      <c r="C535" s="19"/>
      <c r="D535" s="19"/>
      <c r="E535" s="19"/>
      <c r="F535" s="19"/>
      <c r="G535" s="19"/>
      <c r="H535" s="19"/>
      <c r="I535" s="19"/>
      <c r="J535" s="19"/>
      <c r="K535" s="28"/>
      <c r="L535" s="20"/>
      <c r="M535" s="67"/>
      <c r="N535" s="19"/>
      <c r="O535" s="100">
        <f>YEAR(Emerg_Services[[#This Row],[Staff Start Date]])</f>
        <v>1900</v>
      </c>
      <c r="P535" s="100" t="str">
        <f>TEXT(Emerg_Services[[#This Row],[Staff Start Date]],"mmm")</f>
        <v>Jan</v>
      </c>
    </row>
    <row r="536" spans="1:16" x14ac:dyDescent="0.25">
      <c r="A536" s="18"/>
      <c r="B536" s="19"/>
      <c r="C536" s="19"/>
      <c r="D536" s="19"/>
      <c r="E536" s="19"/>
      <c r="F536" s="19"/>
      <c r="G536" s="19"/>
      <c r="H536" s="19"/>
      <c r="I536" s="19"/>
      <c r="J536" s="19"/>
      <c r="K536" s="28"/>
      <c r="L536" s="20"/>
      <c r="M536" s="67"/>
      <c r="N536" s="19"/>
      <c r="O536" s="100">
        <f>YEAR(Emerg_Services[[#This Row],[Staff Start Date]])</f>
        <v>1900</v>
      </c>
      <c r="P536" s="100" t="str">
        <f>TEXT(Emerg_Services[[#This Row],[Staff Start Date]],"mmm")</f>
        <v>Jan</v>
      </c>
    </row>
    <row r="537" spans="1:16" x14ac:dyDescent="0.25">
      <c r="A537" s="18"/>
      <c r="B537" s="19"/>
      <c r="C537" s="19"/>
      <c r="D537" s="19"/>
      <c r="E537" s="19"/>
      <c r="F537" s="19"/>
      <c r="G537" s="19"/>
      <c r="H537" s="19"/>
      <c r="I537" s="19"/>
      <c r="J537" s="19"/>
      <c r="K537" s="28"/>
      <c r="L537" s="20"/>
      <c r="M537" s="67"/>
      <c r="N537" s="19"/>
      <c r="O537" s="100">
        <f>YEAR(Emerg_Services[[#This Row],[Staff Start Date]])</f>
        <v>1900</v>
      </c>
      <c r="P537" s="100" t="str">
        <f>TEXT(Emerg_Services[[#This Row],[Staff Start Date]],"mmm")</f>
        <v>Jan</v>
      </c>
    </row>
    <row r="538" spans="1:16" x14ac:dyDescent="0.25">
      <c r="A538" s="18"/>
      <c r="B538" s="19"/>
      <c r="C538" s="19"/>
      <c r="D538" s="19"/>
      <c r="E538" s="19"/>
      <c r="F538" s="19"/>
      <c r="G538" s="19"/>
      <c r="H538" s="19"/>
      <c r="I538" s="19"/>
      <c r="J538" s="19"/>
      <c r="K538" s="28"/>
      <c r="L538" s="20"/>
      <c r="M538" s="67"/>
      <c r="N538" s="19"/>
      <c r="O538" s="100">
        <f>YEAR(Emerg_Services[[#This Row],[Staff Start Date]])</f>
        <v>1900</v>
      </c>
      <c r="P538" s="100" t="str">
        <f>TEXT(Emerg_Services[[#This Row],[Staff Start Date]],"mmm")</f>
        <v>Jan</v>
      </c>
    </row>
    <row r="539" spans="1:16" x14ac:dyDescent="0.25">
      <c r="A539" s="18"/>
      <c r="B539" s="19"/>
      <c r="C539" s="19"/>
      <c r="D539" s="19"/>
      <c r="E539" s="19"/>
      <c r="F539" s="19"/>
      <c r="G539" s="19"/>
      <c r="H539" s="19"/>
      <c r="I539" s="19"/>
      <c r="J539" s="19"/>
      <c r="K539" s="28"/>
      <c r="L539" s="20"/>
      <c r="M539" s="67"/>
      <c r="N539" s="19"/>
      <c r="O539" s="100">
        <f>YEAR(Emerg_Services[[#This Row],[Staff Start Date]])</f>
        <v>1900</v>
      </c>
      <c r="P539" s="100" t="str">
        <f>TEXT(Emerg_Services[[#This Row],[Staff Start Date]],"mmm")</f>
        <v>Jan</v>
      </c>
    </row>
    <row r="540" spans="1:16" x14ac:dyDescent="0.25">
      <c r="A540" s="18"/>
      <c r="B540" s="19"/>
      <c r="C540" s="19"/>
      <c r="D540" s="19"/>
      <c r="E540" s="19"/>
      <c r="F540" s="19"/>
      <c r="G540" s="19"/>
      <c r="H540" s="19"/>
      <c r="I540" s="19"/>
      <c r="J540" s="19"/>
      <c r="K540" s="28"/>
      <c r="L540" s="20"/>
      <c r="M540" s="67"/>
      <c r="N540" s="19"/>
      <c r="O540" s="100">
        <f>YEAR(Emerg_Services[[#This Row],[Staff Start Date]])</f>
        <v>1900</v>
      </c>
      <c r="P540" s="100" t="str">
        <f>TEXT(Emerg_Services[[#This Row],[Staff Start Date]],"mmm")</f>
        <v>Jan</v>
      </c>
    </row>
    <row r="541" spans="1:16" x14ac:dyDescent="0.25">
      <c r="A541" s="18"/>
      <c r="B541" s="19"/>
      <c r="C541" s="19"/>
      <c r="D541" s="19"/>
      <c r="E541" s="19"/>
      <c r="F541" s="19"/>
      <c r="G541" s="19"/>
      <c r="H541" s="19"/>
      <c r="I541" s="19"/>
      <c r="J541" s="19"/>
      <c r="K541" s="28"/>
      <c r="L541" s="20"/>
      <c r="M541" s="67"/>
      <c r="N541" s="19"/>
      <c r="O541" s="100">
        <f>YEAR(Emerg_Services[[#This Row],[Staff Start Date]])</f>
        <v>1900</v>
      </c>
      <c r="P541" s="100" t="str">
        <f>TEXT(Emerg_Services[[#This Row],[Staff Start Date]],"mmm")</f>
        <v>Jan</v>
      </c>
    </row>
    <row r="542" spans="1:16" x14ac:dyDescent="0.25">
      <c r="A542" s="18"/>
      <c r="B542" s="19"/>
      <c r="C542" s="19"/>
      <c r="D542" s="19"/>
      <c r="E542" s="19"/>
      <c r="F542" s="19"/>
      <c r="G542" s="19"/>
      <c r="H542" s="19"/>
      <c r="I542" s="19"/>
      <c r="J542" s="19"/>
      <c r="K542" s="28"/>
      <c r="L542" s="20"/>
      <c r="M542" s="67"/>
      <c r="N542" s="19"/>
      <c r="O542" s="100">
        <f>YEAR(Emerg_Services[[#This Row],[Staff Start Date]])</f>
        <v>1900</v>
      </c>
      <c r="P542" s="100" t="str">
        <f>TEXT(Emerg_Services[[#This Row],[Staff Start Date]],"mmm")</f>
        <v>Jan</v>
      </c>
    </row>
    <row r="543" spans="1:16" x14ac:dyDescent="0.25">
      <c r="A543" s="18"/>
      <c r="B543" s="19"/>
      <c r="C543" s="19"/>
      <c r="D543" s="19"/>
      <c r="E543" s="19"/>
      <c r="F543" s="19"/>
      <c r="G543" s="19"/>
      <c r="H543" s="19"/>
      <c r="I543" s="19"/>
      <c r="J543" s="19"/>
      <c r="K543" s="28"/>
      <c r="L543" s="20"/>
      <c r="M543" s="67"/>
      <c r="N543" s="19"/>
      <c r="O543" s="100">
        <f>YEAR(Emerg_Services[[#This Row],[Staff Start Date]])</f>
        <v>1900</v>
      </c>
      <c r="P543" s="100" t="str">
        <f>TEXT(Emerg_Services[[#This Row],[Staff Start Date]],"mmm")</f>
        <v>Jan</v>
      </c>
    </row>
    <row r="544" spans="1:16" x14ac:dyDescent="0.25">
      <c r="A544" s="18"/>
      <c r="B544" s="19"/>
      <c r="C544" s="19"/>
      <c r="D544" s="19"/>
      <c r="E544" s="19"/>
      <c r="F544" s="19"/>
      <c r="G544" s="19"/>
      <c r="H544" s="19"/>
      <c r="I544" s="19"/>
      <c r="J544" s="19"/>
      <c r="K544" s="28"/>
      <c r="L544" s="20"/>
      <c r="M544" s="67"/>
      <c r="N544" s="19"/>
      <c r="O544" s="100">
        <f>YEAR(Emerg_Services[[#This Row],[Staff Start Date]])</f>
        <v>1900</v>
      </c>
      <c r="P544" s="100" t="str">
        <f>TEXT(Emerg_Services[[#This Row],[Staff Start Date]],"mmm")</f>
        <v>Jan</v>
      </c>
    </row>
    <row r="545" spans="1:16" x14ac:dyDescent="0.25">
      <c r="A545" s="18"/>
      <c r="B545" s="19"/>
      <c r="C545" s="19"/>
      <c r="D545" s="19"/>
      <c r="E545" s="19"/>
      <c r="F545" s="19"/>
      <c r="G545" s="19"/>
      <c r="H545" s="19"/>
      <c r="I545" s="19"/>
      <c r="J545" s="19"/>
      <c r="K545" s="28"/>
      <c r="L545" s="20"/>
      <c r="M545" s="67"/>
      <c r="N545" s="19"/>
      <c r="O545" s="100">
        <f>YEAR(Emerg_Services[[#This Row],[Staff Start Date]])</f>
        <v>1900</v>
      </c>
      <c r="P545" s="100" t="str">
        <f>TEXT(Emerg_Services[[#This Row],[Staff Start Date]],"mmm")</f>
        <v>Jan</v>
      </c>
    </row>
    <row r="546" spans="1:16" x14ac:dyDescent="0.25">
      <c r="A546" s="18"/>
      <c r="B546" s="19"/>
      <c r="C546" s="19"/>
      <c r="D546" s="19"/>
      <c r="E546" s="19"/>
      <c r="F546" s="19"/>
      <c r="G546" s="19"/>
      <c r="H546" s="19"/>
      <c r="I546" s="19"/>
      <c r="J546" s="19"/>
      <c r="K546" s="28"/>
      <c r="L546" s="20"/>
      <c r="M546" s="67"/>
      <c r="N546" s="19"/>
      <c r="O546" s="100">
        <f>YEAR(Emerg_Services[[#This Row],[Staff Start Date]])</f>
        <v>1900</v>
      </c>
      <c r="P546" s="100" t="str">
        <f>TEXT(Emerg_Services[[#This Row],[Staff Start Date]],"mmm")</f>
        <v>Jan</v>
      </c>
    </row>
    <row r="547" spans="1:16" x14ac:dyDescent="0.25">
      <c r="A547" s="18"/>
      <c r="B547" s="19"/>
      <c r="C547" s="19"/>
      <c r="D547" s="19"/>
      <c r="E547" s="19"/>
      <c r="F547" s="19"/>
      <c r="G547" s="19"/>
      <c r="H547" s="19"/>
      <c r="I547" s="19"/>
      <c r="J547" s="19"/>
      <c r="K547" s="28"/>
      <c r="L547" s="20"/>
      <c r="M547" s="67"/>
      <c r="N547" s="19"/>
      <c r="O547" s="100">
        <f>YEAR(Emerg_Services[[#This Row],[Staff Start Date]])</f>
        <v>1900</v>
      </c>
      <c r="P547" s="100" t="str">
        <f>TEXT(Emerg_Services[[#This Row],[Staff Start Date]],"mmm")</f>
        <v>Jan</v>
      </c>
    </row>
    <row r="548" spans="1:16" x14ac:dyDescent="0.25">
      <c r="A548" s="18"/>
      <c r="B548" s="19"/>
      <c r="C548" s="19"/>
      <c r="D548" s="19"/>
      <c r="E548" s="19"/>
      <c r="F548" s="19"/>
      <c r="G548" s="19"/>
      <c r="H548" s="19"/>
      <c r="I548" s="19"/>
      <c r="J548" s="19"/>
      <c r="K548" s="28"/>
      <c r="L548" s="20"/>
      <c r="M548" s="67"/>
      <c r="N548" s="19"/>
      <c r="O548" s="100">
        <f>YEAR(Emerg_Services[[#This Row],[Staff Start Date]])</f>
        <v>1900</v>
      </c>
      <c r="P548" s="100" t="str">
        <f>TEXT(Emerg_Services[[#This Row],[Staff Start Date]],"mmm")</f>
        <v>Jan</v>
      </c>
    </row>
    <row r="549" spans="1:16" x14ac:dyDescent="0.25">
      <c r="A549" s="18"/>
      <c r="B549" s="19"/>
      <c r="C549" s="19"/>
      <c r="D549" s="19"/>
      <c r="E549" s="19"/>
      <c r="F549" s="19"/>
      <c r="G549" s="19"/>
      <c r="H549" s="19"/>
      <c r="I549" s="19"/>
      <c r="J549" s="19"/>
      <c r="K549" s="28"/>
      <c r="L549" s="20"/>
      <c r="M549" s="67"/>
      <c r="N549" s="19"/>
      <c r="O549" s="100">
        <f>YEAR(Emerg_Services[[#This Row],[Staff Start Date]])</f>
        <v>1900</v>
      </c>
      <c r="P549" s="100" t="str">
        <f>TEXT(Emerg_Services[[#This Row],[Staff Start Date]],"mmm")</f>
        <v>Jan</v>
      </c>
    </row>
    <row r="550" spans="1:16" x14ac:dyDescent="0.25">
      <c r="A550" s="18"/>
      <c r="B550" s="19"/>
      <c r="C550" s="19"/>
      <c r="D550" s="19"/>
      <c r="E550" s="19"/>
      <c r="F550" s="19"/>
      <c r="G550" s="19"/>
      <c r="H550" s="19"/>
      <c r="I550" s="19"/>
      <c r="J550" s="19"/>
      <c r="K550" s="28"/>
      <c r="L550" s="20"/>
      <c r="M550" s="67"/>
      <c r="N550" s="19"/>
      <c r="O550" s="100">
        <f>YEAR(Emerg_Services[[#This Row],[Staff Start Date]])</f>
        <v>1900</v>
      </c>
      <c r="P550" s="100" t="str">
        <f>TEXT(Emerg_Services[[#This Row],[Staff Start Date]],"mmm")</f>
        <v>Jan</v>
      </c>
    </row>
    <row r="551" spans="1:16" x14ac:dyDescent="0.25">
      <c r="A551" s="18"/>
      <c r="B551" s="19"/>
      <c r="C551" s="19"/>
      <c r="D551" s="19"/>
      <c r="E551" s="19"/>
      <c r="F551" s="19"/>
      <c r="G551" s="19"/>
      <c r="H551" s="19"/>
      <c r="I551" s="19"/>
      <c r="J551" s="19"/>
      <c r="K551" s="28"/>
      <c r="L551" s="20"/>
      <c r="M551" s="67"/>
      <c r="N551" s="19"/>
      <c r="O551" s="100">
        <f>YEAR(Emerg_Services[[#This Row],[Staff Start Date]])</f>
        <v>1900</v>
      </c>
      <c r="P551" s="100" t="str">
        <f>TEXT(Emerg_Services[[#This Row],[Staff Start Date]],"mmm")</f>
        <v>Jan</v>
      </c>
    </row>
    <row r="552" spans="1:16" x14ac:dyDescent="0.25">
      <c r="A552" s="18"/>
      <c r="B552" s="19"/>
      <c r="C552" s="19"/>
      <c r="D552" s="19"/>
      <c r="E552" s="19"/>
      <c r="F552" s="19"/>
      <c r="G552" s="19"/>
      <c r="H552" s="19"/>
      <c r="I552" s="19"/>
      <c r="J552" s="19"/>
      <c r="K552" s="28"/>
      <c r="L552" s="20"/>
      <c r="M552" s="67"/>
      <c r="N552" s="19"/>
      <c r="O552" s="100">
        <f>YEAR(Emerg_Services[[#This Row],[Staff Start Date]])</f>
        <v>1900</v>
      </c>
      <c r="P552" s="100" t="str">
        <f>TEXT(Emerg_Services[[#This Row],[Staff Start Date]],"mmm")</f>
        <v>Jan</v>
      </c>
    </row>
    <row r="553" spans="1:16" x14ac:dyDescent="0.25">
      <c r="A553" s="18"/>
      <c r="B553" s="19"/>
      <c r="C553" s="19"/>
      <c r="D553" s="19"/>
      <c r="E553" s="19"/>
      <c r="F553" s="19"/>
      <c r="G553" s="19"/>
      <c r="H553" s="19"/>
      <c r="I553" s="19"/>
      <c r="J553" s="19"/>
      <c r="K553" s="28"/>
      <c r="L553" s="20"/>
      <c r="M553" s="67"/>
      <c r="N553" s="19"/>
      <c r="O553" s="100">
        <f>YEAR(Emerg_Services[[#This Row],[Staff Start Date]])</f>
        <v>1900</v>
      </c>
      <c r="P553" s="100" t="str">
        <f>TEXT(Emerg_Services[[#This Row],[Staff Start Date]],"mmm")</f>
        <v>Jan</v>
      </c>
    </row>
    <row r="554" spans="1:16" x14ac:dyDescent="0.25">
      <c r="A554" s="18"/>
      <c r="B554" s="19"/>
      <c r="C554" s="19"/>
      <c r="D554" s="19"/>
      <c r="E554" s="19"/>
      <c r="F554" s="19"/>
      <c r="G554" s="19"/>
      <c r="H554" s="19"/>
      <c r="I554" s="19"/>
      <c r="J554" s="19"/>
      <c r="K554" s="28"/>
      <c r="L554" s="20"/>
      <c r="M554" s="67"/>
      <c r="N554" s="19"/>
      <c r="O554" s="100">
        <f>YEAR(Emerg_Services[[#This Row],[Staff Start Date]])</f>
        <v>1900</v>
      </c>
      <c r="P554" s="100" t="str">
        <f>TEXT(Emerg_Services[[#This Row],[Staff Start Date]],"mmm")</f>
        <v>Jan</v>
      </c>
    </row>
    <row r="555" spans="1:16" x14ac:dyDescent="0.25">
      <c r="A555" s="18"/>
      <c r="B555" s="19"/>
      <c r="C555" s="19"/>
      <c r="D555" s="19"/>
      <c r="E555" s="19"/>
      <c r="F555" s="19"/>
      <c r="G555" s="19"/>
      <c r="H555" s="19"/>
      <c r="I555" s="19"/>
      <c r="J555" s="19"/>
      <c r="K555" s="28"/>
      <c r="L555" s="20"/>
      <c r="M555" s="67"/>
      <c r="N555" s="19"/>
      <c r="O555" s="100">
        <f>YEAR(Emerg_Services[[#This Row],[Staff Start Date]])</f>
        <v>1900</v>
      </c>
      <c r="P555" s="100" t="str">
        <f>TEXT(Emerg_Services[[#This Row],[Staff Start Date]],"mmm")</f>
        <v>Jan</v>
      </c>
    </row>
    <row r="556" spans="1:16" x14ac:dyDescent="0.25">
      <c r="A556" s="18"/>
      <c r="B556" s="19"/>
      <c r="C556" s="19"/>
      <c r="D556" s="19"/>
      <c r="E556" s="19"/>
      <c r="F556" s="19"/>
      <c r="G556" s="19"/>
      <c r="H556" s="19"/>
      <c r="I556" s="19"/>
      <c r="J556" s="19"/>
      <c r="K556" s="28"/>
      <c r="L556" s="20"/>
      <c r="M556" s="67"/>
      <c r="N556" s="19"/>
      <c r="O556" s="100">
        <f>YEAR(Emerg_Services[[#This Row],[Staff Start Date]])</f>
        <v>1900</v>
      </c>
      <c r="P556" s="100" t="str">
        <f>TEXT(Emerg_Services[[#This Row],[Staff Start Date]],"mmm")</f>
        <v>Jan</v>
      </c>
    </row>
    <row r="557" spans="1:16" x14ac:dyDescent="0.25">
      <c r="A557" s="18"/>
      <c r="B557" s="19"/>
      <c r="C557" s="19"/>
      <c r="D557" s="19"/>
      <c r="E557" s="19"/>
      <c r="F557" s="19"/>
      <c r="G557" s="19"/>
      <c r="H557" s="19"/>
      <c r="I557" s="19"/>
      <c r="J557" s="19"/>
      <c r="K557" s="28"/>
      <c r="L557" s="20"/>
      <c r="M557" s="67"/>
      <c r="N557" s="19"/>
      <c r="O557" s="100">
        <f>YEAR(Emerg_Services[[#This Row],[Staff Start Date]])</f>
        <v>1900</v>
      </c>
      <c r="P557" s="100" t="str">
        <f>TEXT(Emerg_Services[[#This Row],[Staff Start Date]],"mmm")</f>
        <v>Jan</v>
      </c>
    </row>
    <row r="558" spans="1:16" x14ac:dyDescent="0.25">
      <c r="A558" s="18"/>
      <c r="B558" s="19"/>
      <c r="C558" s="19"/>
      <c r="D558" s="19"/>
      <c r="E558" s="19"/>
      <c r="F558" s="19"/>
      <c r="G558" s="19"/>
      <c r="H558" s="19"/>
      <c r="I558" s="19"/>
      <c r="J558" s="19"/>
      <c r="K558" s="28"/>
      <c r="L558" s="20"/>
      <c r="M558" s="67"/>
      <c r="N558" s="19"/>
      <c r="O558" s="100">
        <f>YEAR(Emerg_Services[[#This Row],[Staff Start Date]])</f>
        <v>1900</v>
      </c>
      <c r="P558" s="100" t="str">
        <f>TEXT(Emerg_Services[[#This Row],[Staff Start Date]],"mmm")</f>
        <v>Jan</v>
      </c>
    </row>
    <row r="559" spans="1:16" x14ac:dyDescent="0.25">
      <c r="A559" s="18"/>
      <c r="B559" s="19"/>
      <c r="C559" s="19"/>
      <c r="D559" s="19"/>
      <c r="E559" s="19"/>
      <c r="F559" s="19"/>
      <c r="G559" s="19"/>
      <c r="H559" s="19"/>
      <c r="I559" s="19"/>
      <c r="J559" s="19"/>
      <c r="K559" s="28"/>
      <c r="L559" s="20"/>
      <c r="M559" s="67"/>
      <c r="N559" s="19"/>
      <c r="O559" s="100">
        <f>YEAR(Emerg_Services[[#This Row],[Staff Start Date]])</f>
        <v>1900</v>
      </c>
      <c r="P559" s="100" t="str">
        <f>TEXT(Emerg_Services[[#This Row],[Staff Start Date]],"mmm")</f>
        <v>Jan</v>
      </c>
    </row>
    <row r="560" spans="1:16" x14ac:dyDescent="0.25">
      <c r="A560" s="18"/>
      <c r="B560" s="19"/>
      <c r="C560" s="19"/>
      <c r="D560" s="19"/>
      <c r="E560" s="19"/>
      <c r="F560" s="19"/>
      <c r="G560" s="19"/>
      <c r="H560" s="19"/>
      <c r="I560" s="19"/>
      <c r="J560" s="19"/>
      <c r="K560" s="28"/>
      <c r="L560" s="20"/>
      <c r="M560" s="67"/>
      <c r="N560" s="19"/>
      <c r="O560" s="100">
        <f>YEAR(Emerg_Services[[#This Row],[Staff Start Date]])</f>
        <v>1900</v>
      </c>
      <c r="P560" s="100" t="str">
        <f>TEXT(Emerg_Services[[#This Row],[Staff Start Date]],"mmm")</f>
        <v>Jan</v>
      </c>
    </row>
    <row r="561" spans="1:16" x14ac:dyDescent="0.25">
      <c r="A561" s="18"/>
      <c r="B561" s="19"/>
      <c r="C561" s="19"/>
      <c r="D561" s="19"/>
      <c r="E561" s="19"/>
      <c r="F561" s="19"/>
      <c r="G561" s="19"/>
      <c r="H561" s="19"/>
      <c r="I561" s="19"/>
      <c r="J561" s="19"/>
      <c r="K561" s="28"/>
      <c r="L561" s="20"/>
      <c r="M561" s="67"/>
      <c r="N561" s="19"/>
      <c r="O561" s="100">
        <f>YEAR(Emerg_Services[[#This Row],[Staff Start Date]])</f>
        <v>1900</v>
      </c>
      <c r="P561" s="100" t="str">
        <f>TEXT(Emerg_Services[[#This Row],[Staff Start Date]],"mmm")</f>
        <v>Jan</v>
      </c>
    </row>
    <row r="562" spans="1:16" x14ac:dyDescent="0.25">
      <c r="A562" s="18"/>
      <c r="B562" s="19"/>
      <c r="C562" s="19"/>
      <c r="D562" s="19"/>
      <c r="E562" s="19"/>
      <c r="F562" s="19"/>
      <c r="G562" s="19"/>
      <c r="H562" s="19"/>
      <c r="I562" s="19"/>
      <c r="J562" s="19"/>
      <c r="K562" s="28"/>
      <c r="L562" s="20"/>
      <c r="M562" s="67"/>
      <c r="N562" s="19"/>
      <c r="O562" s="100">
        <f>YEAR(Emerg_Services[[#This Row],[Staff Start Date]])</f>
        <v>1900</v>
      </c>
      <c r="P562" s="100" t="str">
        <f>TEXT(Emerg_Services[[#This Row],[Staff Start Date]],"mmm")</f>
        <v>Jan</v>
      </c>
    </row>
    <row r="563" spans="1:16" x14ac:dyDescent="0.25">
      <c r="A563" s="18"/>
      <c r="B563" s="19"/>
      <c r="C563" s="19"/>
      <c r="D563" s="19"/>
      <c r="E563" s="19"/>
      <c r="F563" s="19"/>
      <c r="G563" s="19"/>
      <c r="H563" s="19"/>
      <c r="I563" s="19"/>
      <c r="J563" s="19"/>
      <c r="K563" s="28"/>
      <c r="L563" s="20"/>
      <c r="M563" s="67"/>
      <c r="N563" s="19"/>
      <c r="O563" s="100">
        <f>YEAR(Emerg_Services[[#This Row],[Staff Start Date]])</f>
        <v>1900</v>
      </c>
      <c r="P563" s="100" t="str">
        <f>TEXT(Emerg_Services[[#This Row],[Staff Start Date]],"mmm")</f>
        <v>Jan</v>
      </c>
    </row>
    <row r="564" spans="1:16" x14ac:dyDescent="0.25">
      <c r="A564" s="18"/>
      <c r="B564" s="19"/>
      <c r="C564" s="19"/>
      <c r="D564" s="19"/>
      <c r="E564" s="19"/>
      <c r="F564" s="19"/>
      <c r="G564" s="19"/>
      <c r="H564" s="19"/>
      <c r="I564" s="19"/>
      <c r="J564" s="19"/>
      <c r="K564" s="28"/>
      <c r="L564" s="20"/>
      <c r="M564" s="67"/>
      <c r="N564" s="19"/>
      <c r="O564" s="100">
        <f>YEAR(Emerg_Services[[#This Row],[Staff Start Date]])</f>
        <v>1900</v>
      </c>
      <c r="P564" s="100" t="str">
        <f>TEXT(Emerg_Services[[#This Row],[Staff Start Date]],"mmm")</f>
        <v>Jan</v>
      </c>
    </row>
    <row r="565" spans="1:16" x14ac:dyDescent="0.25">
      <c r="A565" s="18"/>
      <c r="B565" s="19"/>
      <c r="C565" s="19"/>
      <c r="D565" s="19"/>
      <c r="E565" s="19"/>
      <c r="F565" s="19"/>
      <c r="G565" s="19"/>
      <c r="H565" s="19"/>
      <c r="I565" s="19"/>
      <c r="J565" s="19"/>
      <c r="K565" s="28"/>
      <c r="L565" s="20"/>
      <c r="M565" s="67"/>
      <c r="N565" s="19"/>
      <c r="O565" s="100">
        <f>YEAR(Emerg_Services[[#This Row],[Staff Start Date]])</f>
        <v>1900</v>
      </c>
      <c r="P565" s="100" t="str">
        <f>TEXT(Emerg_Services[[#This Row],[Staff Start Date]],"mmm")</f>
        <v>Jan</v>
      </c>
    </row>
    <row r="566" spans="1:16" x14ac:dyDescent="0.25">
      <c r="A566" s="18"/>
      <c r="B566" s="19"/>
      <c r="C566" s="19"/>
      <c r="D566" s="19"/>
      <c r="E566" s="19"/>
      <c r="F566" s="19"/>
      <c r="G566" s="19"/>
      <c r="H566" s="19"/>
      <c r="I566" s="19"/>
      <c r="J566" s="19"/>
      <c r="K566" s="28"/>
      <c r="L566" s="20"/>
      <c r="M566" s="67"/>
      <c r="N566" s="19"/>
      <c r="O566" s="100">
        <f>YEAR(Emerg_Services[[#This Row],[Staff Start Date]])</f>
        <v>1900</v>
      </c>
      <c r="P566" s="100" t="str">
        <f>TEXT(Emerg_Services[[#This Row],[Staff Start Date]],"mmm")</f>
        <v>Jan</v>
      </c>
    </row>
    <row r="567" spans="1:16" x14ac:dyDescent="0.25">
      <c r="A567" s="18"/>
      <c r="B567" s="19"/>
      <c r="C567" s="19"/>
      <c r="D567" s="19"/>
      <c r="E567" s="19"/>
      <c r="F567" s="19"/>
      <c r="G567" s="19"/>
      <c r="H567" s="19"/>
      <c r="I567" s="19"/>
      <c r="J567" s="19"/>
      <c r="K567" s="28"/>
      <c r="L567" s="20"/>
      <c r="M567" s="67"/>
      <c r="N567" s="19"/>
      <c r="O567" s="100">
        <f>YEAR(Emerg_Services[[#This Row],[Staff Start Date]])</f>
        <v>1900</v>
      </c>
      <c r="P567" s="100" t="str">
        <f>TEXT(Emerg_Services[[#This Row],[Staff Start Date]],"mmm")</f>
        <v>Jan</v>
      </c>
    </row>
    <row r="568" spans="1:16" x14ac:dyDescent="0.25">
      <c r="A568" s="18"/>
      <c r="B568" s="19"/>
      <c r="C568" s="19"/>
      <c r="D568" s="19"/>
      <c r="E568" s="19"/>
      <c r="F568" s="19"/>
      <c r="G568" s="19"/>
      <c r="H568" s="19"/>
      <c r="I568" s="19"/>
      <c r="J568" s="19"/>
      <c r="K568" s="28"/>
      <c r="L568" s="20"/>
      <c r="M568" s="67"/>
      <c r="N568" s="19"/>
      <c r="O568" s="100">
        <f>YEAR(Emerg_Services[[#This Row],[Staff Start Date]])</f>
        <v>1900</v>
      </c>
      <c r="P568" s="100" t="str">
        <f>TEXT(Emerg_Services[[#This Row],[Staff Start Date]],"mmm")</f>
        <v>Jan</v>
      </c>
    </row>
    <row r="569" spans="1:16" x14ac:dyDescent="0.25">
      <c r="A569" s="18"/>
      <c r="B569" s="19"/>
      <c r="C569" s="19"/>
      <c r="D569" s="19"/>
      <c r="E569" s="19"/>
      <c r="F569" s="19"/>
      <c r="G569" s="19"/>
      <c r="H569" s="19"/>
      <c r="I569" s="19"/>
      <c r="J569" s="19"/>
      <c r="K569" s="28"/>
      <c r="L569" s="20"/>
      <c r="M569" s="67"/>
      <c r="N569" s="19"/>
      <c r="O569" s="100">
        <f>YEAR(Emerg_Services[[#This Row],[Staff Start Date]])</f>
        <v>1900</v>
      </c>
      <c r="P569" s="100" t="str">
        <f>TEXT(Emerg_Services[[#This Row],[Staff Start Date]],"mmm")</f>
        <v>Jan</v>
      </c>
    </row>
    <row r="570" spans="1:16" x14ac:dyDescent="0.25">
      <c r="A570" s="18"/>
      <c r="B570" s="19"/>
      <c r="C570" s="19"/>
      <c r="D570" s="19"/>
      <c r="E570" s="19"/>
      <c r="F570" s="19"/>
      <c r="G570" s="19"/>
      <c r="H570" s="19"/>
      <c r="I570" s="19"/>
      <c r="J570" s="19"/>
      <c r="K570" s="28"/>
      <c r="L570" s="20"/>
      <c r="M570" s="67"/>
      <c r="N570" s="19"/>
      <c r="O570" s="100">
        <f>YEAR(Emerg_Services[[#This Row],[Staff Start Date]])</f>
        <v>1900</v>
      </c>
      <c r="P570" s="100" t="str">
        <f>TEXT(Emerg_Services[[#This Row],[Staff Start Date]],"mmm")</f>
        <v>Jan</v>
      </c>
    </row>
    <row r="571" spans="1:16" x14ac:dyDescent="0.25">
      <c r="A571" s="18"/>
      <c r="B571" s="19"/>
      <c r="C571" s="19"/>
      <c r="D571" s="19"/>
      <c r="E571" s="19"/>
      <c r="F571" s="19"/>
      <c r="G571" s="19"/>
      <c r="H571" s="19"/>
      <c r="I571" s="19"/>
      <c r="J571" s="19"/>
      <c r="K571" s="28"/>
      <c r="L571" s="20"/>
      <c r="M571" s="67"/>
      <c r="N571" s="19"/>
      <c r="O571" s="100">
        <f>YEAR(Emerg_Services[[#This Row],[Staff Start Date]])</f>
        <v>1900</v>
      </c>
      <c r="P571" s="100" t="str">
        <f>TEXT(Emerg_Services[[#This Row],[Staff Start Date]],"mmm")</f>
        <v>Jan</v>
      </c>
    </row>
    <row r="572" spans="1:16" x14ac:dyDescent="0.25">
      <c r="A572" s="18"/>
      <c r="B572" s="19"/>
      <c r="C572" s="19"/>
      <c r="D572" s="19"/>
      <c r="E572" s="19"/>
      <c r="F572" s="19"/>
      <c r="G572" s="19"/>
      <c r="H572" s="19"/>
      <c r="I572" s="19"/>
      <c r="J572" s="19"/>
      <c r="K572" s="28"/>
      <c r="L572" s="20"/>
      <c r="M572" s="67"/>
      <c r="N572" s="19"/>
      <c r="O572" s="100">
        <f>YEAR(Emerg_Services[[#This Row],[Staff Start Date]])</f>
        <v>1900</v>
      </c>
      <c r="P572" s="100" t="str">
        <f>TEXT(Emerg_Services[[#This Row],[Staff Start Date]],"mmm")</f>
        <v>Jan</v>
      </c>
    </row>
    <row r="573" spans="1:16" x14ac:dyDescent="0.25">
      <c r="A573" s="18"/>
      <c r="B573" s="19"/>
      <c r="C573" s="19"/>
      <c r="D573" s="19"/>
      <c r="E573" s="19"/>
      <c r="F573" s="19"/>
      <c r="G573" s="19"/>
      <c r="H573" s="19"/>
      <c r="I573" s="19"/>
      <c r="J573" s="19"/>
      <c r="K573" s="28"/>
      <c r="L573" s="20"/>
      <c r="M573" s="67"/>
      <c r="N573" s="19"/>
      <c r="O573" s="100">
        <f>YEAR(Emerg_Services[[#This Row],[Staff Start Date]])</f>
        <v>1900</v>
      </c>
      <c r="P573" s="100" t="str">
        <f>TEXT(Emerg_Services[[#This Row],[Staff Start Date]],"mmm")</f>
        <v>Jan</v>
      </c>
    </row>
    <row r="574" spans="1:16" x14ac:dyDescent="0.25">
      <c r="A574" s="18"/>
      <c r="B574" s="19"/>
      <c r="C574" s="19"/>
      <c r="D574" s="19"/>
      <c r="E574" s="19"/>
      <c r="F574" s="19"/>
      <c r="G574" s="19"/>
      <c r="H574" s="19"/>
      <c r="I574" s="19"/>
      <c r="J574" s="19"/>
      <c r="K574" s="28"/>
      <c r="L574" s="20"/>
      <c r="M574" s="67"/>
      <c r="N574" s="19"/>
      <c r="O574" s="100">
        <f>YEAR(Emerg_Services[[#This Row],[Staff Start Date]])</f>
        <v>1900</v>
      </c>
      <c r="P574" s="100" t="str">
        <f>TEXT(Emerg_Services[[#This Row],[Staff Start Date]],"mmm")</f>
        <v>Jan</v>
      </c>
    </row>
    <row r="575" spans="1:16" x14ac:dyDescent="0.25">
      <c r="A575" s="18"/>
      <c r="B575" s="19"/>
      <c r="C575" s="19"/>
      <c r="D575" s="19"/>
      <c r="E575" s="19"/>
      <c r="F575" s="19"/>
      <c r="G575" s="19"/>
      <c r="H575" s="19"/>
      <c r="I575" s="19"/>
      <c r="J575" s="19"/>
      <c r="K575" s="28"/>
      <c r="L575" s="20"/>
      <c r="M575" s="67"/>
      <c r="N575" s="19"/>
      <c r="O575" s="100">
        <f>YEAR(Emerg_Services[[#This Row],[Staff Start Date]])</f>
        <v>1900</v>
      </c>
      <c r="P575" s="100" t="str">
        <f>TEXT(Emerg_Services[[#This Row],[Staff Start Date]],"mmm")</f>
        <v>Jan</v>
      </c>
    </row>
    <row r="576" spans="1:16" x14ac:dyDescent="0.25">
      <c r="A576" s="18"/>
      <c r="B576" s="19"/>
      <c r="C576" s="19"/>
      <c r="D576" s="19"/>
      <c r="E576" s="19"/>
      <c r="F576" s="19"/>
      <c r="G576" s="19"/>
      <c r="H576" s="19"/>
      <c r="I576" s="19"/>
      <c r="J576" s="19"/>
      <c r="K576" s="28"/>
      <c r="L576" s="20"/>
      <c r="M576" s="67"/>
      <c r="N576" s="19"/>
      <c r="O576" s="100">
        <f>YEAR(Emerg_Services[[#This Row],[Staff Start Date]])</f>
        <v>1900</v>
      </c>
      <c r="P576" s="100" t="str">
        <f>TEXT(Emerg_Services[[#This Row],[Staff Start Date]],"mmm")</f>
        <v>Jan</v>
      </c>
    </row>
    <row r="577" spans="1:16" x14ac:dyDescent="0.25">
      <c r="A577" s="18"/>
      <c r="B577" s="19"/>
      <c r="C577" s="19"/>
      <c r="D577" s="19"/>
      <c r="E577" s="19"/>
      <c r="F577" s="19"/>
      <c r="G577" s="19"/>
      <c r="H577" s="19"/>
      <c r="I577" s="19"/>
      <c r="J577" s="19"/>
      <c r="K577" s="28"/>
      <c r="L577" s="20"/>
      <c r="M577" s="67"/>
      <c r="N577" s="19"/>
      <c r="O577" s="100">
        <f>YEAR(Emerg_Services[[#This Row],[Staff Start Date]])</f>
        <v>1900</v>
      </c>
      <c r="P577" s="100" t="str">
        <f>TEXT(Emerg_Services[[#This Row],[Staff Start Date]],"mmm")</f>
        <v>Jan</v>
      </c>
    </row>
    <row r="578" spans="1:16" x14ac:dyDescent="0.25">
      <c r="A578" s="18"/>
      <c r="B578" s="19"/>
      <c r="C578" s="19"/>
      <c r="D578" s="19"/>
      <c r="E578" s="19"/>
      <c r="F578" s="19"/>
      <c r="G578" s="19"/>
      <c r="H578" s="19"/>
      <c r="I578" s="19"/>
      <c r="J578" s="19"/>
      <c r="K578" s="28"/>
      <c r="L578" s="20"/>
      <c r="M578" s="67"/>
      <c r="N578" s="19"/>
      <c r="O578" s="100">
        <f>YEAR(Emerg_Services[[#This Row],[Staff Start Date]])</f>
        <v>1900</v>
      </c>
      <c r="P578" s="100" t="str">
        <f>TEXT(Emerg_Services[[#This Row],[Staff Start Date]],"mmm")</f>
        <v>Jan</v>
      </c>
    </row>
    <row r="579" spans="1:16" x14ac:dyDescent="0.25">
      <c r="A579" s="18"/>
      <c r="B579" s="19"/>
      <c r="C579" s="19"/>
      <c r="D579" s="19"/>
      <c r="E579" s="19"/>
      <c r="F579" s="19"/>
      <c r="G579" s="19"/>
      <c r="H579" s="19"/>
      <c r="I579" s="19"/>
      <c r="J579" s="19"/>
      <c r="K579" s="28"/>
      <c r="L579" s="20"/>
      <c r="M579" s="67"/>
      <c r="N579" s="19"/>
      <c r="O579" s="100">
        <f>YEAR(Emerg_Services[[#This Row],[Staff Start Date]])</f>
        <v>1900</v>
      </c>
      <c r="P579" s="100" t="str">
        <f>TEXT(Emerg_Services[[#This Row],[Staff Start Date]],"mmm")</f>
        <v>Jan</v>
      </c>
    </row>
    <row r="580" spans="1:16" x14ac:dyDescent="0.25">
      <c r="A580" s="18"/>
      <c r="B580" s="19"/>
      <c r="C580" s="19"/>
      <c r="D580" s="19"/>
      <c r="E580" s="19"/>
      <c r="F580" s="19"/>
      <c r="G580" s="19"/>
      <c r="H580" s="19"/>
      <c r="I580" s="19"/>
      <c r="J580" s="19"/>
      <c r="K580" s="28"/>
      <c r="L580" s="20"/>
      <c r="M580" s="67"/>
      <c r="N580" s="19"/>
      <c r="O580" s="100">
        <f>YEAR(Emerg_Services[[#This Row],[Staff Start Date]])</f>
        <v>1900</v>
      </c>
      <c r="P580" s="100" t="str">
        <f>TEXT(Emerg_Services[[#This Row],[Staff Start Date]],"mmm")</f>
        <v>Jan</v>
      </c>
    </row>
    <row r="581" spans="1:16" x14ac:dyDescent="0.25">
      <c r="A581" s="18"/>
      <c r="B581" s="19"/>
      <c r="C581" s="19"/>
      <c r="D581" s="19"/>
      <c r="E581" s="19"/>
      <c r="F581" s="19"/>
      <c r="G581" s="19"/>
      <c r="H581" s="19"/>
      <c r="I581" s="19"/>
      <c r="J581" s="19"/>
      <c r="K581" s="28"/>
      <c r="L581" s="20"/>
      <c r="M581" s="67"/>
      <c r="N581" s="19"/>
      <c r="O581" s="100">
        <f>YEAR(Emerg_Services[[#This Row],[Staff Start Date]])</f>
        <v>1900</v>
      </c>
      <c r="P581" s="100" t="str">
        <f>TEXT(Emerg_Services[[#This Row],[Staff Start Date]],"mmm")</f>
        <v>Jan</v>
      </c>
    </row>
    <row r="582" spans="1:16" x14ac:dyDescent="0.25">
      <c r="A582" s="18"/>
      <c r="B582" s="19"/>
      <c r="C582" s="19"/>
      <c r="D582" s="19"/>
      <c r="E582" s="19"/>
      <c r="F582" s="19"/>
      <c r="G582" s="19"/>
      <c r="H582" s="19"/>
      <c r="I582" s="19"/>
      <c r="J582" s="19"/>
      <c r="K582" s="28"/>
      <c r="L582" s="20"/>
      <c r="M582" s="67"/>
      <c r="N582" s="19"/>
      <c r="O582" s="100">
        <f>YEAR(Emerg_Services[[#This Row],[Staff Start Date]])</f>
        <v>1900</v>
      </c>
      <c r="P582" s="100" t="str">
        <f>TEXT(Emerg_Services[[#This Row],[Staff Start Date]],"mmm")</f>
        <v>Jan</v>
      </c>
    </row>
    <row r="583" spans="1:16" x14ac:dyDescent="0.25">
      <c r="A583" s="18"/>
      <c r="B583" s="19"/>
      <c r="C583" s="19"/>
      <c r="D583" s="19"/>
      <c r="E583" s="19"/>
      <c r="F583" s="19"/>
      <c r="G583" s="19"/>
      <c r="H583" s="19"/>
      <c r="I583" s="19"/>
      <c r="J583" s="19"/>
      <c r="K583" s="28"/>
      <c r="L583" s="20"/>
      <c r="M583" s="67"/>
      <c r="N583" s="19"/>
      <c r="O583" s="100">
        <f>YEAR(Emerg_Services[[#This Row],[Staff Start Date]])</f>
        <v>1900</v>
      </c>
      <c r="P583" s="100" t="str">
        <f>TEXT(Emerg_Services[[#This Row],[Staff Start Date]],"mmm")</f>
        <v>Jan</v>
      </c>
    </row>
    <row r="584" spans="1:16" x14ac:dyDescent="0.25">
      <c r="A584" s="18"/>
      <c r="B584" s="19"/>
      <c r="C584" s="19"/>
      <c r="D584" s="19"/>
      <c r="E584" s="19"/>
      <c r="F584" s="19"/>
      <c r="G584" s="19"/>
      <c r="H584" s="19"/>
      <c r="I584" s="19"/>
      <c r="J584" s="19"/>
      <c r="K584" s="28"/>
      <c r="L584" s="20"/>
      <c r="M584" s="67"/>
      <c r="N584" s="19"/>
      <c r="O584" s="100">
        <f>YEAR(Emerg_Services[[#This Row],[Staff Start Date]])</f>
        <v>1900</v>
      </c>
      <c r="P584" s="100" t="str">
        <f>TEXT(Emerg_Services[[#This Row],[Staff Start Date]],"mmm")</f>
        <v>Jan</v>
      </c>
    </row>
    <row r="585" spans="1:16" x14ac:dyDescent="0.25">
      <c r="A585" s="18"/>
      <c r="B585" s="19"/>
      <c r="C585" s="19"/>
      <c r="D585" s="19"/>
      <c r="E585" s="19"/>
      <c r="F585" s="19"/>
      <c r="G585" s="19"/>
      <c r="H585" s="19"/>
      <c r="I585" s="19"/>
      <c r="J585" s="19"/>
      <c r="K585" s="28"/>
      <c r="L585" s="20"/>
      <c r="M585" s="67"/>
      <c r="N585" s="19"/>
      <c r="O585" s="100">
        <f>YEAR(Emerg_Services[[#This Row],[Staff Start Date]])</f>
        <v>1900</v>
      </c>
      <c r="P585" s="100" t="str">
        <f>TEXT(Emerg_Services[[#This Row],[Staff Start Date]],"mmm")</f>
        <v>Jan</v>
      </c>
    </row>
    <row r="586" spans="1:16" x14ac:dyDescent="0.25">
      <c r="A586" s="18"/>
      <c r="B586" s="19"/>
      <c r="C586" s="19"/>
      <c r="D586" s="19"/>
      <c r="E586" s="19"/>
      <c r="F586" s="19"/>
      <c r="G586" s="19"/>
      <c r="H586" s="19"/>
      <c r="I586" s="19"/>
      <c r="J586" s="19"/>
      <c r="K586" s="28"/>
      <c r="L586" s="20"/>
      <c r="M586" s="67"/>
      <c r="N586" s="19"/>
      <c r="O586" s="100">
        <f>YEAR(Emerg_Services[[#This Row],[Staff Start Date]])</f>
        <v>1900</v>
      </c>
      <c r="P586" s="100" t="str">
        <f>TEXT(Emerg_Services[[#This Row],[Staff Start Date]],"mmm")</f>
        <v>Jan</v>
      </c>
    </row>
    <row r="587" spans="1:16" x14ac:dyDescent="0.25">
      <c r="A587" s="18"/>
      <c r="B587" s="19"/>
      <c r="C587" s="19"/>
      <c r="D587" s="19"/>
      <c r="E587" s="19"/>
      <c r="F587" s="19"/>
      <c r="G587" s="19"/>
      <c r="H587" s="19"/>
      <c r="I587" s="19"/>
      <c r="J587" s="19"/>
      <c r="K587" s="28"/>
      <c r="L587" s="20"/>
      <c r="M587" s="67"/>
      <c r="N587" s="19"/>
      <c r="O587" s="100">
        <f>YEAR(Emerg_Services[[#This Row],[Staff Start Date]])</f>
        <v>1900</v>
      </c>
      <c r="P587" s="100" t="str">
        <f>TEXT(Emerg_Services[[#This Row],[Staff Start Date]],"mmm")</f>
        <v>Jan</v>
      </c>
    </row>
    <row r="588" spans="1:16" x14ac:dyDescent="0.25">
      <c r="A588" s="18"/>
      <c r="B588" s="19"/>
      <c r="C588" s="19"/>
      <c r="D588" s="19"/>
      <c r="E588" s="19"/>
      <c r="F588" s="19"/>
      <c r="G588" s="19"/>
      <c r="H588" s="19"/>
      <c r="I588" s="19"/>
      <c r="J588" s="19"/>
      <c r="K588" s="28"/>
      <c r="L588" s="20"/>
      <c r="M588" s="67"/>
      <c r="N588" s="19"/>
      <c r="O588" s="100">
        <f>YEAR(Emerg_Services[[#This Row],[Staff Start Date]])</f>
        <v>1900</v>
      </c>
      <c r="P588" s="100" t="str">
        <f>TEXT(Emerg_Services[[#This Row],[Staff Start Date]],"mmm")</f>
        <v>Jan</v>
      </c>
    </row>
    <row r="589" spans="1:16" x14ac:dyDescent="0.25">
      <c r="A589" s="18"/>
      <c r="B589" s="19"/>
      <c r="C589" s="19"/>
      <c r="D589" s="19"/>
      <c r="E589" s="19"/>
      <c r="F589" s="19"/>
      <c r="G589" s="19"/>
      <c r="H589" s="19"/>
      <c r="I589" s="19"/>
      <c r="J589" s="19"/>
      <c r="K589" s="28"/>
      <c r="L589" s="20"/>
      <c r="M589" s="67"/>
      <c r="N589" s="19"/>
      <c r="O589" s="100">
        <f>YEAR(Emerg_Services[[#This Row],[Staff Start Date]])</f>
        <v>1900</v>
      </c>
      <c r="P589" s="100" t="str">
        <f>TEXT(Emerg_Services[[#This Row],[Staff Start Date]],"mmm")</f>
        <v>Jan</v>
      </c>
    </row>
    <row r="590" spans="1:16" x14ac:dyDescent="0.25">
      <c r="A590" s="18"/>
      <c r="B590" s="19"/>
      <c r="C590" s="19"/>
      <c r="D590" s="19"/>
      <c r="E590" s="19"/>
      <c r="F590" s="19"/>
      <c r="G590" s="19"/>
      <c r="H590" s="19"/>
      <c r="I590" s="19"/>
      <c r="J590" s="19"/>
      <c r="K590" s="28"/>
      <c r="L590" s="20"/>
      <c r="M590" s="67"/>
      <c r="N590" s="19"/>
      <c r="O590" s="100">
        <f>YEAR(Emerg_Services[[#This Row],[Staff Start Date]])</f>
        <v>1900</v>
      </c>
      <c r="P590" s="100" t="str">
        <f>TEXT(Emerg_Services[[#This Row],[Staff Start Date]],"mmm")</f>
        <v>Jan</v>
      </c>
    </row>
    <row r="591" spans="1:16" x14ac:dyDescent="0.25">
      <c r="A591" s="18"/>
      <c r="B591" s="19"/>
      <c r="C591" s="19"/>
      <c r="D591" s="19"/>
      <c r="E591" s="19"/>
      <c r="F591" s="19"/>
      <c r="G591" s="19"/>
      <c r="H591" s="19"/>
      <c r="I591" s="19"/>
      <c r="J591" s="19"/>
      <c r="K591" s="28"/>
      <c r="L591" s="20"/>
      <c r="M591" s="67"/>
      <c r="N591" s="19"/>
      <c r="O591" s="100">
        <f>YEAR(Emerg_Services[[#This Row],[Staff Start Date]])</f>
        <v>1900</v>
      </c>
      <c r="P591" s="100" t="str">
        <f>TEXT(Emerg_Services[[#This Row],[Staff Start Date]],"mmm")</f>
        <v>Jan</v>
      </c>
    </row>
    <row r="592" spans="1:16" x14ac:dyDescent="0.25">
      <c r="A592" s="18"/>
      <c r="B592" s="19"/>
      <c r="C592" s="19"/>
      <c r="D592" s="19"/>
      <c r="E592" s="19"/>
      <c r="F592" s="19"/>
      <c r="G592" s="19"/>
      <c r="H592" s="19"/>
      <c r="I592" s="19"/>
      <c r="J592" s="19"/>
      <c r="K592" s="28"/>
      <c r="L592" s="20"/>
      <c r="M592" s="67"/>
      <c r="N592" s="19"/>
      <c r="O592" s="100">
        <f>YEAR(Emerg_Services[[#This Row],[Staff Start Date]])</f>
        <v>1900</v>
      </c>
      <c r="P592" s="100" t="str">
        <f>TEXT(Emerg_Services[[#This Row],[Staff Start Date]],"mmm")</f>
        <v>Jan</v>
      </c>
    </row>
    <row r="593" spans="1:16" x14ac:dyDescent="0.25">
      <c r="A593" s="18"/>
      <c r="B593" s="19"/>
      <c r="C593" s="19"/>
      <c r="D593" s="19"/>
      <c r="E593" s="19"/>
      <c r="F593" s="19"/>
      <c r="G593" s="19"/>
      <c r="H593" s="19"/>
      <c r="I593" s="19"/>
      <c r="J593" s="19"/>
      <c r="K593" s="28"/>
      <c r="L593" s="20"/>
      <c r="M593" s="67"/>
      <c r="N593" s="19"/>
      <c r="O593" s="100">
        <f>YEAR(Emerg_Services[[#This Row],[Staff Start Date]])</f>
        <v>1900</v>
      </c>
      <c r="P593" s="100" t="str">
        <f>TEXT(Emerg_Services[[#This Row],[Staff Start Date]],"mmm")</f>
        <v>Jan</v>
      </c>
    </row>
    <row r="594" spans="1:16" x14ac:dyDescent="0.25">
      <c r="A594" s="18"/>
      <c r="B594" s="19"/>
      <c r="C594" s="19"/>
      <c r="D594" s="19"/>
      <c r="E594" s="19"/>
      <c r="F594" s="19"/>
      <c r="G594" s="19"/>
      <c r="H594" s="19"/>
      <c r="I594" s="19"/>
      <c r="J594" s="19"/>
      <c r="K594" s="28"/>
      <c r="L594" s="20"/>
      <c r="M594" s="67"/>
      <c r="N594" s="19"/>
      <c r="O594" s="100">
        <f>YEAR(Emerg_Services[[#This Row],[Staff Start Date]])</f>
        <v>1900</v>
      </c>
      <c r="P594" s="100" t="str">
        <f>TEXT(Emerg_Services[[#This Row],[Staff Start Date]],"mmm")</f>
        <v>Jan</v>
      </c>
    </row>
    <row r="595" spans="1:16" x14ac:dyDescent="0.25">
      <c r="A595" s="18"/>
      <c r="B595" s="19"/>
      <c r="C595" s="19"/>
      <c r="D595" s="19"/>
      <c r="E595" s="19"/>
      <c r="F595" s="19"/>
      <c r="G595" s="19"/>
      <c r="H595" s="19"/>
      <c r="I595" s="19"/>
      <c r="J595" s="19"/>
      <c r="K595" s="28"/>
      <c r="L595" s="20"/>
      <c r="M595" s="67"/>
      <c r="N595" s="19"/>
      <c r="O595" s="100">
        <f>YEAR(Emerg_Services[[#This Row],[Staff Start Date]])</f>
        <v>1900</v>
      </c>
      <c r="P595" s="100" t="str">
        <f>TEXT(Emerg_Services[[#This Row],[Staff Start Date]],"mmm")</f>
        <v>Jan</v>
      </c>
    </row>
    <row r="596" spans="1:16" x14ac:dyDescent="0.25">
      <c r="A596" s="18"/>
      <c r="B596" s="19"/>
      <c r="C596" s="19"/>
      <c r="D596" s="19"/>
      <c r="E596" s="19"/>
      <c r="F596" s="19"/>
      <c r="G596" s="19"/>
      <c r="H596" s="19"/>
      <c r="I596" s="19"/>
      <c r="J596" s="19"/>
      <c r="K596" s="28"/>
      <c r="L596" s="20"/>
      <c r="M596" s="67"/>
      <c r="N596" s="19"/>
      <c r="O596" s="100">
        <f>YEAR(Emerg_Services[[#This Row],[Staff Start Date]])</f>
        <v>1900</v>
      </c>
      <c r="P596" s="100" t="str">
        <f>TEXT(Emerg_Services[[#This Row],[Staff Start Date]],"mmm")</f>
        <v>Jan</v>
      </c>
    </row>
    <row r="597" spans="1:16" x14ac:dyDescent="0.25">
      <c r="A597" s="18"/>
      <c r="B597" s="19"/>
      <c r="C597" s="19"/>
      <c r="D597" s="19"/>
      <c r="E597" s="19"/>
      <c r="F597" s="19"/>
      <c r="G597" s="19"/>
      <c r="H597" s="19"/>
      <c r="I597" s="19"/>
      <c r="J597" s="19"/>
      <c r="K597" s="28"/>
      <c r="L597" s="20"/>
      <c r="M597" s="67"/>
      <c r="N597" s="19"/>
      <c r="O597" s="100">
        <f>YEAR(Emerg_Services[[#This Row],[Staff Start Date]])</f>
        <v>1900</v>
      </c>
      <c r="P597" s="100" t="str">
        <f>TEXT(Emerg_Services[[#This Row],[Staff Start Date]],"mmm")</f>
        <v>Jan</v>
      </c>
    </row>
    <row r="598" spans="1:16" x14ac:dyDescent="0.25">
      <c r="A598" s="18"/>
      <c r="B598" s="19"/>
      <c r="C598" s="19"/>
      <c r="D598" s="19"/>
      <c r="E598" s="19"/>
      <c r="F598" s="19"/>
      <c r="G598" s="19"/>
      <c r="H598" s="19"/>
      <c r="I598" s="19"/>
      <c r="J598" s="19"/>
      <c r="K598" s="28"/>
      <c r="L598" s="20"/>
      <c r="M598" s="67"/>
      <c r="N598" s="19"/>
      <c r="O598" s="100">
        <f>YEAR(Emerg_Services[[#This Row],[Staff Start Date]])</f>
        <v>1900</v>
      </c>
      <c r="P598" s="100" t="str">
        <f>TEXT(Emerg_Services[[#This Row],[Staff Start Date]],"mmm")</f>
        <v>Jan</v>
      </c>
    </row>
    <row r="599" spans="1:16" x14ac:dyDescent="0.25">
      <c r="A599" s="18"/>
      <c r="B599" s="19"/>
      <c r="C599" s="19"/>
      <c r="D599" s="19"/>
      <c r="E599" s="19"/>
      <c r="F599" s="19"/>
      <c r="G599" s="19"/>
      <c r="H599" s="19"/>
      <c r="I599" s="19"/>
      <c r="J599" s="19"/>
      <c r="K599" s="28"/>
      <c r="L599" s="20"/>
      <c r="M599" s="67"/>
      <c r="N599" s="19"/>
      <c r="O599" s="100">
        <f>YEAR(Emerg_Services[[#This Row],[Staff Start Date]])</f>
        <v>1900</v>
      </c>
      <c r="P599" s="100" t="str">
        <f>TEXT(Emerg_Services[[#This Row],[Staff Start Date]],"mmm")</f>
        <v>Jan</v>
      </c>
    </row>
    <row r="600" spans="1:16" x14ac:dyDescent="0.25">
      <c r="A600" s="18"/>
      <c r="B600" s="19"/>
      <c r="C600" s="19"/>
      <c r="D600" s="19"/>
      <c r="E600" s="19"/>
      <c r="F600" s="19"/>
      <c r="G600" s="19"/>
      <c r="H600" s="19"/>
      <c r="I600" s="19"/>
      <c r="J600" s="19"/>
      <c r="K600" s="28"/>
      <c r="L600" s="20"/>
      <c r="M600" s="67"/>
      <c r="N600" s="19"/>
      <c r="O600" s="100">
        <f>YEAR(Emerg_Services[[#This Row],[Staff Start Date]])</f>
        <v>1900</v>
      </c>
      <c r="P600" s="100" t="str">
        <f>TEXT(Emerg_Services[[#This Row],[Staff Start Date]],"mmm")</f>
        <v>Jan</v>
      </c>
    </row>
    <row r="601" spans="1:16" x14ac:dyDescent="0.25">
      <c r="A601" s="18"/>
      <c r="B601" s="19"/>
      <c r="C601" s="19"/>
      <c r="D601" s="19"/>
      <c r="E601" s="19"/>
      <c r="F601" s="19"/>
      <c r="G601" s="19"/>
      <c r="H601" s="19"/>
      <c r="I601" s="19"/>
      <c r="J601" s="19"/>
      <c r="K601" s="28"/>
      <c r="L601" s="20"/>
      <c r="M601" s="67"/>
      <c r="N601" s="19"/>
      <c r="O601" s="100">
        <f>YEAR(Emerg_Services[[#This Row],[Staff Start Date]])</f>
        <v>1900</v>
      </c>
      <c r="P601" s="100" t="str">
        <f>TEXT(Emerg_Services[[#This Row],[Staff Start Date]],"mmm")</f>
        <v>Jan</v>
      </c>
    </row>
    <row r="602" spans="1:16" x14ac:dyDescent="0.25">
      <c r="A602" s="18"/>
      <c r="B602" s="19"/>
      <c r="C602" s="19"/>
      <c r="D602" s="19"/>
      <c r="E602" s="19"/>
      <c r="F602" s="19"/>
      <c r="G602" s="19"/>
      <c r="H602" s="19"/>
      <c r="I602" s="19"/>
      <c r="J602" s="19"/>
      <c r="K602" s="28"/>
      <c r="L602" s="20"/>
      <c r="M602" s="67"/>
      <c r="N602" s="19"/>
      <c r="O602" s="100">
        <f>YEAR(Emerg_Services[[#This Row],[Staff Start Date]])</f>
        <v>1900</v>
      </c>
      <c r="P602" s="100" t="str">
        <f>TEXT(Emerg_Services[[#This Row],[Staff Start Date]],"mmm")</f>
        <v>Jan</v>
      </c>
    </row>
    <row r="603" spans="1:16" x14ac:dyDescent="0.25">
      <c r="A603" s="18"/>
      <c r="B603" s="19"/>
      <c r="C603" s="19"/>
      <c r="D603" s="19"/>
      <c r="E603" s="19"/>
      <c r="F603" s="19"/>
      <c r="G603" s="19"/>
      <c r="H603" s="19"/>
      <c r="I603" s="19"/>
      <c r="J603" s="19"/>
      <c r="K603" s="28"/>
      <c r="L603" s="20"/>
      <c r="M603" s="67"/>
      <c r="N603" s="19"/>
      <c r="O603" s="100">
        <f>YEAR(Emerg_Services[[#This Row],[Staff Start Date]])</f>
        <v>1900</v>
      </c>
      <c r="P603" s="100" t="str">
        <f>TEXT(Emerg_Services[[#This Row],[Staff Start Date]],"mmm")</f>
        <v>Jan</v>
      </c>
    </row>
    <row r="604" spans="1:16" x14ac:dyDescent="0.25">
      <c r="A604" s="18"/>
      <c r="B604" s="19"/>
      <c r="C604" s="19"/>
      <c r="D604" s="19"/>
      <c r="E604" s="19"/>
      <c r="F604" s="19"/>
      <c r="G604" s="19"/>
      <c r="H604" s="19"/>
      <c r="I604" s="19"/>
      <c r="J604" s="19"/>
      <c r="K604" s="28"/>
      <c r="L604" s="20"/>
      <c r="M604" s="67"/>
      <c r="N604" s="19"/>
      <c r="O604" s="100">
        <f>YEAR(Emerg_Services[[#This Row],[Staff Start Date]])</f>
        <v>1900</v>
      </c>
      <c r="P604" s="100" t="str">
        <f>TEXT(Emerg_Services[[#This Row],[Staff Start Date]],"mmm")</f>
        <v>Jan</v>
      </c>
    </row>
    <row r="605" spans="1:16" x14ac:dyDescent="0.25">
      <c r="A605" s="18"/>
      <c r="B605" s="19"/>
      <c r="C605" s="19"/>
      <c r="D605" s="19"/>
      <c r="E605" s="19"/>
      <c r="F605" s="19"/>
      <c r="G605" s="19"/>
      <c r="H605" s="19"/>
      <c r="I605" s="19"/>
      <c r="J605" s="19"/>
      <c r="K605" s="28"/>
      <c r="L605" s="20"/>
      <c r="M605" s="67"/>
      <c r="N605" s="19"/>
      <c r="O605" s="100">
        <f>YEAR(Emerg_Services[[#This Row],[Staff Start Date]])</f>
        <v>1900</v>
      </c>
      <c r="P605" s="100" t="str">
        <f>TEXT(Emerg_Services[[#This Row],[Staff Start Date]],"mmm")</f>
        <v>Jan</v>
      </c>
    </row>
    <row r="606" spans="1:16" x14ac:dyDescent="0.25">
      <c r="A606" s="18"/>
      <c r="B606" s="19"/>
      <c r="C606" s="19"/>
      <c r="D606" s="19"/>
      <c r="E606" s="19"/>
      <c r="F606" s="19"/>
      <c r="G606" s="19"/>
      <c r="H606" s="19"/>
      <c r="I606" s="19"/>
      <c r="J606" s="19"/>
      <c r="K606" s="28"/>
      <c r="L606" s="20"/>
      <c r="M606" s="67"/>
      <c r="N606" s="19"/>
      <c r="O606" s="100">
        <f>YEAR(Emerg_Services[[#This Row],[Staff Start Date]])</f>
        <v>1900</v>
      </c>
      <c r="P606" s="100" t="str">
        <f>TEXT(Emerg_Services[[#This Row],[Staff Start Date]],"mmm")</f>
        <v>Jan</v>
      </c>
    </row>
    <row r="607" spans="1:16" x14ac:dyDescent="0.25">
      <c r="A607" s="18"/>
      <c r="B607" s="19"/>
      <c r="C607" s="19"/>
      <c r="D607" s="19"/>
      <c r="E607" s="19"/>
      <c r="F607" s="19"/>
      <c r="G607" s="19"/>
      <c r="H607" s="19"/>
      <c r="I607" s="19"/>
      <c r="J607" s="19"/>
      <c r="K607" s="28"/>
      <c r="L607" s="20"/>
      <c r="M607" s="67"/>
      <c r="N607" s="19"/>
      <c r="O607" s="100">
        <f>YEAR(Emerg_Services[[#This Row],[Staff Start Date]])</f>
        <v>1900</v>
      </c>
      <c r="P607" s="100" t="str">
        <f>TEXT(Emerg_Services[[#This Row],[Staff Start Date]],"mmm")</f>
        <v>Jan</v>
      </c>
    </row>
    <row r="608" spans="1:16" x14ac:dyDescent="0.25">
      <c r="A608" s="18"/>
      <c r="B608" s="19"/>
      <c r="C608" s="19"/>
      <c r="D608" s="19"/>
      <c r="E608" s="19"/>
      <c r="F608" s="19"/>
      <c r="G608" s="19"/>
      <c r="H608" s="19"/>
      <c r="I608" s="19"/>
      <c r="J608" s="19"/>
      <c r="K608" s="28"/>
      <c r="L608" s="20"/>
      <c r="M608" s="67"/>
      <c r="N608" s="19"/>
      <c r="O608" s="100">
        <f>YEAR(Emerg_Services[[#This Row],[Staff Start Date]])</f>
        <v>1900</v>
      </c>
      <c r="P608" s="100" t="str">
        <f>TEXT(Emerg_Services[[#This Row],[Staff Start Date]],"mmm")</f>
        <v>Jan</v>
      </c>
    </row>
    <row r="609" spans="1:16" x14ac:dyDescent="0.25">
      <c r="A609" s="18"/>
      <c r="B609" s="19"/>
      <c r="C609" s="19"/>
      <c r="D609" s="19"/>
      <c r="E609" s="19"/>
      <c r="F609" s="19"/>
      <c r="G609" s="19"/>
      <c r="H609" s="19"/>
      <c r="I609" s="19"/>
      <c r="J609" s="19"/>
      <c r="K609" s="28"/>
      <c r="L609" s="20"/>
      <c r="M609" s="67"/>
      <c r="N609" s="19"/>
      <c r="O609" s="100">
        <f>YEAR(Emerg_Services[[#This Row],[Staff Start Date]])</f>
        <v>1900</v>
      </c>
      <c r="P609" s="100" t="str">
        <f>TEXT(Emerg_Services[[#This Row],[Staff Start Date]],"mmm")</f>
        <v>Jan</v>
      </c>
    </row>
    <row r="610" spans="1:16" x14ac:dyDescent="0.25">
      <c r="A610" s="18"/>
      <c r="B610" s="19"/>
      <c r="C610" s="19"/>
      <c r="D610" s="19"/>
      <c r="E610" s="19"/>
      <c r="F610" s="19"/>
      <c r="G610" s="19"/>
      <c r="H610" s="19"/>
      <c r="I610" s="19"/>
      <c r="J610" s="19"/>
      <c r="K610" s="28"/>
      <c r="L610" s="20"/>
      <c r="M610" s="67"/>
      <c r="N610" s="19"/>
      <c r="O610" s="100">
        <f>YEAR(Emerg_Services[[#This Row],[Staff Start Date]])</f>
        <v>1900</v>
      </c>
      <c r="P610" s="100" t="str">
        <f>TEXT(Emerg_Services[[#This Row],[Staff Start Date]],"mmm")</f>
        <v>Jan</v>
      </c>
    </row>
    <row r="611" spans="1:16" x14ac:dyDescent="0.25">
      <c r="A611" s="18"/>
      <c r="B611" s="19"/>
      <c r="C611" s="19"/>
      <c r="D611" s="19"/>
      <c r="E611" s="19"/>
      <c r="F611" s="19"/>
      <c r="G611" s="19"/>
      <c r="H611" s="19"/>
      <c r="I611" s="19"/>
      <c r="J611" s="19"/>
      <c r="K611" s="28"/>
      <c r="L611" s="20"/>
      <c r="M611" s="67"/>
      <c r="N611" s="19"/>
      <c r="O611" s="100">
        <f>YEAR(Emerg_Services[[#This Row],[Staff Start Date]])</f>
        <v>1900</v>
      </c>
      <c r="P611" s="100" t="str">
        <f>TEXT(Emerg_Services[[#This Row],[Staff Start Date]],"mmm")</f>
        <v>Jan</v>
      </c>
    </row>
    <row r="612" spans="1:16" x14ac:dyDescent="0.25">
      <c r="A612" s="18"/>
      <c r="B612" s="19"/>
      <c r="C612" s="19"/>
      <c r="D612" s="19"/>
      <c r="E612" s="19"/>
      <c r="F612" s="19"/>
      <c r="G612" s="19"/>
      <c r="H612" s="19"/>
      <c r="I612" s="19"/>
      <c r="J612" s="19"/>
      <c r="K612" s="28"/>
      <c r="L612" s="20"/>
      <c r="M612" s="67"/>
      <c r="N612" s="19"/>
      <c r="O612" s="100">
        <f>YEAR(Emerg_Services[[#This Row],[Staff Start Date]])</f>
        <v>1900</v>
      </c>
      <c r="P612" s="100" t="str">
        <f>TEXT(Emerg_Services[[#This Row],[Staff Start Date]],"mmm")</f>
        <v>Jan</v>
      </c>
    </row>
    <row r="613" spans="1:16" x14ac:dyDescent="0.25">
      <c r="A613" s="18"/>
      <c r="B613" s="19"/>
      <c r="C613" s="19"/>
      <c r="D613" s="19"/>
      <c r="E613" s="19"/>
      <c r="F613" s="19"/>
      <c r="G613" s="19"/>
      <c r="H613" s="19"/>
      <c r="I613" s="19"/>
      <c r="J613" s="19"/>
      <c r="K613" s="28"/>
      <c r="L613" s="20"/>
      <c r="M613" s="67"/>
      <c r="N613" s="19"/>
      <c r="O613" s="100">
        <f>YEAR(Emerg_Services[[#This Row],[Staff Start Date]])</f>
        <v>1900</v>
      </c>
      <c r="P613" s="100" t="str">
        <f>TEXT(Emerg_Services[[#This Row],[Staff Start Date]],"mmm")</f>
        <v>Jan</v>
      </c>
    </row>
    <row r="614" spans="1:16" x14ac:dyDescent="0.25">
      <c r="A614" s="18"/>
      <c r="B614" s="19"/>
      <c r="C614" s="19"/>
      <c r="D614" s="19"/>
      <c r="E614" s="19"/>
      <c r="F614" s="19"/>
      <c r="G614" s="19"/>
      <c r="H614" s="19"/>
      <c r="I614" s="19"/>
      <c r="J614" s="19"/>
      <c r="K614" s="28"/>
      <c r="L614" s="20"/>
      <c r="M614" s="67"/>
      <c r="N614" s="19"/>
      <c r="O614" s="100">
        <f>YEAR(Emerg_Services[[#This Row],[Staff Start Date]])</f>
        <v>1900</v>
      </c>
      <c r="P614" s="100" t="str">
        <f>TEXT(Emerg_Services[[#This Row],[Staff Start Date]],"mmm")</f>
        <v>Jan</v>
      </c>
    </row>
    <row r="615" spans="1:16" x14ac:dyDescent="0.25">
      <c r="A615" s="18"/>
      <c r="B615" s="19"/>
      <c r="C615" s="19"/>
      <c r="D615" s="19"/>
      <c r="E615" s="19"/>
      <c r="F615" s="19"/>
      <c r="G615" s="19"/>
      <c r="H615" s="19"/>
      <c r="I615" s="19"/>
      <c r="J615" s="19"/>
      <c r="K615" s="28"/>
      <c r="L615" s="20"/>
      <c r="M615" s="67"/>
      <c r="N615" s="19"/>
      <c r="O615" s="100">
        <f>YEAR(Emerg_Services[[#This Row],[Staff Start Date]])</f>
        <v>1900</v>
      </c>
      <c r="P615" s="100" t="str">
        <f>TEXT(Emerg_Services[[#This Row],[Staff Start Date]],"mmm")</f>
        <v>Jan</v>
      </c>
    </row>
    <row r="616" spans="1:16" x14ac:dyDescent="0.25">
      <c r="A616" s="18"/>
      <c r="B616" s="19"/>
      <c r="C616" s="19"/>
      <c r="D616" s="19"/>
      <c r="E616" s="19"/>
      <c r="F616" s="19"/>
      <c r="G616" s="19"/>
      <c r="H616" s="19"/>
      <c r="I616" s="19"/>
      <c r="J616" s="19"/>
      <c r="K616" s="28"/>
      <c r="L616" s="20"/>
      <c r="M616" s="67"/>
      <c r="N616" s="19"/>
      <c r="O616" s="100">
        <f>YEAR(Emerg_Services[[#This Row],[Staff Start Date]])</f>
        <v>1900</v>
      </c>
      <c r="P616" s="100" t="str">
        <f>TEXT(Emerg_Services[[#This Row],[Staff Start Date]],"mmm")</f>
        <v>Jan</v>
      </c>
    </row>
    <row r="617" spans="1:16" x14ac:dyDescent="0.25">
      <c r="A617" s="18"/>
      <c r="B617" s="19"/>
      <c r="C617" s="19"/>
      <c r="D617" s="19"/>
      <c r="E617" s="19"/>
      <c r="F617" s="19"/>
      <c r="G617" s="19"/>
      <c r="H617" s="19"/>
      <c r="I617" s="19"/>
      <c r="J617" s="19"/>
      <c r="K617" s="28"/>
      <c r="L617" s="20"/>
      <c r="M617" s="67"/>
      <c r="N617" s="19"/>
      <c r="O617" s="100">
        <f>YEAR(Emerg_Services[[#This Row],[Staff Start Date]])</f>
        <v>1900</v>
      </c>
      <c r="P617" s="100" t="str">
        <f>TEXT(Emerg_Services[[#This Row],[Staff Start Date]],"mmm")</f>
        <v>Jan</v>
      </c>
    </row>
    <row r="618" spans="1:16" x14ac:dyDescent="0.25">
      <c r="A618" s="18"/>
      <c r="B618" s="19"/>
      <c r="C618" s="19"/>
      <c r="D618" s="19"/>
      <c r="E618" s="19"/>
      <c r="F618" s="19"/>
      <c r="G618" s="19"/>
      <c r="H618" s="19"/>
      <c r="I618" s="19"/>
      <c r="J618" s="19"/>
      <c r="K618" s="28"/>
      <c r="L618" s="20"/>
      <c r="M618" s="67"/>
      <c r="N618" s="19"/>
      <c r="O618" s="100">
        <f>YEAR(Emerg_Services[[#This Row],[Staff Start Date]])</f>
        <v>1900</v>
      </c>
      <c r="P618" s="100" t="str">
        <f>TEXT(Emerg_Services[[#This Row],[Staff Start Date]],"mmm")</f>
        <v>Jan</v>
      </c>
    </row>
    <row r="619" spans="1:16" x14ac:dyDescent="0.25">
      <c r="A619" s="18"/>
      <c r="B619" s="19"/>
      <c r="C619" s="19"/>
      <c r="D619" s="19"/>
      <c r="E619" s="19"/>
      <c r="F619" s="19"/>
      <c r="G619" s="19"/>
      <c r="H619" s="19"/>
      <c r="I619" s="19"/>
      <c r="J619" s="19"/>
      <c r="K619" s="28"/>
      <c r="L619" s="20"/>
      <c r="M619" s="67"/>
      <c r="N619" s="19"/>
      <c r="O619" s="100">
        <f>YEAR(Emerg_Services[[#This Row],[Staff Start Date]])</f>
        <v>1900</v>
      </c>
      <c r="P619" s="100" t="str">
        <f>TEXT(Emerg_Services[[#This Row],[Staff Start Date]],"mmm")</f>
        <v>Jan</v>
      </c>
    </row>
    <row r="620" spans="1:16" x14ac:dyDescent="0.25">
      <c r="A620" s="18"/>
      <c r="B620" s="19"/>
      <c r="C620" s="19"/>
      <c r="D620" s="19"/>
      <c r="E620" s="19"/>
      <c r="F620" s="19"/>
      <c r="G620" s="19"/>
      <c r="H620" s="19"/>
      <c r="I620" s="19"/>
      <c r="J620" s="19"/>
      <c r="K620" s="28"/>
      <c r="L620" s="20"/>
      <c r="M620" s="67"/>
      <c r="N620" s="19"/>
      <c r="O620" s="100">
        <f>YEAR(Emerg_Services[[#This Row],[Staff Start Date]])</f>
        <v>1900</v>
      </c>
      <c r="P620" s="100" t="str">
        <f>TEXT(Emerg_Services[[#This Row],[Staff Start Date]],"mmm")</f>
        <v>Jan</v>
      </c>
    </row>
    <row r="621" spans="1:16" x14ac:dyDescent="0.25">
      <c r="A621" s="18"/>
      <c r="B621" s="19"/>
      <c r="C621" s="19"/>
      <c r="D621" s="19"/>
      <c r="E621" s="19"/>
      <c r="F621" s="19"/>
      <c r="G621" s="19"/>
      <c r="H621" s="19"/>
      <c r="I621" s="19"/>
      <c r="J621" s="19"/>
      <c r="K621" s="28"/>
      <c r="L621" s="20"/>
      <c r="M621" s="67"/>
      <c r="N621" s="19"/>
      <c r="O621" s="100">
        <f>YEAR(Emerg_Services[[#This Row],[Staff Start Date]])</f>
        <v>1900</v>
      </c>
      <c r="P621" s="100" t="str">
        <f>TEXT(Emerg_Services[[#This Row],[Staff Start Date]],"mmm")</f>
        <v>Jan</v>
      </c>
    </row>
    <row r="622" spans="1:16" x14ac:dyDescent="0.25">
      <c r="A622" s="18"/>
      <c r="B622" s="19"/>
      <c r="C622" s="19"/>
      <c r="D622" s="19"/>
      <c r="E622" s="19"/>
      <c r="F622" s="19"/>
      <c r="G622" s="19"/>
      <c r="H622" s="19"/>
      <c r="I622" s="19"/>
      <c r="J622" s="19"/>
      <c r="K622" s="28"/>
      <c r="L622" s="20"/>
      <c r="M622" s="67"/>
      <c r="N622" s="19"/>
      <c r="O622" s="100">
        <f>YEAR(Emerg_Services[[#This Row],[Staff Start Date]])</f>
        <v>1900</v>
      </c>
      <c r="P622" s="100" t="str">
        <f>TEXT(Emerg_Services[[#This Row],[Staff Start Date]],"mmm")</f>
        <v>Jan</v>
      </c>
    </row>
    <row r="623" spans="1:16" x14ac:dyDescent="0.25">
      <c r="A623" s="18"/>
      <c r="B623" s="19"/>
      <c r="C623" s="19"/>
      <c r="D623" s="19"/>
      <c r="E623" s="19"/>
      <c r="F623" s="19"/>
      <c r="G623" s="19"/>
      <c r="H623" s="19"/>
      <c r="I623" s="19"/>
      <c r="J623" s="19"/>
      <c r="K623" s="28"/>
      <c r="L623" s="20"/>
      <c r="M623" s="67"/>
      <c r="N623" s="19"/>
      <c r="O623" s="100">
        <f>YEAR(Emerg_Services[[#This Row],[Staff Start Date]])</f>
        <v>1900</v>
      </c>
      <c r="P623" s="100" t="str">
        <f>TEXT(Emerg_Services[[#This Row],[Staff Start Date]],"mmm")</f>
        <v>Jan</v>
      </c>
    </row>
    <row r="624" spans="1:16" x14ac:dyDescent="0.25">
      <c r="A624" s="18"/>
      <c r="B624" s="19"/>
      <c r="C624" s="19"/>
      <c r="D624" s="19"/>
      <c r="E624" s="19"/>
      <c r="F624" s="19"/>
      <c r="G624" s="19"/>
      <c r="H624" s="19"/>
      <c r="I624" s="19"/>
      <c r="J624" s="19"/>
      <c r="K624" s="28"/>
      <c r="L624" s="20"/>
      <c r="M624" s="67"/>
      <c r="N624" s="19"/>
      <c r="O624" s="100">
        <f>YEAR(Emerg_Services[[#This Row],[Staff Start Date]])</f>
        <v>1900</v>
      </c>
      <c r="P624" s="100" t="str">
        <f>TEXT(Emerg_Services[[#This Row],[Staff Start Date]],"mmm")</f>
        <v>Jan</v>
      </c>
    </row>
    <row r="625" spans="1:16" x14ac:dyDescent="0.25">
      <c r="A625" s="18"/>
      <c r="B625" s="19"/>
      <c r="C625" s="19"/>
      <c r="D625" s="19"/>
      <c r="E625" s="19"/>
      <c r="F625" s="19"/>
      <c r="G625" s="19"/>
      <c r="H625" s="19"/>
      <c r="I625" s="19"/>
      <c r="J625" s="19"/>
      <c r="K625" s="28"/>
      <c r="L625" s="20"/>
      <c r="M625" s="67"/>
      <c r="N625" s="19"/>
      <c r="O625" s="100">
        <f>YEAR(Emerg_Services[[#This Row],[Staff Start Date]])</f>
        <v>1900</v>
      </c>
      <c r="P625" s="100" t="str">
        <f>TEXT(Emerg_Services[[#This Row],[Staff Start Date]],"mmm")</f>
        <v>Jan</v>
      </c>
    </row>
    <row r="626" spans="1:16" x14ac:dyDescent="0.25">
      <c r="A626" s="18"/>
      <c r="B626" s="19"/>
      <c r="C626" s="19"/>
      <c r="D626" s="19"/>
      <c r="E626" s="19"/>
      <c r="F626" s="19"/>
      <c r="G626" s="19"/>
      <c r="H626" s="19"/>
      <c r="I626" s="19"/>
      <c r="J626" s="19"/>
      <c r="K626" s="28"/>
      <c r="L626" s="20"/>
      <c r="M626" s="67"/>
      <c r="N626" s="19"/>
      <c r="O626" s="100">
        <f>YEAR(Emerg_Services[[#This Row],[Staff Start Date]])</f>
        <v>1900</v>
      </c>
      <c r="P626" s="100" t="str">
        <f>TEXT(Emerg_Services[[#This Row],[Staff Start Date]],"mmm")</f>
        <v>Jan</v>
      </c>
    </row>
    <row r="627" spans="1:16" x14ac:dyDescent="0.25">
      <c r="A627" s="18"/>
      <c r="B627" s="19"/>
      <c r="C627" s="19"/>
      <c r="D627" s="19"/>
      <c r="E627" s="19"/>
      <c r="F627" s="19"/>
      <c r="G627" s="19"/>
      <c r="H627" s="19"/>
      <c r="I627" s="19"/>
      <c r="J627" s="19"/>
      <c r="K627" s="28"/>
      <c r="L627" s="20"/>
      <c r="M627" s="67"/>
      <c r="N627" s="19"/>
      <c r="O627" s="100">
        <f>YEAR(Emerg_Services[[#This Row],[Staff Start Date]])</f>
        <v>1900</v>
      </c>
      <c r="P627" s="100" t="str">
        <f>TEXT(Emerg_Services[[#This Row],[Staff Start Date]],"mmm")</f>
        <v>Jan</v>
      </c>
    </row>
    <row r="628" spans="1:16" x14ac:dyDescent="0.25">
      <c r="A628" s="18"/>
      <c r="B628" s="19"/>
      <c r="C628" s="19"/>
      <c r="D628" s="19"/>
      <c r="E628" s="19"/>
      <c r="F628" s="19"/>
      <c r="G628" s="19"/>
      <c r="H628" s="19"/>
      <c r="I628" s="19"/>
      <c r="J628" s="19"/>
      <c r="K628" s="28"/>
      <c r="L628" s="20"/>
      <c r="M628" s="67"/>
      <c r="N628" s="19"/>
      <c r="O628" s="100">
        <f>YEAR(Emerg_Services[[#This Row],[Staff Start Date]])</f>
        <v>1900</v>
      </c>
      <c r="P628" s="100" t="str">
        <f>TEXT(Emerg_Services[[#This Row],[Staff Start Date]],"mmm")</f>
        <v>Jan</v>
      </c>
    </row>
    <row r="629" spans="1:16" x14ac:dyDescent="0.25">
      <c r="A629" s="18"/>
      <c r="B629" s="19"/>
      <c r="C629" s="19"/>
      <c r="D629" s="19"/>
      <c r="E629" s="19"/>
      <c r="F629" s="19"/>
      <c r="G629" s="19"/>
      <c r="H629" s="19"/>
      <c r="I629" s="19"/>
      <c r="J629" s="19"/>
      <c r="K629" s="28"/>
      <c r="L629" s="20"/>
      <c r="M629" s="67"/>
      <c r="N629" s="19"/>
      <c r="O629" s="100">
        <f>YEAR(Emerg_Services[[#This Row],[Staff Start Date]])</f>
        <v>1900</v>
      </c>
      <c r="P629" s="100" t="str">
        <f>TEXT(Emerg_Services[[#This Row],[Staff Start Date]],"mmm")</f>
        <v>Jan</v>
      </c>
    </row>
    <row r="630" spans="1:16" x14ac:dyDescent="0.25">
      <c r="A630" s="18"/>
      <c r="B630" s="19"/>
      <c r="C630" s="19"/>
      <c r="D630" s="19"/>
      <c r="E630" s="19"/>
      <c r="F630" s="19"/>
      <c r="G630" s="19"/>
      <c r="H630" s="19"/>
      <c r="I630" s="19"/>
      <c r="J630" s="19"/>
      <c r="K630" s="28"/>
      <c r="L630" s="20"/>
      <c r="M630" s="67"/>
      <c r="N630" s="19"/>
      <c r="O630" s="100">
        <f>YEAR(Emerg_Services[[#This Row],[Staff Start Date]])</f>
        <v>1900</v>
      </c>
      <c r="P630" s="100" t="str">
        <f>TEXT(Emerg_Services[[#This Row],[Staff Start Date]],"mmm")</f>
        <v>Jan</v>
      </c>
    </row>
    <row r="631" spans="1:16" x14ac:dyDescent="0.25">
      <c r="A631" s="18"/>
      <c r="B631" s="19"/>
      <c r="C631" s="19"/>
      <c r="D631" s="19"/>
      <c r="E631" s="19"/>
      <c r="F631" s="19"/>
      <c r="G631" s="19"/>
      <c r="H631" s="19"/>
      <c r="I631" s="19"/>
      <c r="J631" s="19"/>
      <c r="K631" s="28"/>
      <c r="L631" s="20"/>
      <c r="M631" s="67"/>
      <c r="N631" s="19"/>
      <c r="O631" s="100">
        <f>YEAR(Emerg_Services[[#This Row],[Staff Start Date]])</f>
        <v>1900</v>
      </c>
      <c r="P631" s="100" t="str">
        <f>TEXT(Emerg_Services[[#This Row],[Staff Start Date]],"mmm")</f>
        <v>Jan</v>
      </c>
    </row>
    <row r="632" spans="1:16" x14ac:dyDescent="0.25">
      <c r="A632" s="18"/>
      <c r="B632" s="19"/>
      <c r="C632" s="19"/>
      <c r="D632" s="19"/>
      <c r="E632" s="19"/>
      <c r="F632" s="19"/>
      <c r="G632" s="19"/>
      <c r="H632" s="19"/>
      <c r="I632" s="19"/>
      <c r="J632" s="19"/>
      <c r="K632" s="28"/>
      <c r="L632" s="20"/>
      <c r="M632" s="67"/>
      <c r="N632" s="19"/>
      <c r="O632" s="100">
        <f>YEAR(Emerg_Services[[#This Row],[Staff Start Date]])</f>
        <v>1900</v>
      </c>
      <c r="P632" s="100" t="str">
        <f>TEXT(Emerg_Services[[#This Row],[Staff Start Date]],"mmm")</f>
        <v>Jan</v>
      </c>
    </row>
    <row r="633" spans="1:16" x14ac:dyDescent="0.25">
      <c r="A633" s="18"/>
      <c r="B633" s="19"/>
      <c r="C633" s="19"/>
      <c r="D633" s="19"/>
      <c r="E633" s="19"/>
      <c r="F633" s="19"/>
      <c r="G633" s="19"/>
      <c r="H633" s="19"/>
      <c r="I633" s="19"/>
      <c r="J633" s="19"/>
      <c r="K633" s="28"/>
      <c r="L633" s="20"/>
      <c r="M633" s="67"/>
      <c r="N633" s="19"/>
      <c r="O633" s="100">
        <f>YEAR(Emerg_Services[[#This Row],[Staff Start Date]])</f>
        <v>1900</v>
      </c>
      <c r="P633" s="100" t="str">
        <f>TEXT(Emerg_Services[[#This Row],[Staff Start Date]],"mmm")</f>
        <v>Jan</v>
      </c>
    </row>
    <row r="634" spans="1:16" x14ac:dyDescent="0.25">
      <c r="A634" s="18"/>
      <c r="B634" s="19"/>
      <c r="C634" s="19"/>
      <c r="D634" s="19"/>
      <c r="E634" s="19"/>
      <c r="F634" s="19"/>
      <c r="G634" s="19"/>
      <c r="H634" s="19"/>
      <c r="I634" s="19"/>
      <c r="J634" s="19"/>
      <c r="K634" s="28"/>
      <c r="L634" s="20"/>
      <c r="M634" s="67"/>
      <c r="N634" s="19"/>
      <c r="O634" s="100">
        <f>YEAR(Emerg_Services[[#This Row],[Staff Start Date]])</f>
        <v>1900</v>
      </c>
      <c r="P634" s="100" t="str">
        <f>TEXT(Emerg_Services[[#This Row],[Staff Start Date]],"mmm")</f>
        <v>Jan</v>
      </c>
    </row>
    <row r="635" spans="1:16" x14ac:dyDescent="0.25">
      <c r="A635" s="18"/>
      <c r="B635" s="19"/>
      <c r="C635" s="19"/>
      <c r="D635" s="19"/>
      <c r="E635" s="19"/>
      <c r="F635" s="19"/>
      <c r="G635" s="19"/>
      <c r="H635" s="19"/>
      <c r="I635" s="19"/>
      <c r="J635" s="19"/>
      <c r="K635" s="28"/>
      <c r="L635" s="20"/>
      <c r="M635" s="67"/>
      <c r="N635" s="19"/>
      <c r="O635" s="100">
        <f>YEAR(Emerg_Services[[#This Row],[Staff Start Date]])</f>
        <v>1900</v>
      </c>
      <c r="P635" s="100" t="str">
        <f>TEXT(Emerg_Services[[#This Row],[Staff Start Date]],"mmm")</f>
        <v>Jan</v>
      </c>
    </row>
    <row r="636" spans="1:16" x14ac:dyDescent="0.25">
      <c r="A636" s="18"/>
      <c r="B636" s="19"/>
      <c r="C636" s="19"/>
      <c r="D636" s="19"/>
      <c r="E636" s="19"/>
      <c r="F636" s="19"/>
      <c r="G636" s="19"/>
      <c r="H636" s="19"/>
      <c r="I636" s="19"/>
      <c r="J636" s="19"/>
      <c r="K636" s="28"/>
      <c r="L636" s="20"/>
      <c r="M636" s="67"/>
      <c r="N636" s="19"/>
      <c r="O636" s="100">
        <f>YEAR(Emerg_Services[[#This Row],[Staff Start Date]])</f>
        <v>1900</v>
      </c>
      <c r="P636" s="100" t="str">
        <f>TEXT(Emerg_Services[[#This Row],[Staff Start Date]],"mmm")</f>
        <v>Jan</v>
      </c>
    </row>
    <row r="637" spans="1:16" x14ac:dyDescent="0.25">
      <c r="A637" s="18"/>
      <c r="B637" s="19"/>
      <c r="C637" s="19"/>
      <c r="D637" s="19"/>
      <c r="E637" s="19"/>
      <c r="F637" s="19"/>
      <c r="G637" s="19"/>
      <c r="H637" s="19"/>
      <c r="I637" s="19"/>
      <c r="J637" s="19"/>
      <c r="K637" s="28"/>
      <c r="L637" s="20"/>
      <c r="M637" s="67"/>
      <c r="N637" s="19"/>
      <c r="O637" s="100">
        <f>YEAR(Emerg_Services[[#This Row],[Staff Start Date]])</f>
        <v>1900</v>
      </c>
      <c r="P637" s="100" t="str">
        <f>TEXT(Emerg_Services[[#This Row],[Staff Start Date]],"mmm")</f>
        <v>Jan</v>
      </c>
    </row>
    <row r="638" spans="1:16" x14ac:dyDescent="0.25">
      <c r="A638" s="18"/>
      <c r="B638" s="19"/>
      <c r="C638" s="19"/>
      <c r="D638" s="19"/>
      <c r="E638" s="19"/>
      <c r="F638" s="19"/>
      <c r="G638" s="19"/>
      <c r="H638" s="19"/>
      <c r="I638" s="19"/>
      <c r="J638" s="19"/>
      <c r="K638" s="28"/>
      <c r="L638" s="20"/>
      <c r="M638" s="67"/>
      <c r="N638" s="19"/>
      <c r="O638" s="100">
        <f>YEAR(Emerg_Services[[#This Row],[Staff Start Date]])</f>
        <v>1900</v>
      </c>
      <c r="P638" s="100" t="str">
        <f>TEXT(Emerg_Services[[#This Row],[Staff Start Date]],"mmm")</f>
        <v>Jan</v>
      </c>
    </row>
    <row r="639" spans="1:16" x14ac:dyDescent="0.25">
      <c r="A639" s="18"/>
      <c r="B639" s="19"/>
      <c r="C639" s="19"/>
      <c r="D639" s="19"/>
      <c r="E639" s="19"/>
      <c r="F639" s="19"/>
      <c r="G639" s="19"/>
      <c r="H639" s="19"/>
      <c r="I639" s="19"/>
      <c r="J639" s="19"/>
      <c r="K639" s="28"/>
      <c r="L639" s="20"/>
      <c r="M639" s="67"/>
      <c r="N639" s="19"/>
      <c r="O639" s="100">
        <f>YEAR(Emerg_Services[[#This Row],[Staff Start Date]])</f>
        <v>1900</v>
      </c>
      <c r="P639" s="100" t="str">
        <f>TEXT(Emerg_Services[[#This Row],[Staff Start Date]],"mmm")</f>
        <v>Jan</v>
      </c>
    </row>
    <row r="640" spans="1:16" x14ac:dyDescent="0.25">
      <c r="A640" s="18"/>
      <c r="B640" s="19"/>
      <c r="C640" s="19"/>
      <c r="D640" s="19"/>
      <c r="E640" s="19"/>
      <c r="F640" s="19"/>
      <c r="G640" s="19"/>
      <c r="H640" s="19"/>
      <c r="I640" s="19"/>
      <c r="J640" s="19"/>
      <c r="K640" s="28"/>
      <c r="L640" s="20"/>
      <c r="M640" s="67"/>
      <c r="N640" s="19"/>
      <c r="O640" s="100">
        <f>YEAR(Emerg_Services[[#This Row],[Staff Start Date]])</f>
        <v>1900</v>
      </c>
      <c r="P640" s="100" t="str">
        <f>TEXT(Emerg_Services[[#This Row],[Staff Start Date]],"mmm")</f>
        <v>Jan</v>
      </c>
    </row>
    <row r="641" spans="1:16" x14ac:dyDescent="0.25">
      <c r="A641" s="18"/>
      <c r="B641" s="19"/>
      <c r="C641" s="19"/>
      <c r="D641" s="19"/>
      <c r="E641" s="19"/>
      <c r="F641" s="19"/>
      <c r="G641" s="19"/>
      <c r="H641" s="19"/>
      <c r="I641" s="19"/>
      <c r="J641" s="19"/>
      <c r="K641" s="28"/>
      <c r="L641" s="20"/>
      <c r="M641" s="67"/>
      <c r="N641" s="19"/>
      <c r="O641" s="100">
        <f>YEAR(Emerg_Services[[#This Row],[Staff Start Date]])</f>
        <v>1900</v>
      </c>
      <c r="P641" s="100" t="str">
        <f>TEXT(Emerg_Services[[#This Row],[Staff Start Date]],"mmm")</f>
        <v>Jan</v>
      </c>
    </row>
    <row r="642" spans="1:16" x14ac:dyDescent="0.25">
      <c r="A642" s="18"/>
      <c r="B642" s="19"/>
      <c r="C642" s="19"/>
      <c r="D642" s="19"/>
      <c r="E642" s="19"/>
      <c r="F642" s="19"/>
      <c r="G642" s="19"/>
      <c r="H642" s="19"/>
      <c r="I642" s="19"/>
      <c r="J642" s="19"/>
      <c r="K642" s="28"/>
      <c r="L642" s="20"/>
      <c r="M642" s="67"/>
      <c r="N642" s="19"/>
      <c r="O642" s="100">
        <f>YEAR(Emerg_Services[[#This Row],[Staff Start Date]])</f>
        <v>1900</v>
      </c>
      <c r="P642" s="100" t="str">
        <f>TEXT(Emerg_Services[[#This Row],[Staff Start Date]],"mmm")</f>
        <v>Jan</v>
      </c>
    </row>
    <row r="643" spans="1:16" x14ac:dyDescent="0.25">
      <c r="A643" s="18"/>
      <c r="B643" s="19"/>
      <c r="C643" s="19"/>
      <c r="D643" s="19"/>
      <c r="E643" s="19"/>
      <c r="F643" s="19"/>
      <c r="G643" s="19"/>
      <c r="H643" s="19"/>
      <c r="I643" s="19"/>
      <c r="J643" s="19"/>
      <c r="K643" s="28"/>
      <c r="L643" s="20"/>
      <c r="M643" s="67"/>
      <c r="N643" s="19"/>
      <c r="O643" s="100">
        <f>YEAR(Emerg_Services[[#This Row],[Staff Start Date]])</f>
        <v>1900</v>
      </c>
      <c r="P643" s="100" t="str">
        <f>TEXT(Emerg_Services[[#This Row],[Staff Start Date]],"mmm")</f>
        <v>Jan</v>
      </c>
    </row>
    <row r="644" spans="1:16" x14ac:dyDescent="0.25">
      <c r="A644" s="18"/>
      <c r="B644" s="19"/>
      <c r="C644" s="19"/>
      <c r="D644" s="19"/>
      <c r="E644" s="19"/>
      <c r="F644" s="19"/>
      <c r="G644" s="19"/>
      <c r="H644" s="19"/>
      <c r="I644" s="19"/>
      <c r="J644" s="19"/>
      <c r="K644" s="28"/>
      <c r="L644" s="20"/>
      <c r="M644" s="67"/>
      <c r="N644" s="19"/>
      <c r="O644" s="100">
        <f>YEAR(Emerg_Services[[#This Row],[Staff Start Date]])</f>
        <v>1900</v>
      </c>
      <c r="P644" s="100" t="str">
        <f>TEXT(Emerg_Services[[#This Row],[Staff Start Date]],"mmm")</f>
        <v>Jan</v>
      </c>
    </row>
    <row r="645" spans="1:16" x14ac:dyDescent="0.25">
      <c r="A645" s="18"/>
      <c r="B645" s="19"/>
      <c r="C645" s="19"/>
      <c r="D645" s="19"/>
      <c r="E645" s="19"/>
      <c r="F645" s="19"/>
      <c r="G645" s="19"/>
      <c r="H645" s="19"/>
      <c r="I645" s="19"/>
      <c r="J645" s="19"/>
      <c r="K645" s="28"/>
      <c r="L645" s="20"/>
      <c r="M645" s="67"/>
      <c r="N645" s="19"/>
      <c r="O645" s="100">
        <f>YEAR(Emerg_Services[[#This Row],[Staff Start Date]])</f>
        <v>1900</v>
      </c>
      <c r="P645" s="100" t="str">
        <f>TEXT(Emerg_Services[[#This Row],[Staff Start Date]],"mmm")</f>
        <v>Jan</v>
      </c>
    </row>
    <row r="646" spans="1:16" x14ac:dyDescent="0.25">
      <c r="A646" s="18"/>
      <c r="B646" s="19"/>
      <c r="C646" s="19"/>
      <c r="D646" s="19"/>
      <c r="E646" s="19"/>
      <c r="F646" s="19"/>
      <c r="G646" s="19"/>
      <c r="H646" s="19"/>
      <c r="I646" s="19"/>
      <c r="J646" s="19"/>
      <c r="K646" s="28"/>
      <c r="L646" s="20"/>
      <c r="M646" s="67"/>
      <c r="N646" s="19"/>
      <c r="O646" s="100">
        <f>YEAR(Emerg_Services[[#This Row],[Staff Start Date]])</f>
        <v>1900</v>
      </c>
      <c r="P646" s="100" t="str">
        <f>TEXT(Emerg_Services[[#This Row],[Staff Start Date]],"mmm")</f>
        <v>Jan</v>
      </c>
    </row>
    <row r="647" spans="1:16" x14ac:dyDescent="0.25">
      <c r="A647" s="18"/>
      <c r="B647" s="19"/>
      <c r="C647" s="19"/>
      <c r="D647" s="19"/>
      <c r="E647" s="19"/>
      <c r="F647" s="19"/>
      <c r="G647" s="19"/>
      <c r="H647" s="19"/>
      <c r="I647" s="19"/>
      <c r="J647" s="19"/>
      <c r="K647" s="28"/>
      <c r="L647" s="20"/>
      <c r="M647" s="67"/>
      <c r="N647" s="19"/>
      <c r="O647" s="100">
        <f>YEAR(Emerg_Services[[#This Row],[Staff Start Date]])</f>
        <v>1900</v>
      </c>
      <c r="P647" s="100" t="str">
        <f>TEXT(Emerg_Services[[#This Row],[Staff Start Date]],"mmm")</f>
        <v>Jan</v>
      </c>
    </row>
    <row r="648" spans="1:16" x14ac:dyDescent="0.25">
      <c r="A648" s="18"/>
      <c r="B648" s="19"/>
      <c r="C648" s="19"/>
      <c r="D648" s="19"/>
      <c r="E648" s="19"/>
      <c r="F648" s="19"/>
      <c r="G648" s="19"/>
      <c r="H648" s="19"/>
      <c r="I648" s="19"/>
      <c r="J648" s="19"/>
      <c r="K648" s="28"/>
      <c r="L648" s="20"/>
      <c r="M648" s="67"/>
      <c r="N648" s="19"/>
      <c r="O648" s="100">
        <f>YEAR(Emerg_Services[[#This Row],[Staff Start Date]])</f>
        <v>1900</v>
      </c>
      <c r="P648" s="100" t="str">
        <f>TEXT(Emerg_Services[[#This Row],[Staff Start Date]],"mmm")</f>
        <v>Jan</v>
      </c>
    </row>
    <row r="649" spans="1:16" x14ac:dyDescent="0.25">
      <c r="A649" s="18"/>
      <c r="B649" s="19"/>
      <c r="C649" s="19"/>
      <c r="D649" s="19"/>
      <c r="E649" s="19"/>
      <c r="F649" s="19"/>
      <c r="G649" s="19"/>
      <c r="H649" s="19"/>
      <c r="I649" s="19"/>
      <c r="J649" s="19"/>
      <c r="K649" s="28"/>
      <c r="L649" s="20"/>
      <c r="M649" s="67"/>
      <c r="N649" s="19"/>
      <c r="O649" s="100">
        <f>YEAR(Emerg_Services[[#This Row],[Staff Start Date]])</f>
        <v>1900</v>
      </c>
      <c r="P649" s="100" t="str">
        <f>TEXT(Emerg_Services[[#This Row],[Staff Start Date]],"mmm")</f>
        <v>Jan</v>
      </c>
    </row>
    <row r="650" spans="1:16" x14ac:dyDescent="0.25">
      <c r="A650" s="18"/>
      <c r="B650" s="19"/>
      <c r="C650" s="19"/>
      <c r="D650" s="19"/>
      <c r="E650" s="19"/>
      <c r="F650" s="19"/>
      <c r="G650" s="19"/>
      <c r="H650" s="19"/>
      <c r="I650" s="19"/>
      <c r="J650" s="19"/>
      <c r="K650" s="28"/>
      <c r="L650" s="20"/>
      <c r="M650" s="67"/>
      <c r="N650" s="19"/>
      <c r="O650" s="100">
        <f>YEAR(Emerg_Services[[#This Row],[Staff Start Date]])</f>
        <v>1900</v>
      </c>
      <c r="P650" s="100" t="str">
        <f>TEXT(Emerg_Services[[#This Row],[Staff Start Date]],"mmm")</f>
        <v>Jan</v>
      </c>
    </row>
    <row r="651" spans="1:16" x14ac:dyDescent="0.25">
      <c r="A651" s="18"/>
      <c r="B651" s="19"/>
      <c r="C651" s="19"/>
      <c r="D651" s="19"/>
      <c r="E651" s="19"/>
      <c r="F651" s="19"/>
      <c r="G651" s="19"/>
      <c r="H651" s="19"/>
      <c r="I651" s="19"/>
      <c r="J651" s="19"/>
      <c r="K651" s="28"/>
      <c r="L651" s="20"/>
      <c r="M651" s="67"/>
      <c r="N651" s="19"/>
      <c r="O651" s="100">
        <f>YEAR(Emerg_Services[[#This Row],[Staff Start Date]])</f>
        <v>1900</v>
      </c>
      <c r="P651" s="100" t="str">
        <f>TEXT(Emerg_Services[[#This Row],[Staff Start Date]],"mmm")</f>
        <v>Jan</v>
      </c>
    </row>
    <row r="652" spans="1:16" x14ac:dyDescent="0.25">
      <c r="A652" s="18"/>
      <c r="B652" s="19"/>
      <c r="C652" s="19"/>
      <c r="D652" s="19"/>
      <c r="E652" s="19"/>
      <c r="F652" s="19"/>
      <c r="G652" s="19"/>
      <c r="H652" s="19"/>
      <c r="I652" s="19"/>
      <c r="J652" s="19"/>
      <c r="K652" s="28"/>
      <c r="L652" s="20"/>
      <c r="M652" s="67"/>
      <c r="N652" s="19"/>
      <c r="O652" s="100">
        <f>YEAR(Emerg_Services[[#This Row],[Staff Start Date]])</f>
        <v>1900</v>
      </c>
      <c r="P652" s="100" t="str">
        <f>TEXT(Emerg_Services[[#This Row],[Staff Start Date]],"mmm")</f>
        <v>Jan</v>
      </c>
    </row>
    <row r="653" spans="1:16" x14ac:dyDescent="0.25">
      <c r="A653" s="18"/>
      <c r="B653" s="19"/>
      <c r="C653" s="19"/>
      <c r="D653" s="19"/>
      <c r="E653" s="19"/>
      <c r="F653" s="19"/>
      <c r="G653" s="19"/>
      <c r="H653" s="19"/>
      <c r="I653" s="19"/>
      <c r="J653" s="19"/>
      <c r="K653" s="28"/>
      <c r="L653" s="20"/>
      <c r="M653" s="67"/>
      <c r="N653" s="19"/>
      <c r="O653" s="100">
        <f>YEAR(Emerg_Services[[#This Row],[Staff Start Date]])</f>
        <v>1900</v>
      </c>
      <c r="P653" s="100" t="str">
        <f>TEXT(Emerg_Services[[#This Row],[Staff Start Date]],"mmm")</f>
        <v>Jan</v>
      </c>
    </row>
    <row r="654" spans="1:16" x14ac:dyDescent="0.25">
      <c r="A654" s="18"/>
      <c r="B654" s="19"/>
      <c r="C654" s="19"/>
      <c r="D654" s="19"/>
      <c r="E654" s="19"/>
      <c r="F654" s="19"/>
      <c r="G654" s="19"/>
      <c r="H654" s="19"/>
      <c r="I654" s="19"/>
      <c r="J654" s="19"/>
      <c r="K654" s="28"/>
      <c r="L654" s="20"/>
      <c r="M654" s="67"/>
      <c r="N654" s="19"/>
      <c r="O654" s="100">
        <f>YEAR(Emerg_Services[[#This Row],[Staff Start Date]])</f>
        <v>1900</v>
      </c>
      <c r="P654" s="100" t="str">
        <f>TEXT(Emerg_Services[[#This Row],[Staff Start Date]],"mmm")</f>
        <v>Jan</v>
      </c>
    </row>
    <row r="655" spans="1:16" x14ac:dyDescent="0.25">
      <c r="A655" s="18"/>
      <c r="B655" s="19"/>
      <c r="C655" s="19"/>
      <c r="D655" s="19"/>
      <c r="E655" s="19"/>
      <c r="F655" s="19"/>
      <c r="G655" s="19"/>
      <c r="H655" s="19"/>
      <c r="I655" s="19"/>
      <c r="J655" s="19"/>
      <c r="K655" s="28"/>
      <c r="L655" s="20"/>
      <c r="M655" s="67"/>
      <c r="N655" s="19"/>
      <c r="O655" s="100">
        <f>YEAR(Emerg_Services[[#This Row],[Staff Start Date]])</f>
        <v>1900</v>
      </c>
      <c r="P655" s="100" t="str">
        <f>TEXT(Emerg_Services[[#This Row],[Staff Start Date]],"mmm")</f>
        <v>Jan</v>
      </c>
    </row>
    <row r="656" spans="1:16" x14ac:dyDescent="0.25">
      <c r="A656" s="18"/>
      <c r="B656" s="19"/>
      <c r="C656" s="19"/>
      <c r="D656" s="19"/>
      <c r="E656" s="19"/>
      <c r="F656" s="19"/>
      <c r="G656" s="19"/>
      <c r="H656" s="19"/>
      <c r="I656" s="19"/>
      <c r="J656" s="19"/>
      <c r="K656" s="28"/>
      <c r="L656" s="20"/>
      <c r="M656" s="67"/>
      <c r="N656" s="19"/>
      <c r="O656" s="100">
        <f>YEAR(Emerg_Services[[#This Row],[Staff Start Date]])</f>
        <v>1900</v>
      </c>
      <c r="P656" s="100" t="str">
        <f>TEXT(Emerg_Services[[#This Row],[Staff Start Date]],"mmm")</f>
        <v>Jan</v>
      </c>
    </row>
    <row r="657" spans="1:16" x14ac:dyDescent="0.25">
      <c r="A657" s="18"/>
      <c r="B657" s="19"/>
      <c r="C657" s="19"/>
      <c r="D657" s="19"/>
      <c r="E657" s="19"/>
      <c r="F657" s="19"/>
      <c r="G657" s="19"/>
      <c r="H657" s="19"/>
      <c r="I657" s="19"/>
      <c r="J657" s="19"/>
      <c r="K657" s="28"/>
      <c r="L657" s="20"/>
      <c r="M657" s="67"/>
      <c r="N657" s="19"/>
      <c r="O657" s="100">
        <f>YEAR(Emerg_Services[[#This Row],[Staff Start Date]])</f>
        <v>1900</v>
      </c>
      <c r="P657" s="100" t="str">
        <f>TEXT(Emerg_Services[[#This Row],[Staff Start Date]],"mmm")</f>
        <v>Jan</v>
      </c>
    </row>
    <row r="658" spans="1:16" x14ac:dyDescent="0.25">
      <c r="A658" s="18"/>
      <c r="B658" s="19"/>
      <c r="C658" s="19"/>
      <c r="D658" s="19"/>
      <c r="E658" s="19"/>
      <c r="F658" s="19"/>
      <c r="G658" s="19"/>
      <c r="H658" s="19"/>
      <c r="I658" s="19"/>
      <c r="J658" s="19"/>
      <c r="K658" s="28"/>
      <c r="L658" s="20"/>
      <c r="M658" s="67"/>
      <c r="N658" s="19"/>
      <c r="O658" s="100">
        <f>YEAR(Emerg_Services[[#This Row],[Staff Start Date]])</f>
        <v>1900</v>
      </c>
      <c r="P658" s="100" t="str">
        <f>TEXT(Emerg_Services[[#This Row],[Staff Start Date]],"mmm")</f>
        <v>Jan</v>
      </c>
    </row>
    <row r="659" spans="1:16" x14ac:dyDescent="0.25">
      <c r="A659" s="18"/>
      <c r="B659" s="19"/>
      <c r="C659" s="19"/>
      <c r="D659" s="19"/>
      <c r="E659" s="19"/>
      <c r="F659" s="19"/>
      <c r="G659" s="19"/>
      <c r="H659" s="19"/>
      <c r="I659" s="19"/>
      <c r="J659" s="19"/>
      <c r="K659" s="28"/>
      <c r="L659" s="20"/>
      <c r="M659" s="67"/>
      <c r="N659" s="19"/>
      <c r="O659" s="100">
        <f>YEAR(Emerg_Services[[#This Row],[Staff Start Date]])</f>
        <v>1900</v>
      </c>
      <c r="P659" s="100" t="str">
        <f>TEXT(Emerg_Services[[#This Row],[Staff Start Date]],"mmm")</f>
        <v>Jan</v>
      </c>
    </row>
    <row r="660" spans="1:16" x14ac:dyDescent="0.25">
      <c r="A660" s="18"/>
      <c r="B660" s="19"/>
      <c r="C660" s="19"/>
      <c r="D660" s="19"/>
      <c r="E660" s="19"/>
      <c r="F660" s="19"/>
      <c r="G660" s="19"/>
      <c r="H660" s="19"/>
      <c r="I660" s="19"/>
      <c r="J660" s="19"/>
      <c r="K660" s="28"/>
      <c r="L660" s="20"/>
      <c r="M660" s="67"/>
      <c r="N660" s="19"/>
      <c r="O660" s="100">
        <f>YEAR(Emerg_Services[[#This Row],[Staff Start Date]])</f>
        <v>1900</v>
      </c>
      <c r="P660" s="100" t="str">
        <f>TEXT(Emerg_Services[[#This Row],[Staff Start Date]],"mmm")</f>
        <v>Jan</v>
      </c>
    </row>
    <row r="661" spans="1:16" x14ac:dyDescent="0.25">
      <c r="A661" s="18"/>
      <c r="B661" s="19"/>
      <c r="C661" s="19"/>
      <c r="D661" s="19"/>
      <c r="E661" s="19"/>
      <c r="F661" s="19"/>
      <c r="G661" s="19"/>
      <c r="H661" s="19"/>
      <c r="I661" s="19"/>
      <c r="J661" s="19"/>
      <c r="K661" s="28"/>
      <c r="L661" s="20"/>
      <c r="M661" s="67"/>
      <c r="N661" s="19"/>
      <c r="O661" s="100">
        <f>YEAR(Emerg_Services[[#This Row],[Staff Start Date]])</f>
        <v>1900</v>
      </c>
      <c r="P661" s="100" t="str">
        <f>TEXT(Emerg_Services[[#This Row],[Staff Start Date]],"mmm")</f>
        <v>Jan</v>
      </c>
    </row>
    <row r="662" spans="1:16" x14ac:dyDescent="0.25">
      <c r="A662" s="18"/>
      <c r="B662" s="19"/>
      <c r="C662" s="19"/>
      <c r="D662" s="19"/>
      <c r="E662" s="19"/>
      <c r="F662" s="19"/>
      <c r="G662" s="19"/>
      <c r="H662" s="19"/>
      <c r="I662" s="19"/>
      <c r="J662" s="19"/>
      <c r="K662" s="28"/>
      <c r="L662" s="20"/>
      <c r="M662" s="67"/>
      <c r="N662" s="19"/>
      <c r="O662" s="100">
        <f>YEAR(Emerg_Services[[#This Row],[Staff Start Date]])</f>
        <v>1900</v>
      </c>
      <c r="P662" s="100" t="str">
        <f>TEXT(Emerg_Services[[#This Row],[Staff Start Date]],"mmm")</f>
        <v>Jan</v>
      </c>
    </row>
    <row r="663" spans="1:16" x14ac:dyDescent="0.25">
      <c r="A663" s="18"/>
      <c r="B663" s="19"/>
      <c r="C663" s="19"/>
      <c r="D663" s="19"/>
      <c r="E663" s="19"/>
      <c r="F663" s="19"/>
      <c r="G663" s="19"/>
      <c r="H663" s="19"/>
      <c r="I663" s="19"/>
      <c r="J663" s="19"/>
      <c r="K663" s="28"/>
      <c r="L663" s="20"/>
      <c r="M663" s="67"/>
      <c r="N663" s="19"/>
      <c r="O663" s="100">
        <f>YEAR(Emerg_Services[[#This Row],[Staff Start Date]])</f>
        <v>1900</v>
      </c>
      <c r="P663" s="100" t="str">
        <f>TEXT(Emerg_Services[[#This Row],[Staff Start Date]],"mmm")</f>
        <v>Jan</v>
      </c>
    </row>
    <row r="664" spans="1:16" x14ac:dyDescent="0.25">
      <c r="A664" s="18"/>
      <c r="B664" s="19"/>
      <c r="C664" s="19"/>
      <c r="D664" s="19"/>
      <c r="E664" s="19"/>
      <c r="F664" s="19"/>
      <c r="G664" s="19"/>
      <c r="H664" s="19"/>
      <c r="I664" s="19"/>
      <c r="J664" s="19"/>
      <c r="K664" s="28"/>
      <c r="L664" s="20"/>
      <c r="M664" s="67"/>
      <c r="N664" s="19"/>
      <c r="O664" s="100">
        <f>YEAR(Emerg_Services[[#This Row],[Staff Start Date]])</f>
        <v>1900</v>
      </c>
      <c r="P664" s="100" t="str">
        <f>TEXT(Emerg_Services[[#This Row],[Staff Start Date]],"mmm")</f>
        <v>Jan</v>
      </c>
    </row>
    <row r="665" spans="1:16" x14ac:dyDescent="0.25">
      <c r="A665" s="18"/>
      <c r="B665" s="19"/>
      <c r="C665" s="19"/>
      <c r="D665" s="19"/>
      <c r="E665" s="19"/>
      <c r="F665" s="19"/>
      <c r="G665" s="19"/>
      <c r="H665" s="19"/>
      <c r="I665" s="19"/>
      <c r="J665" s="19"/>
      <c r="K665" s="28"/>
      <c r="L665" s="20"/>
      <c r="M665" s="67"/>
      <c r="N665" s="19"/>
      <c r="O665" s="100">
        <f>YEAR(Emerg_Services[[#This Row],[Staff Start Date]])</f>
        <v>1900</v>
      </c>
      <c r="P665" s="100" t="str">
        <f>TEXT(Emerg_Services[[#This Row],[Staff Start Date]],"mmm")</f>
        <v>Jan</v>
      </c>
    </row>
    <row r="666" spans="1:16" x14ac:dyDescent="0.25">
      <c r="A666" s="18"/>
      <c r="B666" s="19"/>
      <c r="C666" s="19"/>
      <c r="D666" s="19"/>
      <c r="E666" s="19"/>
      <c r="F666" s="19"/>
      <c r="G666" s="19"/>
      <c r="H666" s="19"/>
      <c r="I666" s="19"/>
      <c r="J666" s="19"/>
      <c r="K666" s="28"/>
      <c r="L666" s="20"/>
      <c r="M666" s="67"/>
      <c r="N666" s="19"/>
      <c r="O666" s="100">
        <f>YEAR(Emerg_Services[[#This Row],[Staff Start Date]])</f>
        <v>1900</v>
      </c>
      <c r="P666" s="100" t="str">
        <f>TEXT(Emerg_Services[[#This Row],[Staff Start Date]],"mmm")</f>
        <v>Jan</v>
      </c>
    </row>
    <row r="667" spans="1:16" x14ac:dyDescent="0.25">
      <c r="A667" s="18"/>
      <c r="B667" s="19"/>
      <c r="C667" s="19"/>
      <c r="D667" s="19"/>
      <c r="E667" s="19"/>
      <c r="F667" s="19"/>
      <c r="G667" s="19"/>
      <c r="H667" s="19"/>
      <c r="I667" s="19"/>
      <c r="J667" s="19"/>
      <c r="K667" s="28"/>
      <c r="L667" s="20"/>
      <c r="M667" s="67"/>
      <c r="N667" s="19"/>
      <c r="O667" s="100">
        <f>YEAR(Emerg_Services[[#This Row],[Staff Start Date]])</f>
        <v>1900</v>
      </c>
      <c r="P667" s="100" t="str">
        <f>TEXT(Emerg_Services[[#This Row],[Staff Start Date]],"mmm")</f>
        <v>Jan</v>
      </c>
    </row>
    <row r="668" spans="1:16" x14ac:dyDescent="0.25">
      <c r="A668" s="18"/>
      <c r="B668" s="19"/>
      <c r="C668" s="19"/>
      <c r="D668" s="19"/>
      <c r="E668" s="19"/>
      <c r="F668" s="19"/>
      <c r="G668" s="19"/>
      <c r="H668" s="19"/>
      <c r="I668" s="19"/>
      <c r="J668" s="19"/>
      <c r="K668" s="28"/>
      <c r="L668" s="20"/>
      <c r="M668" s="67"/>
      <c r="N668" s="19"/>
      <c r="O668" s="100">
        <f>YEAR(Emerg_Services[[#This Row],[Staff Start Date]])</f>
        <v>1900</v>
      </c>
      <c r="P668" s="100" t="str">
        <f>TEXT(Emerg_Services[[#This Row],[Staff Start Date]],"mmm")</f>
        <v>Jan</v>
      </c>
    </row>
    <row r="669" spans="1:16" x14ac:dyDescent="0.25">
      <c r="A669" s="18"/>
      <c r="B669" s="19"/>
      <c r="C669" s="19"/>
      <c r="D669" s="19"/>
      <c r="E669" s="19"/>
      <c r="F669" s="19"/>
      <c r="G669" s="19"/>
      <c r="H669" s="19"/>
      <c r="I669" s="19"/>
      <c r="J669" s="19"/>
      <c r="K669" s="28"/>
      <c r="L669" s="20"/>
      <c r="M669" s="67"/>
      <c r="N669" s="19"/>
      <c r="O669" s="100">
        <f>YEAR(Emerg_Services[[#This Row],[Staff Start Date]])</f>
        <v>1900</v>
      </c>
      <c r="P669" s="100" t="str">
        <f>TEXT(Emerg_Services[[#This Row],[Staff Start Date]],"mmm")</f>
        <v>Jan</v>
      </c>
    </row>
    <row r="670" spans="1:16" x14ac:dyDescent="0.25">
      <c r="A670" s="18"/>
      <c r="B670" s="19"/>
      <c r="C670" s="19"/>
      <c r="D670" s="19"/>
      <c r="E670" s="19"/>
      <c r="F670" s="19"/>
      <c r="G670" s="19"/>
      <c r="H670" s="19"/>
      <c r="I670" s="19"/>
      <c r="J670" s="19"/>
      <c r="K670" s="28"/>
      <c r="L670" s="20"/>
      <c r="M670" s="67"/>
      <c r="N670" s="19"/>
      <c r="O670" s="100">
        <f>YEAR(Emerg_Services[[#This Row],[Staff Start Date]])</f>
        <v>1900</v>
      </c>
      <c r="P670" s="100" t="str">
        <f>TEXT(Emerg_Services[[#This Row],[Staff Start Date]],"mmm")</f>
        <v>Jan</v>
      </c>
    </row>
    <row r="671" spans="1:16" x14ac:dyDescent="0.25">
      <c r="A671" s="18"/>
      <c r="B671" s="19"/>
      <c r="C671" s="19"/>
      <c r="D671" s="19"/>
      <c r="E671" s="19"/>
      <c r="F671" s="19"/>
      <c r="G671" s="19"/>
      <c r="H671" s="19"/>
      <c r="I671" s="19"/>
      <c r="J671" s="19"/>
      <c r="K671" s="28"/>
      <c r="L671" s="20"/>
      <c r="M671" s="67"/>
      <c r="N671" s="19"/>
      <c r="O671" s="100">
        <f>YEAR(Emerg_Services[[#This Row],[Staff Start Date]])</f>
        <v>1900</v>
      </c>
      <c r="P671" s="100" t="str">
        <f>TEXT(Emerg_Services[[#This Row],[Staff Start Date]],"mmm")</f>
        <v>Jan</v>
      </c>
    </row>
    <row r="672" spans="1:16" x14ac:dyDescent="0.25">
      <c r="A672" s="18"/>
      <c r="B672" s="19"/>
      <c r="C672" s="19"/>
      <c r="D672" s="19"/>
      <c r="E672" s="19"/>
      <c r="F672" s="19"/>
      <c r="G672" s="19"/>
      <c r="H672" s="19"/>
      <c r="I672" s="19"/>
      <c r="J672" s="19"/>
      <c r="K672" s="28"/>
      <c r="L672" s="20"/>
      <c r="M672" s="67"/>
      <c r="N672" s="19"/>
      <c r="O672" s="100">
        <f>YEAR(Emerg_Services[[#This Row],[Staff Start Date]])</f>
        <v>1900</v>
      </c>
      <c r="P672" s="100" t="str">
        <f>TEXT(Emerg_Services[[#This Row],[Staff Start Date]],"mmm")</f>
        <v>Jan</v>
      </c>
    </row>
    <row r="673" spans="1:16" x14ac:dyDescent="0.25">
      <c r="A673" s="18"/>
      <c r="B673" s="19"/>
      <c r="C673" s="19"/>
      <c r="D673" s="19"/>
      <c r="E673" s="19"/>
      <c r="F673" s="19"/>
      <c r="G673" s="19"/>
      <c r="H673" s="19"/>
      <c r="I673" s="19"/>
      <c r="J673" s="19"/>
      <c r="K673" s="28"/>
      <c r="L673" s="20"/>
      <c r="M673" s="67"/>
      <c r="N673" s="19"/>
      <c r="O673" s="100">
        <f>YEAR(Emerg_Services[[#This Row],[Staff Start Date]])</f>
        <v>1900</v>
      </c>
      <c r="P673" s="100" t="str">
        <f>TEXT(Emerg_Services[[#This Row],[Staff Start Date]],"mmm")</f>
        <v>Jan</v>
      </c>
    </row>
    <row r="674" spans="1:16" x14ac:dyDescent="0.25">
      <c r="A674" s="18"/>
      <c r="B674" s="19"/>
      <c r="C674" s="19"/>
      <c r="D674" s="19"/>
      <c r="E674" s="19"/>
      <c r="F674" s="19"/>
      <c r="G674" s="19"/>
      <c r="H674" s="19"/>
      <c r="I674" s="19"/>
      <c r="J674" s="19"/>
      <c r="K674" s="28"/>
      <c r="L674" s="20"/>
      <c r="M674" s="67"/>
      <c r="N674" s="19"/>
      <c r="O674" s="100">
        <f>YEAR(Emerg_Services[[#This Row],[Staff Start Date]])</f>
        <v>1900</v>
      </c>
      <c r="P674" s="100" t="str">
        <f>TEXT(Emerg_Services[[#This Row],[Staff Start Date]],"mmm")</f>
        <v>Jan</v>
      </c>
    </row>
    <row r="675" spans="1:16" x14ac:dyDescent="0.25">
      <c r="A675" s="18"/>
      <c r="B675" s="19"/>
      <c r="C675" s="19"/>
      <c r="D675" s="19"/>
      <c r="E675" s="19"/>
      <c r="F675" s="19"/>
      <c r="G675" s="19"/>
      <c r="H675" s="19"/>
      <c r="I675" s="19"/>
      <c r="J675" s="19"/>
      <c r="K675" s="28"/>
      <c r="L675" s="20"/>
      <c r="M675" s="67"/>
      <c r="N675" s="19"/>
      <c r="O675" s="100">
        <f>YEAR(Emerg_Services[[#This Row],[Staff Start Date]])</f>
        <v>1900</v>
      </c>
      <c r="P675" s="100" t="str">
        <f>TEXT(Emerg_Services[[#This Row],[Staff Start Date]],"mmm")</f>
        <v>Jan</v>
      </c>
    </row>
    <row r="676" spans="1:16" x14ac:dyDescent="0.25">
      <c r="A676" s="18"/>
      <c r="B676" s="19"/>
      <c r="C676" s="19"/>
      <c r="D676" s="19"/>
      <c r="E676" s="19"/>
      <c r="F676" s="19"/>
      <c r="G676" s="19"/>
      <c r="H676" s="19"/>
      <c r="I676" s="19"/>
      <c r="J676" s="19"/>
      <c r="K676" s="28"/>
      <c r="L676" s="20"/>
      <c r="M676" s="67"/>
      <c r="N676" s="19"/>
      <c r="O676" s="100">
        <f>YEAR(Emerg_Services[[#This Row],[Staff Start Date]])</f>
        <v>1900</v>
      </c>
      <c r="P676" s="100" t="str">
        <f>TEXT(Emerg_Services[[#This Row],[Staff Start Date]],"mmm")</f>
        <v>Jan</v>
      </c>
    </row>
    <row r="677" spans="1:16" x14ac:dyDescent="0.25">
      <c r="A677" s="18"/>
      <c r="B677" s="19"/>
      <c r="C677" s="19"/>
      <c r="D677" s="19"/>
      <c r="E677" s="19"/>
      <c r="F677" s="19"/>
      <c r="G677" s="19"/>
      <c r="H677" s="19"/>
      <c r="I677" s="19"/>
      <c r="J677" s="19"/>
      <c r="K677" s="28"/>
      <c r="L677" s="20"/>
      <c r="M677" s="67"/>
      <c r="N677" s="19"/>
      <c r="O677" s="100">
        <f>YEAR(Emerg_Services[[#This Row],[Staff Start Date]])</f>
        <v>1900</v>
      </c>
      <c r="P677" s="100" t="str">
        <f>TEXT(Emerg_Services[[#This Row],[Staff Start Date]],"mmm")</f>
        <v>Jan</v>
      </c>
    </row>
    <row r="678" spans="1:16" x14ac:dyDescent="0.25">
      <c r="A678" s="18"/>
      <c r="B678" s="19"/>
      <c r="C678" s="19"/>
      <c r="D678" s="19"/>
      <c r="E678" s="19"/>
      <c r="F678" s="19"/>
      <c r="G678" s="19"/>
      <c r="H678" s="19"/>
      <c r="I678" s="19"/>
      <c r="J678" s="19"/>
      <c r="K678" s="28"/>
      <c r="L678" s="20"/>
      <c r="M678" s="67"/>
      <c r="N678" s="19"/>
      <c r="O678" s="100">
        <f>YEAR(Emerg_Services[[#This Row],[Staff Start Date]])</f>
        <v>1900</v>
      </c>
      <c r="P678" s="100" t="str">
        <f>TEXT(Emerg_Services[[#This Row],[Staff Start Date]],"mmm")</f>
        <v>Jan</v>
      </c>
    </row>
    <row r="679" spans="1:16" x14ac:dyDescent="0.25">
      <c r="A679" s="18"/>
      <c r="B679" s="19"/>
      <c r="C679" s="19"/>
      <c r="D679" s="19"/>
      <c r="E679" s="19"/>
      <c r="F679" s="19"/>
      <c r="G679" s="19"/>
      <c r="H679" s="19"/>
      <c r="I679" s="19"/>
      <c r="J679" s="19"/>
      <c r="K679" s="28"/>
      <c r="L679" s="20"/>
      <c r="M679" s="67"/>
      <c r="N679" s="19"/>
      <c r="O679" s="100">
        <f>YEAR(Emerg_Services[[#This Row],[Staff Start Date]])</f>
        <v>1900</v>
      </c>
      <c r="P679" s="100" t="str">
        <f>TEXT(Emerg_Services[[#This Row],[Staff Start Date]],"mmm")</f>
        <v>Jan</v>
      </c>
    </row>
    <row r="680" spans="1:16" x14ac:dyDescent="0.25">
      <c r="A680" s="18"/>
      <c r="B680" s="19"/>
      <c r="C680" s="19"/>
      <c r="D680" s="19"/>
      <c r="E680" s="19"/>
      <c r="F680" s="19"/>
      <c r="G680" s="19"/>
      <c r="H680" s="19"/>
      <c r="I680" s="19"/>
      <c r="J680" s="19"/>
      <c r="K680" s="28"/>
      <c r="L680" s="20"/>
      <c r="M680" s="67"/>
      <c r="N680" s="19"/>
      <c r="O680" s="100">
        <f>YEAR(Emerg_Services[[#This Row],[Staff Start Date]])</f>
        <v>1900</v>
      </c>
      <c r="P680" s="100" t="str">
        <f>TEXT(Emerg_Services[[#This Row],[Staff Start Date]],"mmm")</f>
        <v>Jan</v>
      </c>
    </row>
    <row r="681" spans="1:16" x14ac:dyDescent="0.25">
      <c r="A681" s="18"/>
      <c r="B681" s="19"/>
      <c r="C681" s="19"/>
      <c r="D681" s="19"/>
      <c r="E681" s="19"/>
      <c r="F681" s="19"/>
      <c r="G681" s="19"/>
      <c r="H681" s="19"/>
      <c r="I681" s="19"/>
      <c r="J681" s="19"/>
      <c r="K681" s="28"/>
      <c r="L681" s="20"/>
      <c r="M681" s="67"/>
      <c r="N681" s="19"/>
      <c r="O681" s="100">
        <f>YEAR(Emerg_Services[[#This Row],[Staff Start Date]])</f>
        <v>1900</v>
      </c>
      <c r="P681" s="100" t="str">
        <f>TEXT(Emerg_Services[[#This Row],[Staff Start Date]],"mmm")</f>
        <v>Jan</v>
      </c>
    </row>
    <row r="682" spans="1:16" x14ac:dyDescent="0.25">
      <c r="A682" s="18"/>
      <c r="B682" s="19"/>
      <c r="C682" s="19"/>
      <c r="D682" s="19"/>
      <c r="E682" s="19"/>
      <c r="F682" s="19"/>
      <c r="G682" s="19"/>
      <c r="H682" s="19"/>
      <c r="I682" s="19"/>
      <c r="J682" s="19"/>
      <c r="K682" s="28"/>
      <c r="L682" s="20"/>
      <c r="M682" s="67"/>
      <c r="N682" s="19"/>
      <c r="O682" s="100">
        <f>YEAR(Emerg_Services[[#This Row],[Staff Start Date]])</f>
        <v>1900</v>
      </c>
      <c r="P682" s="100" t="str">
        <f>TEXT(Emerg_Services[[#This Row],[Staff Start Date]],"mmm")</f>
        <v>Jan</v>
      </c>
    </row>
    <row r="683" spans="1:16" x14ac:dyDescent="0.25">
      <c r="A683" s="18"/>
      <c r="B683" s="19"/>
      <c r="C683" s="19"/>
      <c r="D683" s="19"/>
      <c r="E683" s="19"/>
      <c r="F683" s="19"/>
      <c r="G683" s="19"/>
      <c r="H683" s="19"/>
      <c r="I683" s="19"/>
      <c r="J683" s="19"/>
      <c r="K683" s="28"/>
      <c r="L683" s="20"/>
      <c r="M683" s="67"/>
      <c r="N683" s="19"/>
      <c r="O683" s="100">
        <f>YEAR(Emerg_Services[[#This Row],[Staff Start Date]])</f>
        <v>1900</v>
      </c>
      <c r="P683" s="100" t="str">
        <f>TEXT(Emerg_Services[[#This Row],[Staff Start Date]],"mmm")</f>
        <v>Jan</v>
      </c>
    </row>
    <row r="684" spans="1:16" x14ac:dyDescent="0.25">
      <c r="A684" s="18"/>
      <c r="B684" s="19"/>
      <c r="C684" s="19"/>
      <c r="D684" s="19"/>
      <c r="E684" s="19"/>
      <c r="F684" s="19"/>
      <c r="G684" s="19"/>
      <c r="H684" s="19"/>
      <c r="I684" s="19"/>
      <c r="J684" s="19"/>
      <c r="K684" s="28"/>
      <c r="L684" s="20"/>
      <c r="M684" s="67"/>
      <c r="N684" s="19"/>
      <c r="O684" s="100">
        <f>YEAR(Emerg_Services[[#This Row],[Staff Start Date]])</f>
        <v>1900</v>
      </c>
      <c r="P684" s="100" t="str">
        <f>TEXT(Emerg_Services[[#This Row],[Staff Start Date]],"mmm")</f>
        <v>Jan</v>
      </c>
    </row>
    <row r="685" spans="1:16" x14ac:dyDescent="0.25">
      <c r="A685" s="18"/>
      <c r="B685" s="19"/>
      <c r="C685" s="19"/>
      <c r="D685" s="19"/>
      <c r="E685" s="19"/>
      <c r="F685" s="19"/>
      <c r="G685" s="19"/>
      <c r="H685" s="19"/>
      <c r="I685" s="19"/>
      <c r="J685" s="19"/>
      <c r="K685" s="28"/>
      <c r="L685" s="20"/>
      <c r="M685" s="67"/>
      <c r="N685" s="19"/>
      <c r="O685" s="100">
        <f>YEAR(Emerg_Services[[#This Row],[Staff Start Date]])</f>
        <v>1900</v>
      </c>
      <c r="P685" s="100" t="str">
        <f>TEXT(Emerg_Services[[#This Row],[Staff Start Date]],"mmm")</f>
        <v>Jan</v>
      </c>
    </row>
    <row r="686" spans="1:16" x14ac:dyDescent="0.25">
      <c r="A686" s="18"/>
      <c r="B686" s="19"/>
      <c r="C686" s="19"/>
      <c r="D686" s="19"/>
      <c r="E686" s="19"/>
      <c r="F686" s="19"/>
      <c r="G686" s="19"/>
      <c r="H686" s="19"/>
      <c r="I686" s="19"/>
      <c r="J686" s="19"/>
      <c r="K686" s="28"/>
      <c r="L686" s="20"/>
      <c r="M686" s="67"/>
      <c r="N686" s="19"/>
      <c r="O686" s="100">
        <f>YEAR(Emerg_Services[[#This Row],[Staff Start Date]])</f>
        <v>1900</v>
      </c>
      <c r="P686" s="100" t="str">
        <f>TEXT(Emerg_Services[[#This Row],[Staff Start Date]],"mmm")</f>
        <v>Jan</v>
      </c>
    </row>
    <row r="687" spans="1:16" x14ac:dyDescent="0.25">
      <c r="A687" s="18"/>
      <c r="B687" s="19"/>
      <c r="C687" s="19"/>
      <c r="D687" s="19"/>
      <c r="E687" s="19"/>
      <c r="F687" s="19"/>
      <c r="G687" s="19"/>
      <c r="H687" s="19"/>
      <c r="I687" s="19"/>
      <c r="J687" s="19"/>
      <c r="K687" s="28"/>
      <c r="L687" s="20"/>
      <c r="M687" s="67"/>
      <c r="N687" s="19"/>
      <c r="O687" s="100">
        <f>YEAR(Emerg_Services[[#This Row],[Staff Start Date]])</f>
        <v>1900</v>
      </c>
      <c r="P687" s="100" t="str">
        <f>TEXT(Emerg_Services[[#This Row],[Staff Start Date]],"mmm")</f>
        <v>Jan</v>
      </c>
    </row>
    <row r="688" spans="1:16" x14ac:dyDescent="0.25">
      <c r="A688" s="18"/>
      <c r="B688" s="19"/>
      <c r="C688" s="19"/>
      <c r="D688" s="19"/>
      <c r="E688" s="19"/>
      <c r="F688" s="19"/>
      <c r="G688" s="19"/>
      <c r="H688" s="19"/>
      <c r="I688" s="19"/>
      <c r="J688" s="19"/>
      <c r="K688" s="28"/>
      <c r="L688" s="20"/>
      <c r="M688" s="67"/>
      <c r="N688" s="19"/>
      <c r="O688" s="100">
        <f>YEAR(Emerg_Services[[#This Row],[Staff Start Date]])</f>
        <v>1900</v>
      </c>
      <c r="P688" s="100" t="str">
        <f>TEXT(Emerg_Services[[#This Row],[Staff Start Date]],"mmm")</f>
        <v>Jan</v>
      </c>
    </row>
    <row r="689" spans="1:16" x14ac:dyDescent="0.25">
      <c r="A689" s="18"/>
      <c r="B689" s="19"/>
      <c r="C689" s="19"/>
      <c r="D689" s="19"/>
      <c r="E689" s="19"/>
      <c r="F689" s="19"/>
      <c r="G689" s="19"/>
      <c r="H689" s="19"/>
      <c r="I689" s="19"/>
      <c r="J689" s="19"/>
      <c r="K689" s="28"/>
      <c r="L689" s="20"/>
      <c r="M689" s="67"/>
      <c r="N689" s="19"/>
      <c r="O689" s="100">
        <f>YEAR(Emerg_Services[[#This Row],[Staff Start Date]])</f>
        <v>1900</v>
      </c>
      <c r="P689" s="100" t="str">
        <f>TEXT(Emerg_Services[[#This Row],[Staff Start Date]],"mmm")</f>
        <v>Jan</v>
      </c>
    </row>
    <row r="690" spans="1:16" x14ac:dyDescent="0.25">
      <c r="A690" s="18"/>
      <c r="B690" s="19"/>
      <c r="C690" s="19"/>
      <c r="D690" s="19"/>
      <c r="E690" s="19"/>
      <c r="F690" s="19"/>
      <c r="G690" s="19"/>
      <c r="H690" s="19"/>
      <c r="I690" s="19"/>
      <c r="J690" s="19"/>
      <c r="K690" s="28"/>
      <c r="L690" s="20"/>
      <c r="M690" s="67"/>
      <c r="N690" s="19"/>
      <c r="O690" s="100">
        <f>YEAR(Emerg_Services[[#This Row],[Staff Start Date]])</f>
        <v>1900</v>
      </c>
      <c r="P690" s="100" t="str">
        <f>TEXT(Emerg_Services[[#This Row],[Staff Start Date]],"mmm")</f>
        <v>Jan</v>
      </c>
    </row>
    <row r="691" spans="1:16" x14ac:dyDescent="0.25">
      <c r="A691" s="18"/>
      <c r="B691" s="19"/>
      <c r="C691" s="19"/>
      <c r="D691" s="19"/>
      <c r="E691" s="19"/>
      <c r="F691" s="19"/>
      <c r="G691" s="19"/>
      <c r="H691" s="19"/>
      <c r="I691" s="19"/>
      <c r="J691" s="19"/>
      <c r="K691" s="28"/>
      <c r="L691" s="20"/>
      <c r="M691" s="67"/>
      <c r="N691" s="19"/>
      <c r="O691" s="100">
        <f>YEAR(Emerg_Services[[#This Row],[Staff Start Date]])</f>
        <v>1900</v>
      </c>
      <c r="P691" s="100" t="str">
        <f>TEXT(Emerg_Services[[#This Row],[Staff Start Date]],"mmm")</f>
        <v>Jan</v>
      </c>
    </row>
    <row r="692" spans="1:16" x14ac:dyDescent="0.25">
      <c r="A692" s="18"/>
      <c r="B692" s="19"/>
      <c r="C692" s="19"/>
      <c r="D692" s="19"/>
      <c r="E692" s="19"/>
      <c r="F692" s="19"/>
      <c r="G692" s="19"/>
      <c r="H692" s="19"/>
      <c r="I692" s="19"/>
      <c r="J692" s="19"/>
      <c r="K692" s="28"/>
      <c r="L692" s="20"/>
      <c r="M692" s="67"/>
      <c r="N692" s="19"/>
      <c r="O692" s="100">
        <f>YEAR(Emerg_Services[[#This Row],[Staff Start Date]])</f>
        <v>1900</v>
      </c>
      <c r="P692" s="100" t="str">
        <f>TEXT(Emerg_Services[[#This Row],[Staff Start Date]],"mmm")</f>
        <v>Jan</v>
      </c>
    </row>
    <row r="693" spans="1:16" x14ac:dyDescent="0.25">
      <c r="A693" s="18"/>
      <c r="B693" s="19"/>
      <c r="C693" s="19"/>
      <c r="D693" s="19"/>
      <c r="E693" s="19"/>
      <c r="F693" s="19"/>
      <c r="G693" s="19"/>
      <c r="H693" s="19"/>
      <c r="I693" s="19"/>
      <c r="J693" s="19"/>
      <c r="K693" s="28"/>
      <c r="L693" s="20"/>
      <c r="M693" s="67"/>
      <c r="N693" s="19"/>
      <c r="O693" s="100">
        <f>YEAR(Emerg_Services[[#This Row],[Staff Start Date]])</f>
        <v>1900</v>
      </c>
      <c r="P693" s="100" t="str">
        <f>TEXT(Emerg_Services[[#This Row],[Staff Start Date]],"mmm")</f>
        <v>Jan</v>
      </c>
    </row>
    <row r="694" spans="1:16" x14ac:dyDescent="0.25">
      <c r="A694" s="18"/>
      <c r="B694" s="19"/>
      <c r="C694" s="19"/>
      <c r="D694" s="19"/>
      <c r="E694" s="19"/>
      <c r="F694" s="19"/>
      <c r="G694" s="19"/>
      <c r="H694" s="19"/>
      <c r="I694" s="19"/>
      <c r="J694" s="19"/>
      <c r="K694" s="28"/>
      <c r="L694" s="20"/>
      <c r="M694" s="67"/>
      <c r="N694" s="19"/>
      <c r="O694" s="100">
        <f>YEAR(Emerg_Services[[#This Row],[Staff Start Date]])</f>
        <v>1900</v>
      </c>
      <c r="P694" s="100" t="str">
        <f>TEXT(Emerg_Services[[#This Row],[Staff Start Date]],"mmm")</f>
        <v>Jan</v>
      </c>
    </row>
    <row r="695" spans="1:16" x14ac:dyDescent="0.25">
      <c r="A695" s="18"/>
      <c r="B695" s="19"/>
      <c r="C695" s="19"/>
      <c r="D695" s="19"/>
      <c r="E695" s="19"/>
      <c r="F695" s="19"/>
      <c r="G695" s="19"/>
      <c r="H695" s="19"/>
      <c r="I695" s="19"/>
      <c r="J695" s="19"/>
      <c r="K695" s="28"/>
      <c r="L695" s="20"/>
      <c r="M695" s="67"/>
      <c r="N695" s="19"/>
      <c r="O695" s="100">
        <f>YEAR(Emerg_Services[[#This Row],[Staff Start Date]])</f>
        <v>1900</v>
      </c>
      <c r="P695" s="100" t="str">
        <f>TEXT(Emerg_Services[[#This Row],[Staff Start Date]],"mmm")</f>
        <v>Jan</v>
      </c>
    </row>
    <row r="696" spans="1:16" x14ac:dyDescent="0.25">
      <c r="A696" s="18"/>
      <c r="B696" s="19"/>
      <c r="C696" s="19"/>
      <c r="D696" s="19"/>
      <c r="E696" s="19"/>
      <c r="F696" s="19"/>
      <c r="G696" s="19"/>
      <c r="H696" s="19"/>
      <c r="I696" s="19"/>
      <c r="J696" s="19"/>
      <c r="K696" s="28"/>
      <c r="L696" s="20"/>
      <c r="M696" s="67"/>
      <c r="N696" s="19"/>
      <c r="O696" s="100">
        <f>YEAR(Emerg_Services[[#This Row],[Staff Start Date]])</f>
        <v>1900</v>
      </c>
      <c r="P696" s="100" t="str">
        <f>TEXT(Emerg_Services[[#This Row],[Staff Start Date]],"mmm")</f>
        <v>Jan</v>
      </c>
    </row>
    <row r="697" spans="1:16" x14ac:dyDescent="0.25">
      <c r="A697" s="18"/>
      <c r="B697" s="19"/>
      <c r="C697" s="19"/>
      <c r="D697" s="19"/>
      <c r="E697" s="19"/>
      <c r="F697" s="19"/>
      <c r="G697" s="19"/>
      <c r="H697" s="19"/>
      <c r="I697" s="19"/>
      <c r="J697" s="19"/>
      <c r="K697" s="28"/>
      <c r="L697" s="20"/>
      <c r="M697" s="67"/>
      <c r="N697" s="19"/>
      <c r="O697" s="100">
        <f>YEAR(Emerg_Services[[#This Row],[Staff Start Date]])</f>
        <v>1900</v>
      </c>
      <c r="P697" s="100" t="str">
        <f>TEXT(Emerg_Services[[#This Row],[Staff Start Date]],"mmm")</f>
        <v>Jan</v>
      </c>
    </row>
    <row r="698" spans="1:16" x14ac:dyDescent="0.25">
      <c r="A698" s="18"/>
      <c r="B698" s="19"/>
      <c r="C698" s="19"/>
      <c r="D698" s="19"/>
      <c r="E698" s="19"/>
      <c r="F698" s="19"/>
      <c r="G698" s="19"/>
      <c r="H698" s="19"/>
      <c r="I698" s="19"/>
      <c r="J698" s="19"/>
      <c r="K698" s="28"/>
      <c r="L698" s="20"/>
      <c r="M698" s="67"/>
      <c r="N698" s="19"/>
      <c r="O698" s="100">
        <f>YEAR(Emerg_Services[[#This Row],[Staff Start Date]])</f>
        <v>1900</v>
      </c>
      <c r="P698" s="100" t="str">
        <f>TEXT(Emerg_Services[[#This Row],[Staff Start Date]],"mmm")</f>
        <v>Jan</v>
      </c>
    </row>
    <row r="699" spans="1:16" x14ac:dyDescent="0.25">
      <c r="A699" s="18"/>
      <c r="B699" s="19"/>
      <c r="C699" s="19"/>
      <c r="D699" s="19"/>
      <c r="E699" s="19"/>
      <c r="F699" s="19"/>
      <c r="G699" s="19"/>
      <c r="H699" s="19"/>
      <c r="I699" s="19"/>
      <c r="J699" s="19"/>
      <c r="K699" s="28"/>
      <c r="L699" s="20"/>
      <c r="M699" s="67"/>
      <c r="N699" s="19"/>
      <c r="O699" s="100">
        <f>YEAR(Emerg_Services[[#This Row],[Staff Start Date]])</f>
        <v>1900</v>
      </c>
      <c r="P699" s="100" t="str">
        <f>TEXT(Emerg_Services[[#This Row],[Staff Start Date]],"mmm")</f>
        <v>Jan</v>
      </c>
    </row>
    <row r="700" spans="1:16" x14ac:dyDescent="0.25">
      <c r="A700" s="18"/>
      <c r="B700" s="19"/>
      <c r="C700" s="19"/>
      <c r="D700" s="19"/>
      <c r="E700" s="19"/>
      <c r="F700" s="19"/>
      <c r="G700" s="19"/>
      <c r="H700" s="19"/>
      <c r="I700" s="19"/>
      <c r="J700" s="19"/>
      <c r="K700" s="28"/>
      <c r="L700" s="20"/>
      <c r="M700" s="67"/>
      <c r="N700" s="19"/>
      <c r="O700" s="100">
        <f>YEAR(Emerg_Services[[#This Row],[Staff Start Date]])</f>
        <v>1900</v>
      </c>
      <c r="P700" s="100" t="str">
        <f>TEXT(Emerg_Services[[#This Row],[Staff Start Date]],"mmm")</f>
        <v>Jan</v>
      </c>
    </row>
    <row r="701" spans="1:16" x14ac:dyDescent="0.25">
      <c r="A701" s="18"/>
      <c r="B701" s="19"/>
      <c r="C701" s="19"/>
      <c r="D701" s="19"/>
      <c r="E701" s="19"/>
      <c r="F701" s="19"/>
      <c r="G701" s="19"/>
      <c r="H701" s="19"/>
      <c r="I701" s="19"/>
      <c r="J701" s="19"/>
      <c r="K701" s="28"/>
      <c r="L701" s="20"/>
      <c r="M701" s="67"/>
      <c r="N701" s="19"/>
      <c r="O701" s="100">
        <f>YEAR(Emerg_Services[[#This Row],[Staff Start Date]])</f>
        <v>1900</v>
      </c>
      <c r="P701" s="100" t="str">
        <f>TEXT(Emerg_Services[[#This Row],[Staff Start Date]],"mmm")</f>
        <v>Jan</v>
      </c>
    </row>
    <row r="702" spans="1:16" x14ac:dyDescent="0.25">
      <c r="A702" s="18"/>
      <c r="B702" s="19"/>
      <c r="C702" s="19"/>
      <c r="D702" s="19"/>
      <c r="E702" s="19"/>
      <c r="F702" s="19"/>
      <c r="G702" s="19"/>
      <c r="H702" s="19"/>
      <c r="I702" s="19"/>
      <c r="J702" s="19"/>
      <c r="K702" s="28"/>
      <c r="L702" s="20"/>
      <c r="M702" s="67"/>
      <c r="N702" s="19"/>
      <c r="O702" s="100">
        <f>YEAR(Emerg_Services[[#This Row],[Staff Start Date]])</f>
        <v>1900</v>
      </c>
      <c r="P702" s="100" t="str">
        <f>TEXT(Emerg_Services[[#This Row],[Staff Start Date]],"mmm")</f>
        <v>Jan</v>
      </c>
    </row>
    <row r="703" spans="1:16" x14ac:dyDescent="0.25">
      <c r="A703" s="18"/>
      <c r="B703" s="19"/>
      <c r="C703" s="19"/>
      <c r="D703" s="19"/>
      <c r="E703" s="19"/>
      <c r="F703" s="19"/>
      <c r="G703" s="19"/>
      <c r="H703" s="19"/>
      <c r="I703" s="19"/>
      <c r="J703" s="19"/>
      <c r="K703" s="28"/>
      <c r="L703" s="20"/>
      <c r="M703" s="67"/>
      <c r="N703" s="19"/>
      <c r="O703" s="100">
        <f>YEAR(Emerg_Services[[#This Row],[Staff Start Date]])</f>
        <v>1900</v>
      </c>
      <c r="P703" s="100" t="str">
        <f>TEXT(Emerg_Services[[#This Row],[Staff Start Date]],"mmm")</f>
        <v>Jan</v>
      </c>
    </row>
    <row r="704" spans="1:16" x14ac:dyDescent="0.25">
      <c r="A704" s="18"/>
      <c r="B704" s="19"/>
      <c r="C704" s="19"/>
      <c r="D704" s="19"/>
      <c r="E704" s="19"/>
      <c r="F704" s="19"/>
      <c r="G704" s="19"/>
      <c r="H704" s="19"/>
      <c r="I704" s="19"/>
      <c r="J704" s="19"/>
      <c r="K704" s="28"/>
      <c r="L704" s="20"/>
      <c r="M704" s="67"/>
      <c r="N704" s="19"/>
      <c r="O704" s="100">
        <f>YEAR(Emerg_Services[[#This Row],[Staff Start Date]])</f>
        <v>1900</v>
      </c>
      <c r="P704" s="100" t="str">
        <f>TEXT(Emerg_Services[[#This Row],[Staff Start Date]],"mmm")</f>
        <v>Jan</v>
      </c>
    </row>
    <row r="705" spans="1:16" x14ac:dyDescent="0.25">
      <c r="A705" s="18"/>
      <c r="B705" s="19"/>
      <c r="C705" s="19"/>
      <c r="D705" s="19"/>
      <c r="E705" s="19"/>
      <c r="F705" s="19"/>
      <c r="G705" s="19"/>
      <c r="H705" s="19"/>
      <c r="I705" s="19"/>
      <c r="J705" s="19"/>
      <c r="K705" s="28"/>
      <c r="L705" s="20"/>
      <c r="M705" s="67"/>
      <c r="N705" s="19"/>
      <c r="O705" s="100">
        <f>YEAR(Emerg_Services[[#This Row],[Staff Start Date]])</f>
        <v>1900</v>
      </c>
      <c r="P705" s="100" t="str">
        <f>TEXT(Emerg_Services[[#This Row],[Staff Start Date]],"mmm")</f>
        <v>Jan</v>
      </c>
    </row>
    <row r="706" spans="1:16" x14ac:dyDescent="0.25">
      <c r="A706" s="18"/>
      <c r="B706" s="19"/>
      <c r="C706" s="19"/>
      <c r="D706" s="19"/>
      <c r="E706" s="19"/>
      <c r="F706" s="19"/>
      <c r="G706" s="19"/>
      <c r="H706" s="19"/>
      <c r="I706" s="19"/>
      <c r="J706" s="19"/>
      <c r="K706" s="28"/>
      <c r="L706" s="20"/>
      <c r="M706" s="67"/>
      <c r="N706" s="19"/>
      <c r="O706" s="100">
        <f>YEAR(Emerg_Services[[#This Row],[Staff Start Date]])</f>
        <v>1900</v>
      </c>
      <c r="P706" s="100" t="str">
        <f>TEXT(Emerg_Services[[#This Row],[Staff Start Date]],"mmm")</f>
        <v>Jan</v>
      </c>
    </row>
    <row r="707" spans="1:16" x14ac:dyDescent="0.25">
      <c r="A707" s="18"/>
      <c r="B707" s="19"/>
      <c r="C707" s="19"/>
      <c r="D707" s="19"/>
      <c r="E707" s="19"/>
      <c r="F707" s="19"/>
      <c r="G707" s="19"/>
      <c r="H707" s="19"/>
      <c r="I707" s="19"/>
      <c r="J707" s="19"/>
      <c r="K707" s="28"/>
      <c r="L707" s="20"/>
      <c r="M707" s="67"/>
      <c r="N707" s="19"/>
      <c r="O707" s="100">
        <f>YEAR(Emerg_Services[[#This Row],[Staff Start Date]])</f>
        <v>1900</v>
      </c>
      <c r="P707" s="100" t="str">
        <f>TEXT(Emerg_Services[[#This Row],[Staff Start Date]],"mmm")</f>
        <v>Jan</v>
      </c>
    </row>
    <row r="708" spans="1:16" x14ac:dyDescent="0.25">
      <c r="A708" s="18"/>
      <c r="B708" s="19"/>
      <c r="C708" s="19"/>
      <c r="D708" s="19"/>
      <c r="E708" s="19"/>
      <c r="F708" s="19"/>
      <c r="G708" s="19"/>
      <c r="H708" s="19"/>
      <c r="I708" s="19"/>
      <c r="J708" s="19"/>
      <c r="K708" s="28"/>
      <c r="L708" s="20"/>
      <c r="M708" s="67"/>
      <c r="N708" s="19"/>
      <c r="O708" s="100">
        <f>YEAR(Emerg_Services[[#This Row],[Staff Start Date]])</f>
        <v>1900</v>
      </c>
      <c r="P708" s="100" t="str">
        <f>TEXT(Emerg_Services[[#This Row],[Staff Start Date]],"mmm")</f>
        <v>Jan</v>
      </c>
    </row>
    <row r="709" spans="1:16" x14ac:dyDescent="0.25">
      <c r="A709" s="18"/>
      <c r="B709" s="19"/>
      <c r="C709" s="19"/>
      <c r="D709" s="19"/>
      <c r="E709" s="19"/>
      <c r="F709" s="19"/>
      <c r="G709" s="19"/>
      <c r="H709" s="19"/>
      <c r="I709" s="19"/>
      <c r="J709" s="19"/>
      <c r="K709" s="28"/>
      <c r="L709" s="20"/>
      <c r="M709" s="67"/>
      <c r="N709" s="19"/>
      <c r="O709" s="100">
        <f>YEAR(Emerg_Services[[#This Row],[Staff Start Date]])</f>
        <v>1900</v>
      </c>
      <c r="P709" s="100" t="str">
        <f>TEXT(Emerg_Services[[#This Row],[Staff Start Date]],"mmm")</f>
        <v>Jan</v>
      </c>
    </row>
    <row r="710" spans="1:16" x14ac:dyDescent="0.25">
      <c r="A710" s="18"/>
      <c r="B710" s="19"/>
      <c r="C710" s="19"/>
      <c r="D710" s="19"/>
      <c r="E710" s="19"/>
      <c r="F710" s="19"/>
      <c r="G710" s="19"/>
      <c r="H710" s="19"/>
      <c r="I710" s="19"/>
      <c r="J710" s="19"/>
      <c r="K710" s="28"/>
      <c r="L710" s="20"/>
      <c r="M710" s="67"/>
      <c r="N710" s="19"/>
      <c r="O710" s="100">
        <f>YEAR(Emerg_Services[[#This Row],[Staff Start Date]])</f>
        <v>1900</v>
      </c>
      <c r="P710" s="100" t="str">
        <f>TEXT(Emerg_Services[[#This Row],[Staff Start Date]],"mmm")</f>
        <v>Jan</v>
      </c>
    </row>
    <row r="711" spans="1:16" x14ac:dyDescent="0.25">
      <c r="A711" s="18"/>
      <c r="B711" s="19"/>
      <c r="C711" s="19"/>
      <c r="D711" s="19"/>
      <c r="E711" s="19"/>
      <c r="F711" s="19"/>
      <c r="G711" s="19"/>
      <c r="H711" s="19"/>
      <c r="I711" s="19"/>
      <c r="J711" s="19"/>
      <c r="K711" s="28"/>
      <c r="L711" s="20"/>
      <c r="M711" s="67"/>
      <c r="N711" s="19"/>
      <c r="O711" s="100">
        <f>YEAR(Emerg_Services[[#This Row],[Staff Start Date]])</f>
        <v>1900</v>
      </c>
      <c r="P711" s="100" t="str">
        <f>TEXT(Emerg_Services[[#This Row],[Staff Start Date]],"mmm")</f>
        <v>Jan</v>
      </c>
    </row>
    <row r="712" spans="1:16" x14ac:dyDescent="0.25">
      <c r="A712" s="18"/>
      <c r="B712" s="19"/>
      <c r="C712" s="19"/>
      <c r="D712" s="19"/>
      <c r="E712" s="19"/>
      <c r="F712" s="19"/>
      <c r="G712" s="19"/>
      <c r="H712" s="19"/>
      <c r="I712" s="19"/>
      <c r="J712" s="19"/>
      <c r="K712" s="28"/>
      <c r="L712" s="20"/>
      <c r="M712" s="67"/>
      <c r="N712" s="19"/>
      <c r="O712" s="100">
        <f>YEAR(Emerg_Services[[#This Row],[Staff Start Date]])</f>
        <v>1900</v>
      </c>
      <c r="P712" s="100" t="str">
        <f>TEXT(Emerg_Services[[#This Row],[Staff Start Date]],"mmm")</f>
        <v>Jan</v>
      </c>
    </row>
    <row r="713" spans="1:16" x14ac:dyDescent="0.25">
      <c r="A713" s="18"/>
      <c r="B713" s="19"/>
      <c r="C713" s="19"/>
      <c r="D713" s="19"/>
      <c r="E713" s="19"/>
      <c r="F713" s="19"/>
      <c r="G713" s="19"/>
      <c r="H713" s="19"/>
      <c r="I713" s="19"/>
      <c r="J713" s="19"/>
      <c r="K713" s="28"/>
      <c r="L713" s="20"/>
      <c r="M713" s="67"/>
      <c r="N713" s="19"/>
      <c r="O713" s="100">
        <f>YEAR(Emerg_Services[[#This Row],[Staff Start Date]])</f>
        <v>1900</v>
      </c>
      <c r="P713" s="100" t="str">
        <f>TEXT(Emerg_Services[[#This Row],[Staff Start Date]],"mmm")</f>
        <v>Jan</v>
      </c>
    </row>
    <row r="714" spans="1:16" x14ac:dyDescent="0.25">
      <c r="A714" s="18"/>
      <c r="B714" s="19"/>
      <c r="C714" s="19"/>
      <c r="D714" s="19"/>
      <c r="E714" s="19"/>
      <c r="F714" s="19"/>
      <c r="G714" s="19"/>
      <c r="H714" s="19"/>
      <c r="I714" s="19"/>
      <c r="J714" s="19"/>
      <c r="K714" s="28"/>
      <c r="L714" s="20"/>
      <c r="M714" s="67"/>
      <c r="N714" s="19"/>
      <c r="O714" s="100">
        <f>YEAR(Emerg_Services[[#This Row],[Staff Start Date]])</f>
        <v>1900</v>
      </c>
      <c r="P714" s="100" t="str">
        <f>TEXT(Emerg_Services[[#This Row],[Staff Start Date]],"mmm")</f>
        <v>Jan</v>
      </c>
    </row>
    <row r="715" spans="1:16" x14ac:dyDescent="0.25">
      <c r="A715" s="18"/>
      <c r="B715" s="19"/>
      <c r="C715" s="19"/>
      <c r="D715" s="19"/>
      <c r="E715" s="19"/>
      <c r="F715" s="19"/>
      <c r="G715" s="19"/>
      <c r="H715" s="19"/>
      <c r="I715" s="19"/>
      <c r="J715" s="19"/>
      <c r="K715" s="28"/>
      <c r="L715" s="20"/>
      <c r="M715" s="67"/>
      <c r="N715" s="19"/>
      <c r="O715" s="100">
        <f>YEAR(Emerg_Services[[#This Row],[Staff Start Date]])</f>
        <v>1900</v>
      </c>
      <c r="P715" s="100" t="str">
        <f>TEXT(Emerg_Services[[#This Row],[Staff Start Date]],"mmm")</f>
        <v>Jan</v>
      </c>
    </row>
    <row r="716" spans="1:16" x14ac:dyDescent="0.25">
      <c r="A716" s="18"/>
      <c r="B716" s="19"/>
      <c r="C716" s="19"/>
      <c r="D716" s="19"/>
      <c r="E716" s="19"/>
      <c r="F716" s="19"/>
      <c r="G716" s="19"/>
      <c r="H716" s="19"/>
      <c r="I716" s="19"/>
      <c r="J716" s="19"/>
      <c r="K716" s="28"/>
      <c r="L716" s="20"/>
      <c r="M716" s="67"/>
      <c r="N716" s="19"/>
      <c r="O716" s="100">
        <f>YEAR(Emerg_Services[[#This Row],[Staff Start Date]])</f>
        <v>1900</v>
      </c>
      <c r="P716" s="100" t="str">
        <f>TEXT(Emerg_Services[[#This Row],[Staff Start Date]],"mmm")</f>
        <v>Jan</v>
      </c>
    </row>
    <row r="717" spans="1:16" x14ac:dyDescent="0.25">
      <c r="A717" s="18"/>
      <c r="B717" s="19"/>
      <c r="C717" s="19"/>
      <c r="D717" s="19"/>
      <c r="E717" s="19"/>
      <c r="F717" s="19"/>
      <c r="G717" s="19"/>
      <c r="H717" s="19"/>
      <c r="I717" s="19"/>
      <c r="J717" s="19"/>
      <c r="K717" s="28"/>
      <c r="L717" s="20"/>
      <c r="M717" s="67"/>
      <c r="N717" s="19"/>
      <c r="O717" s="100">
        <f>YEAR(Emerg_Services[[#This Row],[Staff Start Date]])</f>
        <v>1900</v>
      </c>
      <c r="P717" s="100" t="str">
        <f>TEXT(Emerg_Services[[#This Row],[Staff Start Date]],"mmm")</f>
        <v>Jan</v>
      </c>
    </row>
    <row r="718" spans="1:16" x14ac:dyDescent="0.25">
      <c r="A718" s="18"/>
      <c r="B718" s="19"/>
      <c r="C718" s="19"/>
      <c r="D718" s="19"/>
      <c r="E718" s="19"/>
      <c r="F718" s="19"/>
      <c r="G718" s="19"/>
      <c r="H718" s="19"/>
      <c r="I718" s="19"/>
      <c r="J718" s="19"/>
      <c r="K718" s="28"/>
      <c r="L718" s="20"/>
      <c r="M718" s="67"/>
      <c r="N718" s="19"/>
      <c r="O718" s="100">
        <f>YEAR(Emerg_Services[[#This Row],[Staff Start Date]])</f>
        <v>1900</v>
      </c>
      <c r="P718" s="100" t="str">
        <f>TEXT(Emerg_Services[[#This Row],[Staff Start Date]],"mmm")</f>
        <v>Jan</v>
      </c>
    </row>
    <row r="719" spans="1:16" x14ac:dyDescent="0.25">
      <c r="A719" s="18"/>
      <c r="B719" s="19"/>
      <c r="C719" s="19"/>
      <c r="D719" s="19"/>
      <c r="E719" s="19"/>
      <c r="F719" s="19"/>
      <c r="G719" s="19"/>
      <c r="H719" s="19"/>
      <c r="I719" s="19"/>
      <c r="J719" s="19"/>
      <c r="K719" s="28"/>
      <c r="L719" s="20"/>
      <c r="M719" s="67"/>
      <c r="N719" s="19"/>
      <c r="O719" s="100">
        <f>YEAR(Emerg_Services[[#This Row],[Staff Start Date]])</f>
        <v>1900</v>
      </c>
      <c r="P719" s="100" t="str">
        <f>TEXT(Emerg_Services[[#This Row],[Staff Start Date]],"mmm")</f>
        <v>Jan</v>
      </c>
    </row>
    <row r="720" spans="1:16" x14ac:dyDescent="0.25">
      <c r="A720" s="18"/>
      <c r="B720" s="19"/>
      <c r="C720" s="19"/>
      <c r="D720" s="19"/>
      <c r="E720" s="19"/>
      <c r="F720" s="19"/>
      <c r="G720" s="19"/>
      <c r="H720" s="19"/>
      <c r="I720" s="19"/>
      <c r="J720" s="19"/>
      <c r="K720" s="28"/>
      <c r="L720" s="20"/>
      <c r="M720" s="67"/>
      <c r="N720" s="19"/>
      <c r="O720" s="100">
        <f>YEAR(Emerg_Services[[#This Row],[Staff Start Date]])</f>
        <v>1900</v>
      </c>
      <c r="P720" s="100" t="str">
        <f>TEXT(Emerg_Services[[#This Row],[Staff Start Date]],"mmm")</f>
        <v>Jan</v>
      </c>
    </row>
    <row r="721" spans="1:16" x14ac:dyDescent="0.25">
      <c r="A721" s="18"/>
      <c r="B721" s="19"/>
      <c r="C721" s="19"/>
      <c r="D721" s="19"/>
      <c r="E721" s="19"/>
      <c r="F721" s="19"/>
      <c r="G721" s="19"/>
      <c r="H721" s="19"/>
      <c r="I721" s="19"/>
      <c r="J721" s="19"/>
      <c r="K721" s="28"/>
      <c r="L721" s="20"/>
      <c r="M721" s="67"/>
      <c r="N721" s="19"/>
      <c r="O721" s="100">
        <f>YEAR(Emerg_Services[[#This Row],[Staff Start Date]])</f>
        <v>1900</v>
      </c>
      <c r="P721" s="100" t="str">
        <f>TEXT(Emerg_Services[[#This Row],[Staff Start Date]],"mmm")</f>
        <v>Jan</v>
      </c>
    </row>
    <row r="722" spans="1:16" x14ac:dyDescent="0.25">
      <c r="A722" s="18"/>
      <c r="B722" s="19"/>
      <c r="C722" s="19"/>
      <c r="D722" s="19"/>
      <c r="E722" s="19"/>
      <c r="F722" s="19"/>
      <c r="G722" s="19"/>
      <c r="H722" s="19"/>
      <c r="I722" s="19"/>
      <c r="J722" s="19"/>
      <c r="K722" s="28"/>
      <c r="L722" s="20"/>
      <c r="M722" s="67"/>
      <c r="N722" s="19"/>
      <c r="O722" s="100">
        <f>YEAR(Emerg_Services[[#This Row],[Staff Start Date]])</f>
        <v>1900</v>
      </c>
      <c r="P722" s="100" t="str">
        <f>TEXT(Emerg_Services[[#This Row],[Staff Start Date]],"mmm")</f>
        <v>Jan</v>
      </c>
    </row>
    <row r="723" spans="1:16" x14ac:dyDescent="0.25">
      <c r="A723" s="18"/>
      <c r="B723" s="19"/>
      <c r="C723" s="19"/>
      <c r="D723" s="19"/>
      <c r="E723" s="19"/>
      <c r="F723" s="19"/>
      <c r="G723" s="19"/>
      <c r="H723" s="19"/>
      <c r="I723" s="19"/>
      <c r="J723" s="19"/>
      <c r="K723" s="28"/>
      <c r="L723" s="20"/>
      <c r="M723" s="67"/>
      <c r="N723" s="19"/>
      <c r="O723" s="100">
        <f>YEAR(Emerg_Services[[#This Row],[Staff Start Date]])</f>
        <v>1900</v>
      </c>
      <c r="P723" s="100" t="str">
        <f>TEXT(Emerg_Services[[#This Row],[Staff Start Date]],"mmm")</f>
        <v>Jan</v>
      </c>
    </row>
    <row r="724" spans="1:16" x14ac:dyDescent="0.25">
      <c r="A724" s="18"/>
      <c r="B724" s="19"/>
      <c r="C724" s="19"/>
      <c r="D724" s="19"/>
      <c r="E724" s="19"/>
      <c r="F724" s="19"/>
      <c r="G724" s="19"/>
      <c r="H724" s="19"/>
      <c r="I724" s="19"/>
      <c r="J724" s="19"/>
      <c r="K724" s="28"/>
      <c r="L724" s="20"/>
      <c r="M724" s="67"/>
      <c r="N724" s="19"/>
      <c r="O724" s="100">
        <f>YEAR(Emerg_Services[[#This Row],[Staff Start Date]])</f>
        <v>1900</v>
      </c>
      <c r="P724" s="100" t="str">
        <f>TEXT(Emerg_Services[[#This Row],[Staff Start Date]],"mmm")</f>
        <v>Jan</v>
      </c>
    </row>
    <row r="725" spans="1:16" x14ac:dyDescent="0.25">
      <c r="A725" s="18"/>
      <c r="B725" s="19"/>
      <c r="C725" s="19"/>
      <c r="D725" s="19"/>
      <c r="E725" s="19"/>
      <c r="F725" s="19"/>
      <c r="G725" s="19"/>
      <c r="H725" s="19"/>
      <c r="I725" s="19"/>
      <c r="J725" s="19"/>
      <c r="K725" s="28"/>
      <c r="L725" s="20"/>
      <c r="M725" s="67"/>
      <c r="N725" s="19"/>
      <c r="O725" s="100">
        <f>YEAR(Emerg_Services[[#This Row],[Staff Start Date]])</f>
        <v>1900</v>
      </c>
      <c r="P725" s="100" t="str">
        <f>TEXT(Emerg_Services[[#This Row],[Staff Start Date]],"mmm")</f>
        <v>Jan</v>
      </c>
    </row>
    <row r="726" spans="1:16" x14ac:dyDescent="0.25">
      <c r="A726" s="18"/>
      <c r="B726" s="19"/>
      <c r="C726" s="19"/>
      <c r="D726" s="19"/>
      <c r="E726" s="19"/>
      <c r="F726" s="19"/>
      <c r="G726" s="19"/>
      <c r="H726" s="19"/>
      <c r="I726" s="19"/>
      <c r="J726" s="19"/>
      <c r="K726" s="28"/>
      <c r="L726" s="20"/>
      <c r="M726" s="67"/>
      <c r="N726" s="19"/>
      <c r="O726" s="100">
        <f>YEAR(Emerg_Services[[#This Row],[Staff Start Date]])</f>
        <v>1900</v>
      </c>
      <c r="P726" s="100" t="str">
        <f>TEXT(Emerg_Services[[#This Row],[Staff Start Date]],"mmm")</f>
        <v>Jan</v>
      </c>
    </row>
    <row r="727" spans="1:16" x14ac:dyDescent="0.25">
      <c r="A727" s="18"/>
      <c r="B727" s="19"/>
      <c r="C727" s="19"/>
      <c r="D727" s="19"/>
      <c r="E727" s="19"/>
      <c r="F727" s="19"/>
      <c r="G727" s="19"/>
      <c r="H727" s="19"/>
      <c r="I727" s="19"/>
      <c r="J727" s="19"/>
      <c r="K727" s="28"/>
      <c r="L727" s="20"/>
      <c r="M727" s="67"/>
      <c r="N727" s="19"/>
      <c r="O727" s="100">
        <f>YEAR(Emerg_Services[[#This Row],[Staff Start Date]])</f>
        <v>1900</v>
      </c>
      <c r="P727" s="100" t="str">
        <f>TEXT(Emerg_Services[[#This Row],[Staff Start Date]],"mmm")</f>
        <v>Jan</v>
      </c>
    </row>
    <row r="728" spans="1:16" x14ac:dyDescent="0.25">
      <c r="A728" s="18"/>
      <c r="B728" s="19"/>
      <c r="C728" s="19"/>
      <c r="D728" s="19"/>
      <c r="E728" s="19"/>
      <c r="F728" s="19"/>
      <c r="G728" s="19"/>
      <c r="H728" s="19"/>
      <c r="I728" s="19"/>
      <c r="J728" s="19"/>
      <c r="K728" s="28"/>
      <c r="L728" s="20"/>
      <c r="M728" s="67"/>
      <c r="N728" s="19"/>
      <c r="O728" s="100">
        <f>YEAR(Emerg_Services[[#This Row],[Staff Start Date]])</f>
        <v>1900</v>
      </c>
      <c r="P728" s="100" t="str">
        <f>TEXT(Emerg_Services[[#This Row],[Staff Start Date]],"mmm")</f>
        <v>Jan</v>
      </c>
    </row>
    <row r="729" spans="1:16" x14ac:dyDescent="0.25">
      <c r="A729" s="18"/>
      <c r="B729" s="19"/>
      <c r="C729" s="19"/>
      <c r="D729" s="19"/>
      <c r="E729" s="19"/>
      <c r="F729" s="19"/>
      <c r="G729" s="19"/>
      <c r="H729" s="19"/>
      <c r="I729" s="19"/>
      <c r="J729" s="19"/>
      <c r="K729" s="28"/>
      <c r="L729" s="20"/>
      <c r="M729" s="67"/>
      <c r="N729" s="19"/>
      <c r="O729" s="100">
        <f>YEAR(Emerg_Services[[#This Row],[Staff Start Date]])</f>
        <v>1900</v>
      </c>
      <c r="P729" s="100" t="str">
        <f>TEXT(Emerg_Services[[#This Row],[Staff Start Date]],"mmm")</f>
        <v>Jan</v>
      </c>
    </row>
    <row r="730" spans="1:16" x14ac:dyDescent="0.25">
      <c r="A730" s="18"/>
      <c r="B730" s="19"/>
      <c r="C730" s="19"/>
      <c r="D730" s="19"/>
      <c r="E730" s="19"/>
      <c r="F730" s="19"/>
      <c r="G730" s="19"/>
      <c r="H730" s="19"/>
      <c r="I730" s="19"/>
      <c r="J730" s="19"/>
      <c r="K730" s="28"/>
      <c r="L730" s="20"/>
      <c r="M730" s="67"/>
      <c r="N730" s="19"/>
      <c r="O730" s="100">
        <f>YEAR(Emerg_Services[[#This Row],[Staff Start Date]])</f>
        <v>1900</v>
      </c>
      <c r="P730" s="100" t="str">
        <f>TEXT(Emerg_Services[[#This Row],[Staff Start Date]],"mmm")</f>
        <v>Jan</v>
      </c>
    </row>
    <row r="731" spans="1:16" x14ac:dyDescent="0.25">
      <c r="A731" s="18"/>
      <c r="B731" s="19"/>
      <c r="C731" s="19"/>
      <c r="D731" s="19"/>
      <c r="E731" s="19"/>
      <c r="F731" s="19"/>
      <c r="G731" s="19"/>
      <c r="H731" s="19"/>
      <c r="I731" s="19"/>
      <c r="J731" s="19"/>
      <c r="K731" s="28"/>
      <c r="L731" s="20"/>
      <c r="M731" s="67"/>
      <c r="N731" s="19"/>
      <c r="O731" s="100">
        <f>YEAR(Emerg_Services[[#This Row],[Staff Start Date]])</f>
        <v>1900</v>
      </c>
      <c r="P731" s="100" t="str">
        <f>TEXT(Emerg_Services[[#This Row],[Staff Start Date]],"mmm")</f>
        <v>Jan</v>
      </c>
    </row>
    <row r="732" spans="1:16" x14ac:dyDescent="0.25">
      <c r="A732" s="18"/>
      <c r="B732" s="19"/>
      <c r="C732" s="19"/>
      <c r="D732" s="19"/>
      <c r="E732" s="19"/>
      <c r="F732" s="19"/>
      <c r="G732" s="19"/>
      <c r="H732" s="19"/>
      <c r="I732" s="19"/>
      <c r="J732" s="19"/>
      <c r="K732" s="28"/>
      <c r="L732" s="20"/>
      <c r="M732" s="67"/>
      <c r="N732" s="19"/>
      <c r="O732" s="100">
        <f>YEAR(Emerg_Services[[#This Row],[Staff Start Date]])</f>
        <v>1900</v>
      </c>
      <c r="P732" s="100" t="str">
        <f>TEXT(Emerg_Services[[#This Row],[Staff Start Date]],"mmm")</f>
        <v>Jan</v>
      </c>
    </row>
    <row r="733" spans="1:16" x14ac:dyDescent="0.25">
      <c r="A733" s="18"/>
      <c r="B733" s="19"/>
      <c r="C733" s="19"/>
      <c r="D733" s="19"/>
      <c r="E733" s="19"/>
      <c r="F733" s="19"/>
      <c r="G733" s="19"/>
      <c r="H733" s="19"/>
      <c r="I733" s="19"/>
      <c r="J733" s="19"/>
      <c r="K733" s="28"/>
      <c r="L733" s="20"/>
      <c r="M733" s="67"/>
      <c r="N733" s="19"/>
      <c r="O733" s="100">
        <f>YEAR(Emerg_Services[[#This Row],[Staff Start Date]])</f>
        <v>1900</v>
      </c>
      <c r="P733" s="100" t="str">
        <f>TEXT(Emerg_Services[[#This Row],[Staff Start Date]],"mmm")</f>
        <v>Jan</v>
      </c>
    </row>
    <row r="734" spans="1:16" x14ac:dyDescent="0.25">
      <c r="A734" s="18"/>
      <c r="B734" s="19"/>
      <c r="C734" s="19"/>
      <c r="D734" s="19"/>
      <c r="E734" s="19"/>
      <c r="F734" s="19"/>
      <c r="G734" s="19"/>
      <c r="H734" s="19"/>
      <c r="I734" s="19"/>
      <c r="J734" s="19"/>
      <c r="K734" s="28"/>
      <c r="L734" s="20"/>
      <c r="M734" s="67"/>
      <c r="N734" s="19"/>
      <c r="O734" s="100">
        <f>YEAR(Emerg_Services[[#This Row],[Staff Start Date]])</f>
        <v>1900</v>
      </c>
      <c r="P734" s="100" t="str">
        <f>TEXT(Emerg_Services[[#This Row],[Staff Start Date]],"mmm")</f>
        <v>Jan</v>
      </c>
    </row>
    <row r="735" spans="1:16" x14ac:dyDescent="0.25">
      <c r="A735" s="18"/>
      <c r="B735" s="19"/>
      <c r="C735" s="19"/>
      <c r="D735" s="19"/>
      <c r="E735" s="19"/>
      <c r="F735" s="19"/>
      <c r="G735" s="19"/>
      <c r="H735" s="19"/>
      <c r="I735" s="19"/>
      <c r="J735" s="19"/>
      <c r="K735" s="28"/>
      <c r="L735" s="20"/>
      <c r="M735" s="67"/>
      <c r="N735" s="19"/>
      <c r="O735" s="100">
        <f>YEAR(Emerg_Services[[#This Row],[Staff Start Date]])</f>
        <v>1900</v>
      </c>
      <c r="P735" s="100" t="str">
        <f>TEXT(Emerg_Services[[#This Row],[Staff Start Date]],"mmm")</f>
        <v>Jan</v>
      </c>
    </row>
    <row r="736" spans="1:16" x14ac:dyDescent="0.25">
      <c r="A736" s="18"/>
      <c r="B736" s="19"/>
      <c r="C736" s="19"/>
      <c r="D736" s="19"/>
      <c r="E736" s="19"/>
      <c r="F736" s="19"/>
      <c r="G736" s="19"/>
      <c r="H736" s="19"/>
      <c r="I736" s="19"/>
      <c r="J736" s="19"/>
      <c r="K736" s="28"/>
      <c r="L736" s="20"/>
      <c r="M736" s="67"/>
      <c r="N736" s="19"/>
      <c r="O736" s="100">
        <f>YEAR(Emerg_Services[[#This Row],[Staff Start Date]])</f>
        <v>1900</v>
      </c>
      <c r="P736" s="100" t="str">
        <f>TEXT(Emerg_Services[[#This Row],[Staff Start Date]],"mmm")</f>
        <v>Jan</v>
      </c>
    </row>
    <row r="737" spans="1:16" x14ac:dyDescent="0.25">
      <c r="A737" s="18"/>
      <c r="B737" s="19"/>
      <c r="C737" s="19"/>
      <c r="D737" s="19"/>
      <c r="E737" s="19"/>
      <c r="F737" s="19"/>
      <c r="G737" s="19"/>
      <c r="H737" s="19"/>
      <c r="I737" s="19"/>
      <c r="J737" s="19"/>
      <c r="K737" s="28"/>
      <c r="L737" s="20"/>
      <c r="M737" s="67"/>
      <c r="N737" s="19"/>
      <c r="O737" s="100">
        <f>YEAR(Emerg_Services[[#This Row],[Staff Start Date]])</f>
        <v>1900</v>
      </c>
      <c r="P737" s="100" t="str">
        <f>TEXT(Emerg_Services[[#This Row],[Staff Start Date]],"mmm")</f>
        <v>Jan</v>
      </c>
    </row>
    <row r="738" spans="1:16" x14ac:dyDescent="0.25">
      <c r="A738" s="18"/>
      <c r="B738" s="19"/>
      <c r="C738" s="19"/>
      <c r="D738" s="19"/>
      <c r="E738" s="19"/>
      <c r="F738" s="19"/>
      <c r="G738" s="19"/>
      <c r="H738" s="19"/>
      <c r="I738" s="19"/>
      <c r="J738" s="19"/>
      <c r="K738" s="28"/>
      <c r="L738" s="20"/>
      <c r="M738" s="67"/>
      <c r="N738" s="19"/>
      <c r="O738" s="100">
        <f>YEAR(Emerg_Services[[#This Row],[Staff Start Date]])</f>
        <v>1900</v>
      </c>
      <c r="P738" s="100" t="str">
        <f>TEXT(Emerg_Services[[#This Row],[Staff Start Date]],"mmm")</f>
        <v>Jan</v>
      </c>
    </row>
    <row r="739" spans="1:16" x14ac:dyDescent="0.25">
      <c r="A739" s="18"/>
      <c r="B739" s="19"/>
      <c r="C739" s="19"/>
      <c r="D739" s="19"/>
      <c r="E739" s="19"/>
      <c r="F739" s="19"/>
      <c r="G739" s="19"/>
      <c r="H739" s="19"/>
      <c r="I739" s="19"/>
      <c r="J739" s="19"/>
      <c r="K739" s="28"/>
      <c r="L739" s="20"/>
      <c r="M739" s="67"/>
      <c r="N739" s="19"/>
      <c r="O739" s="100">
        <f>YEAR(Emerg_Services[[#This Row],[Staff Start Date]])</f>
        <v>1900</v>
      </c>
      <c r="P739" s="100" t="str">
        <f>TEXT(Emerg_Services[[#This Row],[Staff Start Date]],"mmm")</f>
        <v>Jan</v>
      </c>
    </row>
    <row r="740" spans="1:16" x14ac:dyDescent="0.25">
      <c r="A740" s="18"/>
      <c r="B740" s="19"/>
      <c r="C740" s="19"/>
      <c r="D740" s="19"/>
      <c r="E740" s="19"/>
      <c r="F740" s="19"/>
      <c r="G740" s="19"/>
      <c r="H740" s="19"/>
      <c r="I740" s="19"/>
      <c r="J740" s="19"/>
      <c r="K740" s="28"/>
      <c r="L740" s="20"/>
      <c r="M740" s="67"/>
      <c r="N740" s="19"/>
      <c r="O740" s="100">
        <f>YEAR(Emerg_Services[[#This Row],[Staff Start Date]])</f>
        <v>1900</v>
      </c>
      <c r="P740" s="100" t="str">
        <f>TEXT(Emerg_Services[[#This Row],[Staff Start Date]],"mmm")</f>
        <v>Jan</v>
      </c>
    </row>
    <row r="741" spans="1:16" x14ac:dyDescent="0.25">
      <c r="A741" s="18"/>
      <c r="B741" s="19"/>
      <c r="C741" s="19"/>
      <c r="D741" s="19"/>
      <c r="E741" s="19"/>
      <c r="F741" s="19"/>
      <c r="G741" s="19"/>
      <c r="H741" s="19"/>
      <c r="I741" s="19"/>
      <c r="J741" s="19"/>
      <c r="K741" s="28"/>
      <c r="L741" s="20"/>
      <c r="M741" s="67"/>
      <c r="N741" s="19"/>
      <c r="O741" s="100">
        <f>YEAR(Emerg_Services[[#This Row],[Staff Start Date]])</f>
        <v>1900</v>
      </c>
      <c r="P741" s="100" t="str">
        <f>TEXT(Emerg_Services[[#This Row],[Staff Start Date]],"mmm")</f>
        <v>Jan</v>
      </c>
    </row>
    <row r="742" spans="1:16" x14ac:dyDescent="0.25">
      <c r="A742" s="18"/>
      <c r="B742" s="19"/>
      <c r="C742" s="19"/>
      <c r="D742" s="19"/>
      <c r="E742" s="19"/>
      <c r="F742" s="19"/>
      <c r="G742" s="19"/>
      <c r="H742" s="19"/>
      <c r="I742" s="19"/>
      <c r="J742" s="19"/>
      <c r="K742" s="28"/>
      <c r="L742" s="20"/>
      <c r="M742" s="67"/>
      <c r="N742" s="19"/>
      <c r="O742" s="100">
        <f>YEAR(Emerg_Services[[#This Row],[Staff Start Date]])</f>
        <v>1900</v>
      </c>
      <c r="P742" s="100" t="str">
        <f>TEXT(Emerg_Services[[#This Row],[Staff Start Date]],"mmm")</f>
        <v>Jan</v>
      </c>
    </row>
    <row r="743" spans="1:16" x14ac:dyDescent="0.25">
      <c r="A743" s="18"/>
      <c r="B743" s="19"/>
      <c r="C743" s="19"/>
      <c r="D743" s="19"/>
      <c r="E743" s="19"/>
      <c r="F743" s="19"/>
      <c r="G743" s="19"/>
      <c r="H743" s="19"/>
      <c r="I743" s="19"/>
      <c r="J743" s="19"/>
      <c r="K743" s="28"/>
      <c r="L743" s="20"/>
      <c r="M743" s="67"/>
      <c r="N743" s="19"/>
      <c r="O743" s="100">
        <f>YEAR(Emerg_Services[[#This Row],[Staff Start Date]])</f>
        <v>1900</v>
      </c>
      <c r="P743" s="100" t="str">
        <f>TEXT(Emerg_Services[[#This Row],[Staff Start Date]],"mmm")</f>
        <v>Jan</v>
      </c>
    </row>
    <row r="744" spans="1:16" x14ac:dyDescent="0.25">
      <c r="A744" s="18"/>
      <c r="B744" s="19"/>
      <c r="C744" s="19"/>
      <c r="D744" s="19"/>
      <c r="E744" s="19"/>
      <c r="F744" s="19"/>
      <c r="G744" s="19"/>
      <c r="H744" s="19"/>
      <c r="I744" s="19"/>
      <c r="J744" s="19"/>
      <c r="K744" s="28"/>
      <c r="L744" s="20"/>
      <c r="M744" s="67"/>
      <c r="N744" s="19"/>
      <c r="O744" s="100">
        <f>YEAR(Emerg_Services[[#This Row],[Staff Start Date]])</f>
        <v>1900</v>
      </c>
      <c r="P744" s="100" t="str">
        <f>TEXT(Emerg_Services[[#This Row],[Staff Start Date]],"mmm")</f>
        <v>Jan</v>
      </c>
    </row>
    <row r="745" spans="1:16" x14ac:dyDescent="0.25">
      <c r="A745" s="18"/>
      <c r="B745" s="19"/>
      <c r="C745" s="19"/>
      <c r="D745" s="19"/>
      <c r="E745" s="19"/>
      <c r="F745" s="19"/>
      <c r="G745" s="19"/>
      <c r="H745" s="19"/>
      <c r="I745" s="19"/>
      <c r="J745" s="19"/>
      <c r="K745" s="28"/>
      <c r="L745" s="20"/>
      <c r="M745" s="67"/>
      <c r="N745" s="19"/>
      <c r="O745" s="100">
        <f>YEAR(Emerg_Services[[#This Row],[Staff Start Date]])</f>
        <v>1900</v>
      </c>
      <c r="P745" s="100" t="str">
        <f>TEXT(Emerg_Services[[#This Row],[Staff Start Date]],"mmm")</f>
        <v>Jan</v>
      </c>
    </row>
    <row r="746" spans="1:16" x14ac:dyDescent="0.25">
      <c r="A746" s="18"/>
      <c r="B746" s="19"/>
      <c r="C746" s="19"/>
      <c r="D746" s="19"/>
      <c r="E746" s="19"/>
      <c r="F746" s="19"/>
      <c r="G746" s="19"/>
      <c r="H746" s="19"/>
      <c r="I746" s="19"/>
      <c r="J746" s="19"/>
      <c r="K746" s="28"/>
      <c r="L746" s="20"/>
      <c r="M746" s="67"/>
      <c r="N746" s="19"/>
      <c r="O746" s="100">
        <f>YEAR(Emerg_Services[[#This Row],[Staff Start Date]])</f>
        <v>1900</v>
      </c>
      <c r="P746" s="100" t="str">
        <f>TEXT(Emerg_Services[[#This Row],[Staff Start Date]],"mmm")</f>
        <v>Jan</v>
      </c>
    </row>
    <row r="747" spans="1:16" x14ac:dyDescent="0.25">
      <c r="A747" s="18"/>
      <c r="B747" s="19"/>
      <c r="C747" s="19"/>
      <c r="D747" s="19"/>
      <c r="E747" s="19"/>
      <c r="F747" s="19"/>
      <c r="G747" s="19"/>
      <c r="H747" s="19"/>
      <c r="I747" s="19"/>
      <c r="J747" s="19"/>
      <c r="K747" s="28"/>
      <c r="L747" s="20"/>
      <c r="M747" s="67"/>
      <c r="N747" s="19"/>
      <c r="O747" s="100">
        <f>YEAR(Emerg_Services[[#This Row],[Staff Start Date]])</f>
        <v>1900</v>
      </c>
      <c r="P747" s="100" t="str">
        <f>TEXT(Emerg_Services[[#This Row],[Staff Start Date]],"mmm")</f>
        <v>Jan</v>
      </c>
    </row>
    <row r="748" spans="1:16" x14ac:dyDescent="0.25">
      <c r="A748" s="18"/>
      <c r="B748" s="19"/>
      <c r="C748" s="19"/>
      <c r="D748" s="19"/>
      <c r="E748" s="19"/>
      <c r="F748" s="19"/>
      <c r="G748" s="19"/>
      <c r="H748" s="19"/>
      <c r="I748" s="19"/>
      <c r="J748" s="19"/>
      <c r="K748" s="28"/>
      <c r="L748" s="20"/>
      <c r="M748" s="67"/>
      <c r="N748" s="19"/>
      <c r="O748" s="100">
        <f>YEAR(Emerg_Services[[#This Row],[Staff Start Date]])</f>
        <v>1900</v>
      </c>
      <c r="P748" s="100" t="str">
        <f>TEXT(Emerg_Services[[#This Row],[Staff Start Date]],"mmm")</f>
        <v>Jan</v>
      </c>
    </row>
    <row r="749" spans="1:16" x14ac:dyDescent="0.25">
      <c r="A749" s="18"/>
      <c r="B749" s="19"/>
      <c r="C749" s="19"/>
      <c r="D749" s="19"/>
      <c r="E749" s="19"/>
      <c r="F749" s="19"/>
      <c r="G749" s="19"/>
      <c r="H749" s="19"/>
      <c r="I749" s="19"/>
      <c r="J749" s="19"/>
      <c r="K749" s="28"/>
      <c r="L749" s="20"/>
      <c r="M749" s="67"/>
      <c r="N749" s="19"/>
      <c r="O749" s="100">
        <f>YEAR(Emerg_Services[[#This Row],[Staff Start Date]])</f>
        <v>1900</v>
      </c>
      <c r="P749" s="100" t="str">
        <f>TEXT(Emerg_Services[[#This Row],[Staff Start Date]],"mmm")</f>
        <v>Jan</v>
      </c>
    </row>
    <row r="750" spans="1:16" x14ac:dyDescent="0.25">
      <c r="A750" s="18"/>
      <c r="B750" s="19"/>
      <c r="C750" s="19"/>
      <c r="D750" s="19"/>
      <c r="E750" s="19"/>
      <c r="F750" s="19"/>
      <c r="G750" s="19"/>
      <c r="H750" s="19"/>
      <c r="I750" s="19"/>
      <c r="J750" s="19"/>
      <c r="K750" s="28"/>
      <c r="L750" s="20"/>
      <c r="M750" s="67"/>
      <c r="N750" s="19"/>
      <c r="O750" s="100">
        <f>YEAR(Emerg_Services[[#This Row],[Staff Start Date]])</f>
        <v>1900</v>
      </c>
      <c r="P750" s="100" t="str">
        <f>TEXT(Emerg_Services[[#This Row],[Staff Start Date]],"mmm")</f>
        <v>Jan</v>
      </c>
    </row>
    <row r="751" spans="1:16" x14ac:dyDescent="0.25">
      <c r="A751" s="18"/>
      <c r="B751" s="19"/>
      <c r="C751" s="19"/>
      <c r="D751" s="19"/>
      <c r="E751" s="19"/>
      <c r="F751" s="19"/>
      <c r="G751" s="19"/>
      <c r="H751" s="19"/>
      <c r="I751" s="19"/>
      <c r="J751" s="19"/>
      <c r="K751" s="28"/>
      <c r="L751" s="20"/>
      <c r="M751" s="67"/>
      <c r="N751" s="19"/>
      <c r="O751" s="100">
        <f>YEAR(Emerg_Services[[#This Row],[Staff Start Date]])</f>
        <v>1900</v>
      </c>
      <c r="P751" s="100" t="str">
        <f>TEXT(Emerg_Services[[#This Row],[Staff Start Date]],"mmm")</f>
        <v>Jan</v>
      </c>
    </row>
    <row r="752" spans="1:16" x14ac:dyDescent="0.25">
      <c r="A752" s="18"/>
      <c r="B752" s="19"/>
      <c r="C752" s="19"/>
      <c r="D752" s="19"/>
      <c r="E752" s="19"/>
      <c r="F752" s="19"/>
      <c r="G752" s="19"/>
      <c r="H752" s="19"/>
      <c r="I752" s="19"/>
      <c r="J752" s="19"/>
      <c r="K752" s="28"/>
      <c r="L752" s="20"/>
      <c r="M752" s="67"/>
      <c r="N752" s="19"/>
      <c r="O752" s="100">
        <f>YEAR(Emerg_Services[[#This Row],[Staff Start Date]])</f>
        <v>1900</v>
      </c>
      <c r="P752" s="100" t="str">
        <f>TEXT(Emerg_Services[[#This Row],[Staff Start Date]],"mmm")</f>
        <v>Jan</v>
      </c>
    </row>
    <row r="753" spans="1:16" x14ac:dyDescent="0.25">
      <c r="A753" s="18"/>
      <c r="B753" s="19"/>
      <c r="C753" s="19"/>
      <c r="D753" s="19"/>
      <c r="E753" s="19"/>
      <c r="F753" s="19"/>
      <c r="G753" s="19"/>
      <c r="H753" s="19"/>
      <c r="I753" s="19"/>
      <c r="J753" s="19"/>
      <c r="K753" s="28"/>
      <c r="L753" s="20"/>
      <c r="M753" s="67"/>
      <c r="N753" s="19"/>
      <c r="O753" s="100">
        <f>YEAR(Emerg_Services[[#This Row],[Staff Start Date]])</f>
        <v>1900</v>
      </c>
      <c r="P753" s="100" t="str">
        <f>TEXT(Emerg_Services[[#This Row],[Staff Start Date]],"mmm")</f>
        <v>Jan</v>
      </c>
    </row>
    <row r="754" spans="1:16" x14ac:dyDescent="0.25">
      <c r="A754" s="18"/>
      <c r="B754" s="19"/>
      <c r="C754" s="19"/>
      <c r="D754" s="19"/>
      <c r="E754" s="19"/>
      <c r="F754" s="19"/>
      <c r="G754" s="19"/>
      <c r="H754" s="19"/>
      <c r="I754" s="19"/>
      <c r="J754" s="19"/>
      <c r="K754" s="28"/>
      <c r="L754" s="20"/>
      <c r="M754" s="67"/>
      <c r="N754" s="19"/>
      <c r="O754" s="100">
        <f>YEAR(Emerg_Services[[#This Row],[Staff Start Date]])</f>
        <v>1900</v>
      </c>
      <c r="P754" s="100" t="str">
        <f>TEXT(Emerg_Services[[#This Row],[Staff Start Date]],"mmm")</f>
        <v>Jan</v>
      </c>
    </row>
    <row r="755" spans="1:16" x14ac:dyDescent="0.25">
      <c r="A755" s="18"/>
      <c r="B755" s="19"/>
      <c r="C755" s="19"/>
      <c r="D755" s="19"/>
      <c r="E755" s="19"/>
      <c r="F755" s="19"/>
      <c r="G755" s="19"/>
      <c r="H755" s="19"/>
      <c r="I755" s="19"/>
      <c r="J755" s="19"/>
      <c r="K755" s="28"/>
      <c r="L755" s="20"/>
      <c r="M755" s="67"/>
      <c r="N755" s="19"/>
      <c r="O755" s="100">
        <f>YEAR(Emerg_Services[[#This Row],[Staff Start Date]])</f>
        <v>1900</v>
      </c>
      <c r="P755" s="100" t="str">
        <f>TEXT(Emerg_Services[[#This Row],[Staff Start Date]],"mmm")</f>
        <v>Jan</v>
      </c>
    </row>
    <row r="756" spans="1:16" x14ac:dyDescent="0.25">
      <c r="A756" s="18"/>
      <c r="B756" s="19"/>
      <c r="C756" s="19"/>
      <c r="D756" s="19"/>
      <c r="E756" s="19"/>
      <c r="F756" s="19"/>
      <c r="G756" s="19"/>
      <c r="H756" s="19"/>
      <c r="I756" s="19"/>
      <c r="J756" s="19"/>
      <c r="K756" s="28"/>
      <c r="L756" s="20"/>
      <c r="M756" s="67"/>
      <c r="N756" s="19"/>
      <c r="O756" s="100">
        <f>YEAR(Emerg_Services[[#This Row],[Staff Start Date]])</f>
        <v>1900</v>
      </c>
      <c r="P756" s="100" t="str">
        <f>TEXT(Emerg_Services[[#This Row],[Staff Start Date]],"mmm")</f>
        <v>Jan</v>
      </c>
    </row>
    <row r="757" spans="1:16" x14ac:dyDescent="0.25">
      <c r="A757" s="18"/>
      <c r="B757" s="19"/>
      <c r="C757" s="19"/>
      <c r="D757" s="19"/>
      <c r="E757" s="19"/>
      <c r="F757" s="19"/>
      <c r="G757" s="19"/>
      <c r="H757" s="19"/>
      <c r="I757" s="19"/>
      <c r="J757" s="19"/>
      <c r="K757" s="28"/>
      <c r="L757" s="20"/>
      <c r="M757" s="67"/>
      <c r="N757" s="19"/>
      <c r="O757" s="100">
        <f>YEAR(Emerg_Services[[#This Row],[Staff Start Date]])</f>
        <v>1900</v>
      </c>
      <c r="P757" s="100" t="str">
        <f>TEXT(Emerg_Services[[#This Row],[Staff Start Date]],"mmm")</f>
        <v>Jan</v>
      </c>
    </row>
    <row r="758" spans="1:16" x14ac:dyDescent="0.25">
      <c r="A758" s="18"/>
      <c r="B758" s="19"/>
      <c r="C758" s="19"/>
      <c r="D758" s="19"/>
      <c r="E758" s="19"/>
      <c r="F758" s="19"/>
      <c r="G758" s="19"/>
      <c r="H758" s="19"/>
      <c r="I758" s="19"/>
      <c r="J758" s="19"/>
      <c r="K758" s="28"/>
      <c r="L758" s="20"/>
      <c r="M758" s="67"/>
      <c r="N758" s="19"/>
      <c r="O758" s="100">
        <f>YEAR(Emerg_Services[[#This Row],[Staff Start Date]])</f>
        <v>1900</v>
      </c>
      <c r="P758" s="100" t="str">
        <f>TEXT(Emerg_Services[[#This Row],[Staff Start Date]],"mmm")</f>
        <v>Jan</v>
      </c>
    </row>
    <row r="759" spans="1:16" x14ac:dyDescent="0.25">
      <c r="A759" s="18"/>
      <c r="B759" s="19"/>
      <c r="C759" s="19"/>
      <c r="D759" s="19"/>
      <c r="E759" s="19"/>
      <c r="F759" s="19"/>
      <c r="G759" s="19"/>
      <c r="H759" s="19"/>
      <c r="I759" s="19"/>
      <c r="J759" s="19"/>
      <c r="K759" s="28"/>
      <c r="L759" s="20"/>
      <c r="M759" s="67"/>
      <c r="N759" s="19"/>
      <c r="O759" s="100">
        <f>YEAR(Emerg_Services[[#This Row],[Staff Start Date]])</f>
        <v>1900</v>
      </c>
      <c r="P759" s="100" t="str">
        <f>TEXT(Emerg_Services[[#This Row],[Staff Start Date]],"mmm")</f>
        <v>Jan</v>
      </c>
    </row>
    <row r="760" spans="1:16" x14ac:dyDescent="0.25">
      <c r="A760" s="18"/>
      <c r="B760" s="19"/>
      <c r="C760" s="19"/>
      <c r="D760" s="19"/>
      <c r="E760" s="19"/>
      <c r="F760" s="19"/>
      <c r="G760" s="19"/>
      <c r="H760" s="19"/>
      <c r="I760" s="19"/>
      <c r="J760" s="19"/>
      <c r="K760" s="28"/>
      <c r="L760" s="20"/>
      <c r="M760" s="67"/>
      <c r="N760" s="19"/>
      <c r="O760" s="100">
        <f>YEAR(Emerg_Services[[#This Row],[Staff Start Date]])</f>
        <v>1900</v>
      </c>
      <c r="P760" s="100" t="str">
        <f>TEXT(Emerg_Services[[#This Row],[Staff Start Date]],"mmm")</f>
        <v>Jan</v>
      </c>
    </row>
    <row r="761" spans="1:16" x14ac:dyDescent="0.25">
      <c r="A761" s="18"/>
      <c r="B761" s="19"/>
      <c r="C761" s="19"/>
      <c r="D761" s="19"/>
      <c r="E761" s="19"/>
      <c r="F761" s="19"/>
      <c r="G761" s="19"/>
      <c r="H761" s="19"/>
      <c r="I761" s="19"/>
      <c r="J761" s="19"/>
      <c r="K761" s="28"/>
      <c r="L761" s="20"/>
      <c r="M761" s="67"/>
      <c r="N761" s="19"/>
      <c r="O761" s="100">
        <f>YEAR(Emerg_Services[[#This Row],[Staff Start Date]])</f>
        <v>1900</v>
      </c>
      <c r="P761" s="100" t="str">
        <f>TEXT(Emerg_Services[[#This Row],[Staff Start Date]],"mmm")</f>
        <v>Jan</v>
      </c>
    </row>
    <row r="762" spans="1:16" x14ac:dyDescent="0.25">
      <c r="A762" s="18"/>
      <c r="B762" s="19"/>
      <c r="C762" s="19"/>
      <c r="D762" s="19"/>
      <c r="E762" s="19"/>
      <c r="F762" s="19"/>
      <c r="G762" s="19"/>
      <c r="H762" s="19"/>
      <c r="I762" s="19"/>
      <c r="J762" s="19"/>
      <c r="K762" s="28"/>
      <c r="L762" s="20"/>
      <c r="M762" s="67"/>
      <c r="N762" s="19"/>
      <c r="O762" s="100">
        <f>YEAR(Emerg_Services[[#This Row],[Staff Start Date]])</f>
        <v>1900</v>
      </c>
      <c r="P762" s="100" t="str">
        <f>TEXT(Emerg_Services[[#This Row],[Staff Start Date]],"mmm")</f>
        <v>Jan</v>
      </c>
    </row>
    <row r="763" spans="1:16" x14ac:dyDescent="0.25">
      <c r="A763" s="18"/>
      <c r="B763" s="19"/>
      <c r="C763" s="19"/>
      <c r="D763" s="19"/>
      <c r="E763" s="19"/>
      <c r="F763" s="19"/>
      <c r="G763" s="19"/>
      <c r="H763" s="19"/>
      <c r="I763" s="19"/>
      <c r="J763" s="19"/>
      <c r="K763" s="28"/>
      <c r="L763" s="20"/>
      <c r="M763" s="67"/>
      <c r="N763" s="19"/>
      <c r="O763" s="100">
        <f>YEAR(Emerg_Services[[#This Row],[Staff Start Date]])</f>
        <v>1900</v>
      </c>
      <c r="P763" s="100" t="str">
        <f>TEXT(Emerg_Services[[#This Row],[Staff Start Date]],"mmm")</f>
        <v>Jan</v>
      </c>
    </row>
    <row r="764" spans="1:16" x14ac:dyDescent="0.25">
      <c r="A764" s="18"/>
      <c r="B764" s="19"/>
      <c r="C764" s="19"/>
      <c r="D764" s="19"/>
      <c r="E764" s="19"/>
      <c r="F764" s="19"/>
      <c r="G764" s="19"/>
      <c r="H764" s="19"/>
      <c r="I764" s="19"/>
      <c r="J764" s="19"/>
      <c r="K764" s="28"/>
      <c r="L764" s="20"/>
      <c r="M764" s="67"/>
      <c r="N764" s="19"/>
      <c r="O764" s="100">
        <f>YEAR(Emerg_Services[[#This Row],[Staff Start Date]])</f>
        <v>1900</v>
      </c>
      <c r="P764" s="100" t="str">
        <f>TEXT(Emerg_Services[[#This Row],[Staff Start Date]],"mmm")</f>
        <v>Jan</v>
      </c>
    </row>
    <row r="765" spans="1:16" x14ac:dyDescent="0.25">
      <c r="A765" s="18"/>
      <c r="B765" s="19"/>
      <c r="C765" s="19"/>
      <c r="D765" s="19"/>
      <c r="E765" s="19"/>
      <c r="F765" s="19"/>
      <c r="G765" s="19"/>
      <c r="H765" s="19"/>
      <c r="I765" s="19"/>
      <c r="J765" s="19"/>
      <c r="K765" s="28"/>
      <c r="L765" s="20"/>
      <c r="M765" s="67"/>
      <c r="N765" s="19"/>
      <c r="O765" s="100">
        <f>YEAR(Emerg_Services[[#This Row],[Staff Start Date]])</f>
        <v>1900</v>
      </c>
      <c r="P765" s="100" t="str">
        <f>TEXT(Emerg_Services[[#This Row],[Staff Start Date]],"mmm")</f>
        <v>Jan</v>
      </c>
    </row>
    <row r="766" spans="1:16" x14ac:dyDescent="0.25">
      <c r="A766" s="18"/>
      <c r="B766" s="19"/>
      <c r="C766" s="19"/>
      <c r="D766" s="19"/>
      <c r="E766" s="19"/>
      <c r="F766" s="19"/>
      <c r="G766" s="19"/>
      <c r="H766" s="19"/>
      <c r="I766" s="19"/>
      <c r="J766" s="19"/>
      <c r="K766" s="28"/>
      <c r="L766" s="20"/>
      <c r="M766" s="67"/>
      <c r="N766" s="19"/>
      <c r="O766" s="100">
        <f>YEAR(Emerg_Services[[#This Row],[Staff Start Date]])</f>
        <v>1900</v>
      </c>
      <c r="P766" s="100" t="str">
        <f>TEXT(Emerg_Services[[#This Row],[Staff Start Date]],"mmm")</f>
        <v>Jan</v>
      </c>
    </row>
    <row r="767" spans="1:16" x14ac:dyDescent="0.25">
      <c r="A767" s="18"/>
      <c r="B767" s="19"/>
      <c r="C767" s="19"/>
      <c r="D767" s="19"/>
      <c r="E767" s="19"/>
      <c r="F767" s="19"/>
      <c r="G767" s="19"/>
      <c r="H767" s="19"/>
      <c r="I767" s="19"/>
      <c r="J767" s="19"/>
      <c r="K767" s="28"/>
      <c r="L767" s="20"/>
      <c r="M767" s="67"/>
      <c r="N767" s="19"/>
      <c r="O767" s="100">
        <f>YEAR(Emerg_Services[[#This Row],[Staff Start Date]])</f>
        <v>1900</v>
      </c>
      <c r="P767" s="100" t="str">
        <f>TEXT(Emerg_Services[[#This Row],[Staff Start Date]],"mmm")</f>
        <v>Jan</v>
      </c>
    </row>
    <row r="768" spans="1:16" x14ac:dyDescent="0.25">
      <c r="A768" s="18"/>
      <c r="B768" s="19"/>
      <c r="C768" s="19"/>
      <c r="D768" s="19"/>
      <c r="E768" s="19"/>
      <c r="F768" s="19"/>
      <c r="G768" s="19"/>
      <c r="H768" s="19"/>
      <c r="I768" s="19"/>
      <c r="J768" s="19"/>
      <c r="K768" s="28"/>
      <c r="L768" s="20"/>
      <c r="M768" s="67"/>
      <c r="N768" s="19"/>
      <c r="O768" s="100">
        <f>YEAR(Emerg_Services[[#This Row],[Staff Start Date]])</f>
        <v>1900</v>
      </c>
      <c r="P768" s="100" t="str">
        <f>TEXT(Emerg_Services[[#This Row],[Staff Start Date]],"mmm")</f>
        <v>Jan</v>
      </c>
    </row>
    <row r="769" spans="1:16" x14ac:dyDescent="0.25">
      <c r="A769" s="18"/>
      <c r="B769" s="19"/>
      <c r="C769" s="19"/>
      <c r="D769" s="19"/>
      <c r="E769" s="19"/>
      <c r="F769" s="19"/>
      <c r="G769" s="19"/>
      <c r="H769" s="19"/>
      <c r="I769" s="19"/>
      <c r="J769" s="19"/>
      <c r="K769" s="28"/>
      <c r="L769" s="20"/>
      <c r="M769" s="67"/>
      <c r="N769" s="19"/>
      <c r="O769" s="100">
        <f>YEAR(Emerg_Services[[#This Row],[Staff Start Date]])</f>
        <v>1900</v>
      </c>
      <c r="P769" s="100" t="str">
        <f>TEXT(Emerg_Services[[#This Row],[Staff Start Date]],"mmm")</f>
        <v>Jan</v>
      </c>
    </row>
    <row r="770" spans="1:16" x14ac:dyDescent="0.25">
      <c r="A770" s="18"/>
      <c r="B770" s="19"/>
      <c r="C770" s="19"/>
      <c r="D770" s="19"/>
      <c r="E770" s="19"/>
      <c r="F770" s="19"/>
      <c r="G770" s="19"/>
      <c r="H770" s="19"/>
      <c r="I770" s="19"/>
      <c r="J770" s="19"/>
      <c r="K770" s="28"/>
      <c r="L770" s="20"/>
      <c r="M770" s="67"/>
      <c r="N770" s="19"/>
      <c r="O770" s="100">
        <f>YEAR(Emerg_Services[[#This Row],[Staff Start Date]])</f>
        <v>1900</v>
      </c>
      <c r="P770" s="100" t="str">
        <f>TEXT(Emerg_Services[[#This Row],[Staff Start Date]],"mmm")</f>
        <v>Jan</v>
      </c>
    </row>
    <row r="771" spans="1:16" x14ac:dyDescent="0.25">
      <c r="A771" s="18"/>
      <c r="B771" s="19"/>
      <c r="C771" s="19"/>
      <c r="D771" s="19"/>
      <c r="E771" s="19"/>
      <c r="F771" s="19"/>
      <c r="G771" s="19"/>
      <c r="H771" s="19"/>
      <c r="I771" s="19"/>
      <c r="J771" s="19"/>
      <c r="K771" s="28"/>
      <c r="L771" s="20"/>
      <c r="M771" s="67"/>
      <c r="N771" s="19"/>
      <c r="O771" s="100">
        <f>YEAR(Emerg_Services[[#This Row],[Staff Start Date]])</f>
        <v>1900</v>
      </c>
      <c r="P771" s="100" t="str">
        <f>TEXT(Emerg_Services[[#This Row],[Staff Start Date]],"mmm")</f>
        <v>Jan</v>
      </c>
    </row>
    <row r="772" spans="1:16" x14ac:dyDescent="0.25">
      <c r="A772" s="18"/>
      <c r="B772" s="19"/>
      <c r="C772" s="19"/>
      <c r="D772" s="19"/>
      <c r="E772" s="19"/>
      <c r="F772" s="19"/>
      <c r="G772" s="19"/>
      <c r="H772" s="19"/>
      <c r="I772" s="19"/>
      <c r="J772" s="19"/>
      <c r="K772" s="28"/>
      <c r="L772" s="20"/>
      <c r="M772" s="67"/>
      <c r="N772" s="19"/>
      <c r="O772" s="100">
        <f>YEAR(Emerg_Services[[#This Row],[Staff Start Date]])</f>
        <v>1900</v>
      </c>
      <c r="P772" s="100" t="str">
        <f>TEXT(Emerg_Services[[#This Row],[Staff Start Date]],"mmm")</f>
        <v>Jan</v>
      </c>
    </row>
    <row r="773" spans="1:16" x14ac:dyDescent="0.25">
      <c r="A773" s="18"/>
      <c r="B773" s="19"/>
      <c r="C773" s="19"/>
      <c r="D773" s="19"/>
      <c r="E773" s="19"/>
      <c r="F773" s="19"/>
      <c r="G773" s="19"/>
      <c r="H773" s="19"/>
      <c r="I773" s="19"/>
      <c r="J773" s="19"/>
      <c r="K773" s="28"/>
      <c r="L773" s="20"/>
      <c r="M773" s="67"/>
      <c r="N773" s="19"/>
      <c r="O773" s="100">
        <f>YEAR(Emerg_Services[[#This Row],[Staff Start Date]])</f>
        <v>1900</v>
      </c>
      <c r="P773" s="100" t="str">
        <f>TEXT(Emerg_Services[[#This Row],[Staff Start Date]],"mmm")</f>
        <v>Jan</v>
      </c>
    </row>
    <row r="774" spans="1:16" x14ac:dyDescent="0.25">
      <c r="A774" s="18"/>
      <c r="B774" s="19"/>
      <c r="C774" s="19"/>
      <c r="D774" s="19"/>
      <c r="E774" s="19"/>
      <c r="F774" s="19"/>
      <c r="G774" s="19"/>
      <c r="H774" s="19"/>
      <c r="I774" s="19"/>
      <c r="J774" s="19"/>
      <c r="K774" s="28"/>
      <c r="L774" s="20"/>
      <c r="M774" s="67"/>
      <c r="N774" s="19"/>
      <c r="O774" s="100">
        <f>YEAR(Emerg_Services[[#This Row],[Staff Start Date]])</f>
        <v>1900</v>
      </c>
      <c r="P774" s="100" t="str">
        <f>TEXT(Emerg_Services[[#This Row],[Staff Start Date]],"mmm")</f>
        <v>Jan</v>
      </c>
    </row>
    <row r="775" spans="1:16" x14ac:dyDescent="0.25">
      <c r="A775" s="18"/>
      <c r="B775" s="19"/>
      <c r="C775" s="19"/>
      <c r="D775" s="19"/>
      <c r="E775" s="19"/>
      <c r="F775" s="19"/>
      <c r="G775" s="19"/>
      <c r="H775" s="19"/>
      <c r="I775" s="19"/>
      <c r="J775" s="19"/>
      <c r="K775" s="28"/>
      <c r="L775" s="20"/>
      <c r="M775" s="67"/>
      <c r="N775" s="19"/>
      <c r="O775" s="100">
        <f>YEAR(Emerg_Services[[#This Row],[Staff Start Date]])</f>
        <v>1900</v>
      </c>
      <c r="P775" s="100" t="str">
        <f>TEXT(Emerg_Services[[#This Row],[Staff Start Date]],"mmm")</f>
        <v>Jan</v>
      </c>
    </row>
    <row r="776" spans="1:16" x14ac:dyDescent="0.25">
      <c r="A776" s="18"/>
      <c r="B776" s="19"/>
      <c r="C776" s="19"/>
      <c r="D776" s="19"/>
      <c r="E776" s="19"/>
      <c r="F776" s="19"/>
      <c r="G776" s="19"/>
      <c r="H776" s="19"/>
      <c r="I776" s="19"/>
      <c r="J776" s="19"/>
      <c r="K776" s="28"/>
      <c r="L776" s="20"/>
      <c r="M776" s="67"/>
      <c r="N776" s="19"/>
      <c r="O776" s="100">
        <f>YEAR(Emerg_Services[[#This Row],[Staff Start Date]])</f>
        <v>1900</v>
      </c>
      <c r="P776" s="100" t="str">
        <f>TEXT(Emerg_Services[[#This Row],[Staff Start Date]],"mmm")</f>
        <v>Jan</v>
      </c>
    </row>
    <row r="777" spans="1:16" x14ac:dyDescent="0.25">
      <c r="A777" s="18"/>
      <c r="B777" s="19"/>
      <c r="C777" s="19"/>
      <c r="D777" s="19"/>
      <c r="E777" s="19"/>
      <c r="F777" s="19"/>
      <c r="G777" s="19"/>
      <c r="H777" s="19"/>
      <c r="I777" s="19"/>
      <c r="J777" s="19"/>
      <c r="K777" s="28"/>
      <c r="L777" s="20"/>
      <c r="M777" s="67"/>
      <c r="N777" s="19"/>
      <c r="O777" s="100">
        <f>YEAR(Emerg_Services[[#This Row],[Staff Start Date]])</f>
        <v>1900</v>
      </c>
      <c r="P777" s="100" t="str">
        <f>TEXT(Emerg_Services[[#This Row],[Staff Start Date]],"mmm")</f>
        <v>Jan</v>
      </c>
    </row>
    <row r="778" spans="1:16" x14ac:dyDescent="0.25">
      <c r="A778" s="18"/>
      <c r="B778" s="19"/>
      <c r="C778" s="19"/>
      <c r="D778" s="19"/>
      <c r="E778" s="19"/>
      <c r="F778" s="19"/>
      <c r="G778" s="19"/>
      <c r="H778" s="19"/>
      <c r="I778" s="19"/>
      <c r="J778" s="19"/>
      <c r="K778" s="28"/>
      <c r="L778" s="20"/>
      <c r="M778" s="67"/>
      <c r="N778" s="19"/>
      <c r="O778" s="100">
        <f>YEAR(Emerg_Services[[#This Row],[Staff Start Date]])</f>
        <v>1900</v>
      </c>
      <c r="P778" s="100" t="str">
        <f>TEXT(Emerg_Services[[#This Row],[Staff Start Date]],"mmm")</f>
        <v>Jan</v>
      </c>
    </row>
    <row r="779" spans="1:16" x14ac:dyDescent="0.25">
      <c r="A779" s="18"/>
      <c r="B779" s="19"/>
      <c r="C779" s="19"/>
      <c r="D779" s="19"/>
      <c r="E779" s="19"/>
      <c r="F779" s="19"/>
      <c r="G779" s="19"/>
      <c r="H779" s="19"/>
      <c r="I779" s="19"/>
      <c r="J779" s="19"/>
      <c r="K779" s="28"/>
      <c r="L779" s="20"/>
      <c r="M779" s="67"/>
      <c r="N779" s="19"/>
      <c r="O779" s="100">
        <f>YEAR(Emerg_Services[[#This Row],[Staff Start Date]])</f>
        <v>1900</v>
      </c>
      <c r="P779" s="100" t="str">
        <f>TEXT(Emerg_Services[[#This Row],[Staff Start Date]],"mmm")</f>
        <v>Jan</v>
      </c>
    </row>
    <row r="780" spans="1:16" x14ac:dyDescent="0.25">
      <c r="A780" s="18"/>
      <c r="B780" s="19"/>
      <c r="C780" s="19"/>
      <c r="D780" s="19"/>
      <c r="E780" s="19"/>
      <c r="F780" s="19"/>
      <c r="G780" s="19"/>
      <c r="H780" s="19"/>
      <c r="I780" s="19"/>
      <c r="J780" s="19"/>
      <c r="K780" s="28"/>
      <c r="L780" s="20"/>
      <c r="M780" s="67"/>
      <c r="N780" s="19"/>
      <c r="O780" s="100">
        <f>YEAR(Emerg_Services[[#This Row],[Staff Start Date]])</f>
        <v>1900</v>
      </c>
      <c r="P780" s="100" t="str">
        <f>TEXT(Emerg_Services[[#This Row],[Staff Start Date]],"mmm")</f>
        <v>Jan</v>
      </c>
    </row>
    <row r="781" spans="1:16" x14ac:dyDescent="0.25">
      <c r="A781" s="18"/>
      <c r="B781" s="19"/>
      <c r="C781" s="19"/>
      <c r="D781" s="19"/>
      <c r="E781" s="19"/>
      <c r="F781" s="19"/>
      <c r="G781" s="19"/>
      <c r="H781" s="19"/>
      <c r="I781" s="19"/>
      <c r="J781" s="19"/>
      <c r="K781" s="28"/>
      <c r="L781" s="20"/>
      <c r="M781" s="67"/>
      <c r="N781" s="19"/>
      <c r="O781" s="100">
        <f>YEAR(Emerg_Services[[#This Row],[Staff Start Date]])</f>
        <v>1900</v>
      </c>
      <c r="P781" s="100" t="str">
        <f>TEXT(Emerg_Services[[#This Row],[Staff Start Date]],"mmm")</f>
        <v>Jan</v>
      </c>
    </row>
    <row r="782" spans="1:16" x14ac:dyDescent="0.25">
      <c r="A782" s="18"/>
      <c r="B782" s="19"/>
      <c r="C782" s="19"/>
      <c r="D782" s="19"/>
      <c r="E782" s="19"/>
      <c r="F782" s="19"/>
      <c r="G782" s="19"/>
      <c r="H782" s="19"/>
      <c r="I782" s="19"/>
      <c r="J782" s="19"/>
      <c r="K782" s="28"/>
      <c r="L782" s="20"/>
      <c r="M782" s="67"/>
      <c r="N782" s="19"/>
      <c r="O782" s="100">
        <f>YEAR(Emerg_Services[[#This Row],[Staff Start Date]])</f>
        <v>1900</v>
      </c>
      <c r="P782" s="100" t="str">
        <f>TEXT(Emerg_Services[[#This Row],[Staff Start Date]],"mmm")</f>
        <v>Jan</v>
      </c>
    </row>
    <row r="783" spans="1:16" x14ac:dyDescent="0.25">
      <c r="A783" s="18"/>
      <c r="B783" s="19"/>
      <c r="C783" s="19"/>
      <c r="D783" s="19"/>
      <c r="E783" s="19"/>
      <c r="F783" s="19"/>
      <c r="G783" s="19"/>
      <c r="H783" s="19"/>
      <c r="I783" s="19"/>
      <c r="J783" s="19"/>
      <c r="K783" s="28"/>
      <c r="L783" s="20"/>
      <c r="M783" s="67"/>
      <c r="N783" s="19"/>
      <c r="O783" s="100">
        <f>YEAR(Emerg_Services[[#This Row],[Staff Start Date]])</f>
        <v>1900</v>
      </c>
      <c r="P783" s="100" t="str">
        <f>TEXT(Emerg_Services[[#This Row],[Staff Start Date]],"mmm")</f>
        <v>Jan</v>
      </c>
    </row>
    <row r="784" spans="1:16" x14ac:dyDescent="0.25">
      <c r="A784" s="18"/>
      <c r="B784" s="19"/>
      <c r="C784" s="19"/>
      <c r="D784" s="19"/>
      <c r="E784" s="19"/>
      <c r="F784" s="19"/>
      <c r="G784" s="19"/>
      <c r="H784" s="19"/>
      <c r="I784" s="19"/>
      <c r="J784" s="19"/>
      <c r="K784" s="28"/>
      <c r="L784" s="20"/>
      <c r="M784" s="67"/>
      <c r="N784" s="19"/>
      <c r="O784" s="100">
        <f>YEAR(Emerg_Services[[#This Row],[Staff Start Date]])</f>
        <v>1900</v>
      </c>
      <c r="P784" s="100" t="str">
        <f>TEXT(Emerg_Services[[#This Row],[Staff Start Date]],"mmm")</f>
        <v>Jan</v>
      </c>
    </row>
    <row r="785" spans="1:16" x14ac:dyDescent="0.25">
      <c r="A785" s="18"/>
      <c r="B785" s="19"/>
      <c r="C785" s="19"/>
      <c r="D785" s="19"/>
      <c r="E785" s="19"/>
      <c r="F785" s="19"/>
      <c r="G785" s="19"/>
      <c r="H785" s="19"/>
      <c r="I785" s="19"/>
      <c r="J785" s="19"/>
      <c r="K785" s="28"/>
      <c r="L785" s="20"/>
      <c r="M785" s="67"/>
      <c r="N785" s="19"/>
      <c r="O785" s="100">
        <f>YEAR(Emerg_Services[[#This Row],[Staff Start Date]])</f>
        <v>1900</v>
      </c>
      <c r="P785" s="100" t="str">
        <f>TEXT(Emerg_Services[[#This Row],[Staff Start Date]],"mmm")</f>
        <v>Jan</v>
      </c>
    </row>
    <row r="786" spans="1:16" x14ac:dyDescent="0.25">
      <c r="A786" s="18"/>
      <c r="B786" s="19"/>
      <c r="C786" s="19"/>
      <c r="D786" s="19"/>
      <c r="E786" s="19"/>
      <c r="F786" s="19"/>
      <c r="G786" s="19"/>
      <c r="H786" s="19"/>
      <c r="I786" s="19"/>
      <c r="J786" s="19"/>
      <c r="K786" s="28"/>
      <c r="L786" s="20"/>
      <c r="M786" s="67"/>
      <c r="N786" s="19"/>
      <c r="O786" s="100">
        <f>YEAR(Emerg_Services[[#This Row],[Staff Start Date]])</f>
        <v>1900</v>
      </c>
      <c r="P786" s="100" t="str">
        <f>TEXT(Emerg_Services[[#This Row],[Staff Start Date]],"mmm")</f>
        <v>Jan</v>
      </c>
    </row>
    <row r="787" spans="1:16" x14ac:dyDescent="0.25">
      <c r="A787" s="18"/>
      <c r="B787" s="19"/>
      <c r="C787" s="19"/>
      <c r="D787" s="19"/>
      <c r="E787" s="19"/>
      <c r="F787" s="19"/>
      <c r="G787" s="19"/>
      <c r="H787" s="19"/>
      <c r="I787" s="19"/>
      <c r="J787" s="19"/>
      <c r="K787" s="28"/>
      <c r="L787" s="20"/>
      <c r="M787" s="67"/>
      <c r="N787" s="19"/>
      <c r="O787" s="100">
        <f>YEAR(Emerg_Services[[#This Row],[Staff Start Date]])</f>
        <v>1900</v>
      </c>
      <c r="P787" s="100" t="str">
        <f>TEXT(Emerg_Services[[#This Row],[Staff Start Date]],"mmm")</f>
        <v>Jan</v>
      </c>
    </row>
    <row r="788" spans="1:16" x14ac:dyDescent="0.25">
      <c r="A788" s="18"/>
      <c r="B788" s="19"/>
      <c r="C788" s="19"/>
      <c r="D788" s="19"/>
      <c r="E788" s="19"/>
      <c r="F788" s="19"/>
      <c r="G788" s="19"/>
      <c r="H788" s="19"/>
      <c r="I788" s="19"/>
      <c r="J788" s="19"/>
      <c r="K788" s="28"/>
      <c r="L788" s="20"/>
      <c r="M788" s="67"/>
      <c r="N788" s="19"/>
      <c r="O788" s="100">
        <f>YEAR(Emerg_Services[[#This Row],[Staff Start Date]])</f>
        <v>1900</v>
      </c>
      <c r="P788" s="100" t="str">
        <f>TEXT(Emerg_Services[[#This Row],[Staff Start Date]],"mmm")</f>
        <v>Jan</v>
      </c>
    </row>
    <row r="789" spans="1:16" x14ac:dyDescent="0.25">
      <c r="A789" s="18"/>
      <c r="B789" s="19"/>
      <c r="C789" s="19"/>
      <c r="D789" s="19"/>
      <c r="E789" s="19"/>
      <c r="F789" s="19"/>
      <c r="G789" s="19"/>
      <c r="H789" s="19"/>
      <c r="I789" s="19"/>
      <c r="J789" s="19"/>
      <c r="K789" s="28"/>
      <c r="L789" s="20"/>
      <c r="M789" s="67"/>
      <c r="N789" s="19"/>
      <c r="O789" s="100">
        <f>YEAR(Emerg_Services[[#This Row],[Staff Start Date]])</f>
        <v>1900</v>
      </c>
      <c r="P789" s="100" t="str">
        <f>TEXT(Emerg_Services[[#This Row],[Staff Start Date]],"mmm")</f>
        <v>Jan</v>
      </c>
    </row>
    <row r="790" spans="1:16" x14ac:dyDescent="0.25">
      <c r="A790" s="18"/>
      <c r="B790" s="19"/>
      <c r="C790" s="19"/>
      <c r="D790" s="19"/>
      <c r="E790" s="19"/>
      <c r="F790" s="19"/>
      <c r="G790" s="19"/>
      <c r="H790" s="19"/>
      <c r="I790" s="19"/>
      <c r="J790" s="19"/>
      <c r="K790" s="28"/>
      <c r="L790" s="20"/>
      <c r="M790" s="67"/>
      <c r="N790" s="19"/>
      <c r="O790" s="100">
        <f>YEAR(Emerg_Services[[#This Row],[Staff Start Date]])</f>
        <v>1900</v>
      </c>
      <c r="P790" s="100" t="str">
        <f>TEXT(Emerg_Services[[#This Row],[Staff Start Date]],"mmm")</f>
        <v>Jan</v>
      </c>
    </row>
    <row r="791" spans="1:16" x14ac:dyDescent="0.25">
      <c r="A791" s="18"/>
      <c r="B791" s="19"/>
      <c r="C791" s="19"/>
      <c r="D791" s="19"/>
      <c r="E791" s="19"/>
      <c r="F791" s="19"/>
      <c r="G791" s="19"/>
      <c r="H791" s="19"/>
      <c r="I791" s="19"/>
      <c r="J791" s="19"/>
      <c r="K791" s="28"/>
      <c r="L791" s="20"/>
      <c r="M791" s="67"/>
      <c r="N791" s="19"/>
      <c r="O791" s="100">
        <f>YEAR(Emerg_Services[[#This Row],[Staff Start Date]])</f>
        <v>1900</v>
      </c>
      <c r="P791" s="100" t="str">
        <f>TEXT(Emerg_Services[[#This Row],[Staff Start Date]],"mmm")</f>
        <v>Jan</v>
      </c>
    </row>
    <row r="792" spans="1:16" x14ac:dyDescent="0.25">
      <c r="A792" s="18"/>
      <c r="B792" s="19"/>
      <c r="C792" s="19"/>
      <c r="D792" s="19"/>
      <c r="E792" s="19"/>
      <c r="F792" s="19"/>
      <c r="G792" s="19"/>
      <c r="H792" s="19"/>
      <c r="I792" s="19"/>
      <c r="J792" s="19"/>
      <c r="K792" s="28"/>
      <c r="L792" s="20"/>
      <c r="M792" s="67"/>
      <c r="N792" s="19"/>
      <c r="O792" s="100">
        <f>YEAR(Emerg_Services[[#This Row],[Staff Start Date]])</f>
        <v>1900</v>
      </c>
      <c r="P792" s="100" t="str">
        <f>TEXT(Emerg_Services[[#This Row],[Staff Start Date]],"mmm")</f>
        <v>Jan</v>
      </c>
    </row>
    <row r="793" spans="1:16" x14ac:dyDescent="0.25">
      <c r="A793" s="18"/>
      <c r="B793" s="19"/>
      <c r="C793" s="19"/>
      <c r="D793" s="19"/>
      <c r="E793" s="19"/>
      <c r="F793" s="19"/>
      <c r="G793" s="19"/>
      <c r="H793" s="19"/>
      <c r="I793" s="19"/>
      <c r="J793" s="19"/>
      <c r="K793" s="28"/>
      <c r="L793" s="20"/>
      <c r="M793" s="67"/>
      <c r="N793" s="19"/>
      <c r="O793" s="100">
        <f>YEAR(Emerg_Services[[#This Row],[Staff Start Date]])</f>
        <v>1900</v>
      </c>
      <c r="P793" s="100" t="str">
        <f>TEXT(Emerg_Services[[#This Row],[Staff Start Date]],"mmm")</f>
        <v>Jan</v>
      </c>
    </row>
    <row r="794" spans="1:16" x14ac:dyDescent="0.25">
      <c r="A794" s="18"/>
      <c r="B794" s="19"/>
      <c r="C794" s="19"/>
      <c r="D794" s="19"/>
      <c r="E794" s="19"/>
      <c r="F794" s="19"/>
      <c r="G794" s="19"/>
      <c r="H794" s="19"/>
      <c r="I794" s="19"/>
      <c r="J794" s="19"/>
      <c r="K794" s="28"/>
      <c r="L794" s="20"/>
      <c r="M794" s="67"/>
      <c r="N794" s="19"/>
      <c r="O794" s="100">
        <f>YEAR(Emerg_Services[[#This Row],[Staff Start Date]])</f>
        <v>1900</v>
      </c>
      <c r="P794" s="100" t="str">
        <f>TEXT(Emerg_Services[[#This Row],[Staff Start Date]],"mmm")</f>
        <v>Jan</v>
      </c>
    </row>
    <row r="795" spans="1:16" x14ac:dyDescent="0.25">
      <c r="A795" s="18"/>
      <c r="B795" s="19"/>
      <c r="C795" s="19"/>
      <c r="D795" s="19"/>
      <c r="E795" s="19"/>
      <c r="F795" s="19"/>
      <c r="G795" s="19"/>
      <c r="H795" s="19"/>
      <c r="I795" s="19"/>
      <c r="J795" s="19"/>
      <c r="K795" s="28"/>
      <c r="L795" s="20"/>
      <c r="M795" s="67"/>
      <c r="N795" s="19"/>
      <c r="O795" s="100">
        <f>YEAR(Emerg_Services[[#This Row],[Staff Start Date]])</f>
        <v>1900</v>
      </c>
      <c r="P795" s="100" t="str">
        <f>TEXT(Emerg_Services[[#This Row],[Staff Start Date]],"mmm")</f>
        <v>Jan</v>
      </c>
    </row>
    <row r="796" spans="1:16" x14ac:dyDescent="0.25">
      <c r="A796" s="18"/>
      <c r="B796" s="19"/>
      <c r="C796" s="19"/>
      <c r="D796" s="19"/>
      <c r="E796" s="19"/>
      <c r="F796" s="19"/>
      <c r="G796" s="19"/>
      <c r="H796" s="19"/>
      <c r="I796" s="19"/>
      <c r="J796" s="19"/>
      <c r="K796" s="28"/>
      <c r="L796" s="20"/>
      <c r="M796" s="67"/>
      <c r="N796" s="19"/>
      <c r="O796" s="100">
        <f>YEAR(Emerg_Services[[#This Row],[Staff Start Date]])</f>
        <v>1900</v>
      </c>
      <c r="P796" s="100" t="str">
        <f>TEXT(Emerg_Services[[#This Row],[Staff Start Date]],"mmm")</f>
        <v>Jan</v>
      </c>
    </row>
    <row r="797" spans="1:16" x14ac:dyDescent="0.25">
      <c r="A797" s="18"/>
      <c r="B797" s="19"/>
      <c r="C797" s="19"/>
      <c r="D797" s="19"/>
      <c r="E797" s="19"/>
      <c r="F797" s="19"/>
      <c r="G797" s="19"/>
      <c r="H797" s="19"/>
      <c r="I797" s="19"/>
      <c r="J797" s="19"/>
      <c r="K797" s="28"/>
      <c r="L797" s="20"/>
      <c r="M797" s="67"/>
      <c r="N797" s="19"/>
      <c r="O797" s="100">
        <f>YEAR(Emerg_Services[[#This Row],[Staff Start Date]])</f>
        <v>1900</v>
      </c>
      <c r="P797" s="100" t="str">
        <f>TEXT(Emerg_Services[[#This Row],[Staff Start Date]],"mmm")</f>
        <v>Jan</v>
      </c>
    </row>
    <row r="798" spans="1:16" x14ac:dyDescent="0.25">
      <c r="A798" s="18"/>
      <c r="B798" s="19"/>
      <c r="C798" s="19"/>
      <c r="D798" s="19"/>
      <c r="E798" s="19"/>
      <c r="F798" s="19"/>
      <c r="G798" s="19"/>
      <c r="H798" s="19"/>
      <c r="I798" s="19"/>
      <c r="J798" s="19"/>
      <c r="K798" s="28"/>
      <c r="L798" s="20"/>
      <c r="M798" s="67"/>
      <c r="N798" s="19"/>
      <c r="O798" s="100">
        <f>YEAR(Emerg_Services[[#This Row],[Staff Start Date]])</f>
        <v>1900</v>
      </c>
      <c r="P798" s="100" t="str">
        <f>TEXT(Emerg_Services[[#This Row],[Staff Start Date]],"mmm")</f>
        <v>Jan</v>
      </c>
    </row>
    <row r="799" spans="1:16" x14ac:dyDescent="0.25">
      <c r="A799" s="18"/>
      <c r="B799" s="19"/>
      <c r="C799" s="19"/>
      <c r="D799" s="19"/>
      <c r="E799" s="19"/>
      <c r="F799" s="19"/>
      <c r="G799" s="19"/>
      <c r="H799" s="19"/>
      <c r="I799" s="19"/>
      <c r="J799" s="19"/>
      <c r="K799" s="28"/>
      <c r="L799" s="20"/>
      <c r="M799" s="67"/>
      <c r="N799" s="19"/>
      <c r="O799" s="100">
        <f>YEAR(Emerg_Services[[#This Row],[Staff Start Date]])</f>
        <v>1900</v>
      </c>
      <c r="P799" s="100" t="str">
        <f>TEXT(Emerg_Services[[#This Row],[Staff Start Date]],"mmm")</f>
        <v>Jan</v>
      </c>
    </row>
    <row r="800" spans="1:16" x14ac:dyDescent="0.25">
      <c r="A800" s="18"/>
      <c r="B800" s="19"/>
      <c r="C800" s="19"/>
      <c r="D800" s="19"/>
      <c r="E800" s="19"/>
      <c r="F800" s="19"/>
      <c r="G800" s="19"/>
      <c r="H800" s="19"/>
      <c r="I800" s="19"/>
      <c r="J800" s="19"/>
      <c r="K800" s="28"/>
      <c r="L800" s="20"/>
      <c r="M800" s="67"/>
      <c r="N800" s="19"/>
      <c r="O800" s="100">
        <f>YEAR(Emerg_Services[[#This Row],[Staff Start Date]])</f>
        <v>1900</v>
      </c>
      <c r="P800" s="100" t="str">
        <f>TEXT(Emerg_Services[[#This Row],[Staff Start Date]],"mmm")</f>
        <v>Jan</v>
      </c>
    </row>
    <row r="801" spans="1:16" x14ac:dyDescent="0.25">
      <c r="A801" s="18"/>
      <c r="B801" s="19"/>
      <c r="C801" s="19"/>
      <c r="D801" s="19"/>
      <c r="E801" s="19"/>
      <c r="F801" s="19"/>
      <c r="G801" s="19"/>
      <c r="H801" s="19"/>
      <c r="I801" s="19"/>
      <c r="J801" s="19"/>
      <c r="K801" s="28"/>
      <c r="L801" s="20"/>
      <c r="M801" s="67"/>
      <c r="N801" s="19"/>
      <c r="O801" s="100">
        <f>YEAR(Emerg_Services[[#This Row],[Staff Start Date]])</f>
        <v>1900</v>
      </c>
      <c r="P801" s="100" t="str">
        <f>TEXT(Emerg_Services[[#This Row],[Staff Start Date]],"mmm")</f>
        <v>Jan</v>
      </c>
    </row>
    <row r="802" spans="1:16" x14ac:dyDescent="0.25">
      <c r="A802" s="18"/>
      <c r="B802" s="19"/>
      <c r="C802" s="19"/>
      <c r="D802" s="19"/>
      <c r="E802" s="19"/>
      <c r="F802" s="19"/>
      <c r="G802" s="19"/>
      <c r="H802" s="19"/>
      <c r="I802" s="19"/>
      <c r="J802" s="19"/>
      <c r="K802" s="28"/>
      <c r="L802" s="20"/>
      <c r="M802" s="67"/>
      <c r="N802" s="19"/>
      <c r="O802" s="100">
        <f>YEAR(Emerg_Services[[#This Row],[Staff Start Date]])</f>
        <v>1900</v>
      </c>
      <c r="P802" s="100" t="str">
        <f>TEXT(Emerg_Services[[#This Row],[Staff Start Date]],"mmm")</f>
        <v>Jan</v>
      </c>
    </row>
    <row r="803" spans="1:16" x14ac:dyDescent="0.25">
      <c r="A803" s="18"/>
      <c r="B803" s="19"/>
      <c r="C803" s="19"/>
      <c r="D803" s="19"/>
      <c r="E803" s="19"/>
      <c r="F803" s="19"/>
      <c r="G803" s="19"/>
      <c r="H803" s="19"/>
      <c r="I803" s="19"/>
      <c r="J803" s="19"/>
      <c r="K803" s="28"/>
      <c r="L803" s="20"/>
      <c r="M803" s="67"/>
      <c r="N803" s="19"/>
      <c r="O803" s="100">
        <f>YEAR(Emerg_Services[[#This Row],[Staff Start Date]])</f>
        <v>1900</v>
      </c>
      <c r="P803" s="100" t="str">
        <f>TEXT(Emerg_Services[[#This Row],[Staff Start Date]],"mmm")</f>
        <v>Jan</v>
      </c>
    </row>
    <row r="804" spans="1:16" x14ac:dyDescent="0.25">
      <c r="A804" s="18"/>
      <c r="B804" s="19"/>
      <c r="C804" s="19"/>
      <c r="D804" s="19"/>
      <c r="E804" s="19"/>
      <c r="F804" s="19"/>
      <c r="G804" s="19"/>
      <c r="H804" s="19"/>
      <c r="I804" s="19"/>
      <c r="J804" s="19"/>
      <c r="K804" s="28"/>
      <c r="L804" s="20"/>
      <c r="M804" s="67"/>
      <c r="N804" s="19"/>
      <c r="O804" s="100">
        <f>YEAR(Emerg_Services[[#This Row],[Staff Start Date]])</f>
        <v>1900</v>
      </c>
      <c r="P804" s="100" t="str">
        <f>TEXT(Emerg_Services[[#This Row],[Staff Start Date]],"mmm")</f>
        <v>Jan</v>
      </c>
    </row>
    <row r="805" spans="1:16" x14ac:dyDescent="0.25">
      <c r="A805" s="18"/>
      <c r="B805" s="19"/>
      <c r="C805" s="19"/>
      <c r="D805" s="19"/>
      <c r="E805" s="19"/>
      <c r="F805" s="19"/>
      <c r="G805" s="19"/>
      <c r="H805" s="19"/>
      <c r="I805" s="19"/>
      <c r="J805" s="19"/>
      <c r="K805" s="28"/>
      <c r="L805" s="20"/>
      <c r="M805" s="67"/>
      <c r="N805" s="19"/>
      <c r="O805" s="100">
        <f>YEAR(Emerg_Services[[#This Row],[Staff Start Date]])</f>
        <v>1900</v>
      </c>
      <c r="P805" s="100" t="str">
        <f>TEXT(Emerg_Services[[#This Row],[Staff Start Date]],"mmm")</f>
        <v>Jan</v>
      </c>
    </row>
    <row r="806" spans="1:16" x14ac:dyDescent="0.25">
      <c r="A806" s="18"/>
      <c r="B806" s="19"/>
      <c r="C806" s="19"/>
      <c r="D806" s="19"/>
      <c r="E806" s="19"/>
      <c r="F806" s="19"/>
      <c r="G806" s="19"/>
      <c r="H806" s="19"/>
      <c r="I806" s="19"/>
      <c r="J806" s="19"/>
      <c r="K806" s="28"/>
      <c r="L806" s="20"/>
      <c r="M806" s="67"/>
      <c r="N806" s="19"/>
      <c r="O806" s="100">
        <f>YEAR(Emerg_Services[[#This Row],[Staff Start Date]])</f>
        <v>1900</v>
      </c>
      <c r="P806" s="100" t="str">
        <f>TEXT(Emerg_Services[[#This Row],[Staff Start Date]],"mmm")</f>
        <v>Jan</v>
      </c>
    </row>
    <row r="807" spans="1:16" x14ac:dyDescent="0.25">
      <c r="A807" s="18"/>
      <c r="B807" s="19"/>
      <c r="C807" s="19"/>
      <c r="D807" s="19"/>
      <c r="E807" s="19"/>
      <c r="F807" s="19"/>
      <c r="G807" s="19"/>
      <c r="H807" s="19"/>
      <c r="I807" s="19"/>
      <c r="J807" s="19"/>
      <c r="K807" s="28"/>
      <c r="L807" s="20"/>
      <c r="M807" s="67"/>
      <c r="N807" s="19"/>
      <c r="O807" s="100">
        <f>YEAR(Emerg_Services[[#This Row],[Staff Start Date]])</f>
        <v>1900</v>
      </c>
      <c r="P807" s="100" t="str">
        <f>TEXT(Emerg_Services[[#This Row],[Staff Start Date]],"mmm")</f>
        <v>Jan</v>
      </c>
    </row>
    <row r="808" spans="1:16" x14ac:dyDescent="0.25">
      <c r="A808" s="18"/>
      <c r="B808" s="19"/>
      <c r="C808" s="19"/>
      <c r="D808" s="19"/>
      <c r="E808" s="19"/>
      <c r="F808" s="19"/>
      <c r="G808" s="19"/>
      <c r="H808" s="19"/>
      <c r="I808" s="19"/>
      <c r="J808" s="19"/>
      <c r="K808" s="28"/>
      <c r="L808" s="20"/>
      <c r="M808" s="67"/>
      <c r="N808" s="19"/>
      <c r="O808" s="100">
        <f>YEAR(Emerg_Services[[#This Row],[Staff Start Date]])</f>
        <v>1900</v>
      </c>
      <c r="P808" s="100" t="str">
        <f>TEXT(Emerg_Services[[#This Row],[Staff Start Date]],"mmm")</f>
        <v>Jan</v>
      </c>
    </row>
    <row r="809" spans="1:16" x14ac:dyDescent="0.25">
      <c r="A809" s="18"/>
      <c r="B809" s="19"/>
      <c r="C809" s="19"/>
      <c r="D809" s="19"/>
      <c r="E809" s="19"/>
      <c r="F809" s="19"/>
      <c r="G809" s="19"/>
      <c r="H809" s="19"/>
      <c r="I809" s="19"/>
      <c r="J809" s="19"/>
      <c r="K809" s="28"/>
      <c r="L809" s="20"/>
      <c r="M809" s="67"/>
      <c r="N809" s="19"/>
      <c r="O809" s="100">
        <f>YEAR(Emerg_Services[[#This Row],[Staff Start Date]])</f>
        <v>1900</v>
      </c>
      <c r="P809" s="100" t="str">
        <f>TEXT(Emerg_Services[[#This Row],[Staff Start Date]],"mmm")</f>
        <v>Jan</v>
      </c>
    </row>
    <row r="810" spans="1:16" x14ac:dyDescent="0.25">
      <c r="A810" s="18"/>
      <c r="B810" s="19"/>
      <c r="C810" s="19"/>
      <c r="D810" s="19"/>
      <c r="E810" s="19"/>
      <c r="F810" s="19"/>
      <c r="G810" s="19"/>
      <c r="H810" s="19"/>
      <c r="I810" s="19"/>
      <c r="J810" s="19"/>
      <c r="K810" s="28"/>
      <c r="L810" s="20"/>
      <c r="M810" s="67"/>
      <c r="N810" s="19"/>
      <c r="O810" s="100">
        <f>YEAR(Emerg_Services[[#This Row],[Staff Start Date]])</f>
        <v>1900</v>
      </c>
      <c r="P810" s="100" t="str">
        <f>TEXT(Emerg_Services[[#This Row],[Staff Start Date]],"mmm")</f>
        <v>Jan</v>
      </c>
    </row>
    <row r="811" spans="1:16" x14ac:dyDescent="0.25">
      <c r="A811" s="18"/>
      <c r="B811" s="19"/>
      <c r="C811" s="19"/>
      <c r="D811" s="19"/>
      <c r="E811" s="19"/>
      <c r="F811" s="19"/>
      <c r="G811" s="19"/>
      <c r="H811" s="19"/>
      <c r="I811" s="19"/>
      <c r="J811" s="19"/>
      <c r="K811" s="28"/>
      <c r="L811" s="20"/>
      <c r="M811" s="67"/>
      <c r="N811" s="19"/>
      <c r="O811" s="100">
        <f>YEAR(Emerg_Services[[#This Row],[Staff Start Date]])</f>
        <v>1900</v>
      </c>
      <c r="P811" s="100" t="str">
        <f>TEXT(Emerg_Services[[#This Row],[Staff Start Date]],"mmm")</f>
        <v>Jan</v>
      </c>
    </row>
    <row r="812" spans="1:16" x14ac:dyDescent="0.25">
      <c r="A812" s="18"/>
      <c r="B812" s="19"/>
      <c r="C812" s="19"/>
      <c r="D812" s="19"/>
      <c r="E812" s="19"/>
      <c r="F812" s="19"/>
      <c r="G812" s="19"/>
      <c r="H812" s="19"/>
      <c r="I812" s="19"/>
      <c r="J812" s="19"/>
      <c r="K812" s="28"/>
      <c r="L812" s="20"/>
      <c r="M812" s="67"/>
      <c r="N812" s="19"/>
      <c r="O812" s="100">
        <f>YEAR(Emerg_Services[[#This Row],[Staff Start Date]])</f>
        <v>1900</v>
      </c>
      <c r="P812" s="100" t="str">
        <f>TEXT(Emerg_Services[[#This Row],[Staff Start Date]],"mmm")</f>
        <v>Jan</v>
      </c>
    </row>
    <row r="813" spans="1:16" x14ac:dyDescent="0.25">
      <c r="A813" s="18"/>
      <c r="B813" s="19"/>
      <c r="C813" s="19"/>
      <c r="D813" s="19"/>
      <c r="E813" s="19"/>
      <c r="F813" s="19"/>
      <c r="G813" s="19"/>
      <c r="H813" s="19"/>
      <c r="I813" s="19"/>
      <c r="J813" s="19"/>
      <c r="K813" s="28"/>
      <c r="L813" s="20"/>
      <c r="M813" s="67"/>
      <c r="N813" s="19"/>
      <c r="O813" s="100">
        <f>YEAR(Emerg_Services[[#This Row],[Staff Start Date]])</f>
        <v>1900</v>
      </c>
      <c r="P813" s="100" t="str">
        <f>TEXT(Emerg_Services[[#This Row],[Staff Start Date]],"mmm")</f>
        <v>Jan</v>
      </c>
    </row>
    <row r="814" spans="1:16" x14ac:dyDescent="0.25">
      <c r="A814" s="18"/>
      <c r="B814" s="19"/>
      <c r="C814" s="19"/>
      <c r="D814" s="19"/>
      <c r="E814" s="19"/>
      <c r="F814" s="19"/>
      <c r="G814" s="19"/>
      <c r="H814" s="19"/>
      <c r="I814" s="19"/>
      <c r="J814" s="19"/>
      <c r="K814" s="28"/>
      <c r="L814" s="20"/>
      <c r="M814" s="67"/>
      <c r="N814" s="19"/>
      <c r="O814" s="100">
        <f>YEAR(Emerg_Services[[#This Row],[Staff Start Date]])</f>
        <v>1900</v>
      </c>
      <c r="P814" s="100" t="str">
        <f>TEXT(Emerg_Services[[#This Row],[Staff Start Date]],"mmm")</f>
        <v>Jan</v>
      </c>
    </row>
    <row r="815" spans="1:16" x14ac:dyDescent="0.25">
      <c r="A815" s="18"/>
      <c r="B815" s="19"/>
      <c r="C815" s="19"/>
      <c r="D815" s="19"/>
      <c r="E815" s="19"/>
      <c r="F815" s="19"/>
      <c r="G815" s="19"/>
      <c r="H815" s="19"/>
      <c r="I815" s="19"/>
      <c r="J815" s="19"/>
      <c r="K815" s="28"/>
      <c r="L815" s="20"/>
      <c r="M815" s="67"/>
      <c r="N815" s="19"/>
      <c r="O815" s="100">
        <f>YEAR(Emerg_Services[[#This Row],[Staff Start Date]])</f>
        <v>1900</v>
      </c>
      <c r="P815" s="100" t="str">
        <f>TEXT(Emerg_Services[[#This Row],[Staff Start Date]],"mmm")</f>
        <v>Jan</v>
      </c>
    </row>
    <row r="816" spans="1:16" x14ac:dyDescent="0.25">
      <c r="A816" s="18"/>
      <c r="B816" s="19"/>
      <c r="C816" s="19"/>
      <c r="D816" s="19"/>
      <c r="E816" s="19"/>
      <c r="F816" s="19"/>
      <c r="G816" s="19"/>
      <c r="H816" s="19"/>
      <c r="I816" s="19"/>
      <c r="J816" s="19"/>
      <c r="K816" s="28"/>
      <c r="L816" s="20"/>
      <c r="M816" s="67"/>
      <c r="N816" s="19"/>
      <c r="O816" s="100">
        <f>YEAR(Emerg_Services[[#This Row],[Staff Start Date]])</f>
        <v>1900</v>
      </c>
      <c r="P816" s="100" t="str">
        <f>TEXT(Emerg_Services[[#This Row],[Staff Start Date]],"mmm")</f>
        <v>Jan</v>
      </c>
    </row>
    <row r="817" spans="1:16" x14ac:dyDescent="0.25">
      <c r="A817" s="18"/>
      <c r="B817" s="19"/>
      <c r="C817" s="19"/>
      <c r="D817" s="19"/>
      <c r="E817" s="19"/>
      <c r="F817" s="19"/>
      <c r="G817" s="19"/>
      <c r="H817" s="19"/>
      <c r="I817" s="19"/>
      <c r="J817" s="19"/>
      <c r="K817" s="28"/>
      <c r="L817" s="20"/>
      <c r="M817" s="67"/>
      <c r="N817" s="19"/>
      <c r="O817" s="100">
        <f>YEAR(Emerg_Services[[#This Row],[Staff Start Date]])</f>
        <v>1900</v>
      </c>
      <c r="P817" s="100" t="str">
        <f>TEXT(Emerg_Services[[#This Row],[Staff Start Date]],"mmm")</f>
        <v>Jan</v>
      </c>
    </row>
    <row r="818" spans="1:16" x14ac:dyDescent="0.25">
      <c r="A818" s="18"/>
      <c r="B818" s="19"/>
      <c r="C818" s="19"/>
      <c r="D818" s="19"/>
      <c r="E818" s="19"/>
      <c r="F818" s="19"/>
      <c r="G818" s="19"/>
      <c r="H818" s="19"/>
      <c r="I818" s="19"/>
      <c r="J818" s="19"/>
      <c r="K818" s="28"/>
      <c r="L818" s="20"/>
      <c r="M818" s="67"/>
      <c r="N818" s="19"/>
      <c r="O818" s="100">
        <f>YEAR(Emerg_Services[[#This Row],[Staff Start Date]])</f>
        <v>1900</v>
      </c>
      <c r="P818" s="100" t="str">
        <f>TEXT(Emerg_Services[[#This Row],[Staff Start Date]],"mmm")</f>
        <v>Jan</v>
      </c>
    </row>
    <row r="819" spans="1:16" x14ac:dyDescent="0.25">
      <c r="A819" s="18"/>
      <c r="B819" s="19"/>
      <c r="C819" s="19"/>
      <c r="D819" s="19"/>
      <c r="E819" s="19"/>
      <c r="F819" s="19"/>
      <c r="G819" s="19"/>
      <c r="H819" s="19"/>
      <c r="I819" s="19"/>
      <c r="J819" s="19"/>
      <c r="K819" s="28"/>
      <c r="L819" s="20"/>
      <c r="M819" s="67"/>
      <c r="N819" s="19"/>
      <c r="O819" s="100">
        <f>YEAR(Emerg_Services[[#This Row],[Staff Start Date]])</f>
        <v>1900</v>
      </c>
      <c r="P819" s="100" t="str">
        <f>TEXT(Emerg_Services[[#This Row],[Staff Start Date]],"mmm")</f>
        <v>Jan</v>
      </c>
    </row>
    <row r="820" spans="1:16" x14ac:dyDescent="0.25">
      <c r="A820" s="18"/>
      <c r="B820" s="19"/>
      <c r="C820" s="19"/>
      <c r="D820" s="19"/>
      <c r="E820" s="19"/>
      <c r="F820" s="19"/>
      <c r="G820" s="19"/>
      <c r="H820" s="19"/>
      <c r="I820" s="19"/>
      <c r="J820" s="19"/>
      <c r="K820" s="28"/>
      <c r="L820" s="20"/>
      <c r="M820" s="67"/>
      <c r="N820" s="19"/>
      <c r="O820" s="100">
        <f>YEAR(Emerg_Services[[#This Row],[Staff Start Date]])</f>
        <v>1900</v>
      </c>
      <c r="P820" s="100" t="str">
        <f>TEXT(Emerg_Services[[#This Row],[Staff Start Date]],"mmm")</f>
        <v>Jan</v>
      </c>
    </row>
    <row r="821" spans="1:16" x14ac:dyDescent="0.25">
      <c r="A821" s="18"/>
      <c r="B821" s="19"/>
      <c r="C821" s="19"/>
      <c r="D821" s="19"/>
      <c r="E821" s="19"/>
      <c r="F821" s="19"/>
      <c r="G821" s="19"/>
      <c r="H821" s="19"/>
      <c r="I821" s="19"/>
      <c r="J821" s="19"/>
      <c r="K821" s="28"/>
      <c r="L821" s="20"/>
      <c r="M821" s="67"/>
      <c r="N821" s="19"/>
      <c r="O821" s="100">
        <f>YEAR(Emerg_Services[[#This Row],[Staff Start Date]])</f>
        <v>1900</v>
      </c>
      <c r="P821" s="100" t="str">
        <f>TEXT(Emerg_Services[[#This Row],[Staff Start Date]],"mmm")</f>
        <v>Jan</v>
      </c>
    </row>
    <row r="822" spans="1:16" x14ac:dyDescent="0.25">
      <c r="A822" s="18"/>
      <c r="B822" s="19"/>
      <c r="C822" s="19"/>
      <c r="D822" s="19"/>
      <c r="E822" s="19"/>
      <c r="F822" s="19"/>
      <c r="G822" s="19"/>
      <c r="H822" s="19"/>
      <c r="I822" s="19"/>
      <c r="J822" s="19"/>
      <c r="K822" s="28"/>
      <c r="L822" s="20"/>
      <c r="M822" s="67"/>
      <c r="N822" s="19"/>
      <c r="O822" s="100">
        <f>YEAR(Emerg_Services[[#This Row],[Staff Start Date]])</f>
        <v>1900</v>
      </c>
      <c r="P822" s="100" t="str">
        <f>TEXT(Emerg_Services[[#This Row],[Staff Start Date]],"mmm")</f>
        <v>Jan</v>
      </c>
    </row>
    <row r="823" spans="1:16" x14ac:dyDescent="0.25">
      <c r="A823" s="18"/>
      <c r="B823" s="19"/>
      <c r="C823" s="19"/>
      <c r="D823" s="19"/>
      <c r="E823" s="19"/>
      <c r="F823" s="19"/>
      <c r="G823" s="19"/>
      <c r="H823" s="19"/>
      <c r="I823" s="19"/>
      <c r="J823" s="19"/>
      <c r="K823" s="28"/>
      <c r="L823" s="20"/>
      <c r="M823" s="67"/>
      <c r="N823" s="19"/>
      <c r="O823" s="100">
        <f>YEAR(Emerg_Services[[#This Row],[Staff Start Date]])</f>
        <v>1900</v>
      </c>
      <c r="P823" s="100" t="str">
        <f>TEXT(Emerg_Services[[#This Row],[Staff Start Date]],"mmm")</f>
        <v>Jan</v>
      </c>
    </row>
    <row r="824" spans="1:16" x14ac:dyDescent="0.25">
      <c r="A824" s="18"/>
      <c r="B824" s="19"/>
      <c r="C824" s="19"/>
      <c r="D824" s="19"/>
      <c r="E824" s="19"/>
      <c r="F824" s="19"/>
      <c r="G824" s="19"/>
      <c r="H824" s="19"/>
      <c r="I824" s="19"/>
      <c r="J824" s="19"/>
      <c r="K824" s="28"/>
      <c r="L824" s="20"/>
      <c r="M824" s="67"/>
      <c r="N824" s="19"/>
      <c r="O824" s="100">
        <f>YEAR(Emerg_Services[[#This Row],[Staff Start Date]])</f>
        <v>1900</v>
      </c>
      <c r="P824" s="100" t="str">
        <f>TEXT(Emerg_Services[[#This Row],[Staff Start Date]],"mmm")</f>
        <v>Jan</v>
      </c>
    </row>
    <row r="825" spans="1:16" x14ac:dyDescent="0.25">
      <c r="A825" s="18"/>
      <c r="B825" s="19"/>
      <c r="C825" s="19"/>
      <c r="D825" s="19"/>
      <c r="E825" s="19"/>
      <c r="F825" s="19"/>
      <c r="G825" s="19"/>
      <c r="H825" s="19"/>
      <c r="I825" s="19"/>
      <c r="J825" s="19"/>
      <c r="K825" s="28"/>
      <c r="L825" s="20"/>
      <c r="M825" s="67"/>
      <c r="N825" s="19"/>
      <c r="O825" s="100">
        <f>YEAR(Emerg_Services[[#This Row],[Staff Start Date]])</f>
        <v>1900</v>
      </c>
      <c r="P825" s="100" t="str">
        <f>TEXT(Emerg_Services[[#This Row],[Staff Start Date]],"mmm")</f>
        <v>Jan</v>
      </c>
    </row>
    <row r="826" spans="1:16" x14ac:dyDescent="0.25">
      <c r="A826" s="18"/>
      <c r="B826" s="19"/>
      <c r="C826" s="19"/>
      <c r="D826" s="19"/>
      <c r="E826" s="19"/>
      <c r="F826" s="19"/>
      <c r="G826" s="19"/>
      <c r="H826" s="19"/>
      <c r="I826" s="19"/>
      <c r="J826" s="19"/>
      <c r="K826" s="28"/>
      <c r="L826" s="20"/>
      <c r="M826" s="67"/>
      <c r="N826" s="19"/>
      <c r="O826" s="100">
        <f>YEAR(Emerg_Services[[#This Row],[Staff Start Date]])</f>
        <v>1900</v>
      </c>
      <c r="P826" s="100" t="str">
        <f>TEXT(Emerg_Services[[#This Row],[Staff Start Date]],"mmm")</f>
        <v>Jan</v>
      </c>
    </row>
    <row r="827" spans="1:16" x14ac:dyDescent="0.25">
      <c r="A827" s="18"/>
      <c r="B827" s="19"/>
      <c r="C827" s="19"/>
      <c r="D827" s="19"/>
      <c r="E827" s="19"/>
      <c r="F827" s="19"/>
      <c r="G827" s="19"/>
      <c r="H827" s="19"/>
      <c r="I827" s="19"/>
      <c r="J827" s="19"/>
      <c r="K827" s="28"/>
      <c r="L827" s="20"/>
      <c r="M827" s="67"/>
      <c r="N827" s="19"/>
      <c r="O827" s="100">
        <f>YEAR(Emerg_Services[[#This Row],[Staff Start Date]])</f>
        <v>1900</v>
      </c>
      <c r="P827" s="100" t="str">
        <f>TEXT(Emerg_Services[[#This Row],[Staff Start Date]],"mmm")</f>
        <v>Jan</v>
      </c>
    </row>
    <row r="828" spans="1:16" x14ac:dyDescent="0.25">
      <c r="A828" s="18"/>
      <c r="B828" s="19"/>
      <c r="C828" s="19"/>
      <c r="D828" s="19"/>
      <c r="E828" s="19"/>
      <c r="F828" s="19"/>
      <c r="G828" s="19"/>
      <c r="H828" s="19"/>
      <c r="I828" s="19"/>
      <c r="J828" s="19"/>
      <c r="K828" s="28"/>
      <c r="L828" s="20"/>
      <c r="M828" s="67"/>
      <c r="N828" s="19"/>
      <c r="O828" s="100">
        <f>YEAR(Emerg_Services[[#This Row],[Staff Start Date]])</f>
        <v>1900</v>
      </c>
      <c r="P828" s="100" t="str">
        <f>TEXT(Emerg_Services[[#This Row],[Staff Start Date]],"mmm")</f>
        <v>Jan</v>
      </c>
    </row>
    <row r="829" spans="1:16" x14ac:dyDescent="0.25">
      <c r="A829" s="18"/>
      <c r="B829" s="19"/>
      <c r="C829" s="19"/>
      <c r="D829" s="19"/>
      <c r="E829" s="19"/>
      <c r="F829" s="19"/>
      <c r="G829" s="19"/>
      <c r="H829" s="19"/>
      <c r="I829" s="19"/>
      <c r="J829" s="19"/>
      <c r="K829" s="28"/>
      <c r="L829" s="20"/>
      <c r="M829" s="67"/>
      <c r="N829" s="19"/>
      <c r="O829" s="100">
        <f>YEAR(Emerg_Services[[#This Row],[Staff Start Date]])</f>
        <v>1900</v>
      </c>
      <c r="P829" s="100" t="str">
        <f>TEXT(Emerg_Services[[#This Row],[Staff Start Date]],"mmm")</f>
        <v>Jan</v>
      </c>
    </row>
    <row r="830" spans="1:16" x14ac:dyDescent="0.25">
      <c r="A830" s="18"/>
      <c r="B830" s="19"/>
      <c r="C830" s="19"/>
      <c r="D830" s="19"/>
      <c r="E830" s="19"/>
      <c r="F830" s="19"/>
      <c r="G830" s="19"/>
      <c r="H830" s="19"/>
      <c r="I830" s="19"/>
      <c r="J830" s="19"/>
      <c r="K830" s="28"/>
      <c r="L830" s="20"/>
      <c r="M830" s="67"/>
      <c r="N830" s="19"/>
      <c r="O830" s="100">
        <f>YEAR(Emerg_Services[[#This Row],[Staff Start Date]])</f>
        <v>1900</v>
      </c>
      <c r="P830" s="100" t="str">
        <f>TEXT(Emerg_Services[[#This Row],[Staff Start Date]],"mmm")</f>
        <v>Jan</v>
      </c>
    </row>
    <row r="831" spans="1:16" x14ac:dyDescent="0.25">
      <c r="A831" s="18"/>
      <c r="B831" s="19"/>
      <c r="C831" s="19"/>
      <c r="D831" s="19"/>
      <c r="E831" s="19"/>
      <c r="F831" s="19"/>
      <c r="G831" s="19"/>
      <c r="H831" s="19"/>
      <c r="I831" s="19"/>
      <c r="J831" s="19"/>
      <c r="K831" s="28"/>
      <c r="L831" s="20"/>
      <c r="M831" s="67"/>
      <c r="N831" s="19"/>
      <c r="O831" s="100">
        <f>YEAR(Emerg_Services[[#This Row],[Staff Start Date]])</f>
        <v>1900</v>
      </c>
      <c r="P831" s="100" t="str">
        <f>TEXT(Emerg_Services[[#This Row],[Staff Start Date]],"mmm")</f>
        <v>Jan</v>
      </c>
    </row>
    <row r="832" spans="1:16" x14ac:dyDescent="0.25">
      <c r="A832" s="18"/>
      <c r="B832" s="19"/>
      <c r="C832" s="19"/>
      <c r="D832" s="19"/>
      <c r="E832" s="19"/>
      <c r="F832" s="19"/>
      <c r="G832" s="19"/>
      <c r="H832" s="19"/>
      <c r="I832" s="19"/>
      <c r="J832" s="19"/>
      <c r="K832" s="28"/>
      <c r="L832" s="20"/>
      <c r="M832" s="67"/>
      <c r="N832" s="19"/>
      <c r="O832" s="100">
        <f>YEAR(Emerg_Services[[#This Row],[Staff Start Date]])</f>
        <v>1900</v>
      </c>
      <c r="P832" s="100" t="str">
        <f>TEXT(Emerg_Services[[#This Row],[Staff Start Date]],"mmm")</f>
        <v>Jan</v>
      </c>
    </row>
    <row r="833" spans="1:16" x14ac:dyDescent="0.25">
      <c r="A833" s="18"/>
      <c r="B833" s="19"/>
      <c r="C833" s="19"/>
      <c r="D833" s="19"/>
      <c r="E833" s="19"/>
      <c r="F833" s="19"/>
      <c r="G833" s="19"/>
      <c r="H833" s="19"/>
      <c r="I833" s="19"/>
      <c r="J833" s="19"/>
      <c r="K833" s="28"/>
      <c r="L833" s="20"/>
      <c r="M833" s="67"/>
      <c r="N833" s="19"/>
      <c r="O833" s="100">
        <f>YEAR(Emerg_Services[[#This Row],[Staff Start Date]])</f>
        <v>1900</v>
      </c>
      <c r="P833" s="100" t="str">
        <f>TEXT(Emerg_Services[[#This Row],[Staff Start Date]],"mmm")</f>
        <v>Jan</v>
      </c>
    </row>
    <row r="834" spans="1:16" x14ac:dyDescent="0.25">
      <c r="A834" s="18"/>
      <c r="B834" s="19"/>
      <c r="C834" s="19"/>
      <c r="D834" s="19"/>
      <c r="E834" s="19"/>
      <c r="F834" s="19"/>
      <c r="G834" s="19"/>
      <c r="H834" s="19"/>
      <c r="I834" s="19"/>
      <c r="J834" s="19"/>
      <c r="K834" s="28"/>
      <c r="L834" s="20"/>
      <c r="M834" s="67"/>
      <c r="N834" s="19"/>
      <c r="O834" s="100">
        <f>YEAR(Emerg_Services[[#This Row],[Staff Start Date]])</f>
        <v>1900</v>
      </c>
      <c r="P834" s="100" t="str">
        <f>TEXT(Emerg_Services[[#This Row],[Staff Start Date]],"mmm")</f>
        <v>Jan</v>
      </c>
    </row>
    <row r="835" spans="1:16" x14ac:dyDescent="0.25">
      <c r="A835" s="18"/>
      <c r="B835" s="19"/>
      <c r="C835" s="19"/>
      <c r="D835" s="19"/>
      <c r="E835" s="19"/>
      <c r="F835" s="19"/>
      <c r="G835" s="19"/>
      <c r="H835" s="19"/>
      <c r="I835" s="19"/>
      <c r="J835" s="19"/>
      <c r="K835" s="28"/>
      <c r="L835" s="20"/>
      <c r="M835" s="67"/>
      <c r="N835" s="19"/>
      <c r="O835" s="100">
        <f>YEAR(Emerg_Services[[#This Row],[Staff Start Date]])</f>
        <v>1900</v>
      </c>
      <c r="P835" s="100" t="str">
        <f>TEXT(Emerg_Services[[#This Row],[Staff Start Date]],"mmm")</f>
        <v>Jan</v>
      </c>
    </row>
    <row r="836" spans="1:16" x14ac:dyDescent="0.25">
      <c r="A836" s="18"/>
      <c r="B836" s="19"/>
      <c r="C836" s="19"/>
      <c r="D836" s="19"/>
      <c r="E836" s="19"/>
      <c r="F836" s="19"/>
      <c r="G836" s="19"/>
      <c r="H836" s="19"/>
      <c r="I836" s="19"/>
      <c r="J836" s="19"/>
      <c r="K836" s="28"/>
      <c r="L836" s="20"/>
      <c r="M836" s="67"/>
      <c r="N836" s="19"/>
      <c r="O836" s="100">
        <f>YEAR(Emerg_Services[[#This Row],[Staff Start Date]])</f>
        <v>1900</v>
      </c>
      <c r="P836" s="100" t="str">
        <f>TEXT(Emerg_Services[[#This Row],[Staff Start Date]],"mmm")</f>
        <v>Jan</v>
      </c>
    </row>
    <row r="837" spans="1:16" x14ac:dyDescent="0.25">
      <c r="A837" s="18"/>
      <c r="B837" s="19"/>
      <c r="C837" s="19"/>
      <c r="D837" s="19"/>
      <c r="E837" s="19"/>
      <c r="F837" s="19"/>
      <c r="G837" s="19"/>
      <c r="H837" s="19"/>
      <c r="I837" s="19"/>
      <c r="J837" s="19"/>
      <c r="K837" s="28"/>
      <c r="L837" s="20"/>
      <c r="M837" s="67"/>
      <c r="N837" s="19"/>
      <c r="O837" s="100">
        <f>YEAR(Emerg_Services[[#This Row],[Staff Start Date]])</f>
        <v>1900</v>
      </c>
      <c r="P837" s="100" t="str">
        <f>TEXT(Emerg_Services[[#This Row],[Staff Start Date]],"mmm")</f>
        <v>Jan</v>
      </c>
    </row>
    <row r="838" spans="1:16" x14ac:dyDescent="0.25">
      <c r="A838" s="18"/>
      <c r="B838" s="19"/>
      <c r="C838" s="19"/>
      <c r="D838" s="19"/>
      <c r="E838" s="19"/>
      <c r="F838" s="19"/>
      <c r="G838" s="19"/>
      <c r="H838" s="19"/>
      <c r="I838" s="19"/>
      <c r="J838" s="19"/>
      <c r="K838" s="28"/>
      <c r="L838" s="20"/>
      <c r="M838" s="67"/>
      <c r="N838" s="19"/>
      <c r="O838" s="100">
        <f>YEAR(Emerg_Services[[#This Row],[Staff Start Date]])</f>
        <v>1900</v>
      </c>
      <c r="P838" s="100" t="str">
        <f>TEXT(Emerg_Services[[#This Row],[Staff Start Date]],"mmm")</f>
        <v>Jan</v>
      </c>
    </row>
    <row r="839" spans="1:16" x14ac:dyDescent="0.25">
      <c r="A839" s="18"/>
      <c r="B839" s="19"/>
      <c r="C839" s="19"/>
      <c r="D839" s="19"/>
      <c r="E839" s="19"/>
      <c r="F839" s="19"/>
      <c r="G839" s="19"/>
      <c r="H839" s="19"/>
      <c r="I839" s="19"/>
      <c r="J839" s="19"/>
      <c r="K839" s="28"/>
      <c r="L839" s="20"/>
      <c r="M839" s="67"/>
      <c r="N839" s="19"/>
      <c r="O839" s="100">
        <f>YEAR(Emerg_Services[[#This Row],[Staff Start Date]])</f>
        <v>1900</v>
      </c>
      <c r="P839" s="100" t="str">
        <f>TEXT(Emerg_Services[[#This Row],[Staff Start Date]],"mmm")</f>
        <v>Jan</v>
      </c>
    </row>
    <row r="840" spans="1:16" x14ac:dyDescent="0.25">
      <c r="A840" s="18"/>
      <c r="B840" s="19"/>
      <c r="C840" s="19"/>
      <c r="D840" s="19"/>
      <c r="E840" s="19"/>
      <c r="F840" s="19"/>
      <c r="G840" s="19"/>
      <c r="H840" s="19"/>
      <c r="I840" s="19"/>
      <c r="J840" s="19"/>
      <c r="K840" s="28"/>
      <c r="L840" s="20"/>
      <c r="M840" s="67"/>
      <c r="N840" s="19"/>
      <c r="O840" s="100">
        <f>YEAR(Emerg_Services[[#This Row],[Staff Start Date]])</f>
        <v>1900</v>
      </c>
      <c r="P840" s="100" t="str">
        <f>TEXT(Emerg_Services[[#This Row],[Staff Start Date]],"mmm")</f>
        <v>Jan</v>
      </c>
    </row>
    <row r="841" spans="1:16" x14ac:dyDescent="0.25">
      <c r="A841" s="18"/>
      <c r="B841" s="19"/>
      <c r="C841" s="19"/>
      <c r="D841" s="19"/>
      <c r="E841" s="19"/>
      <c r="F841" s="19"/>
      <c r="G841" s="19"/>
      <c r="H841" s="19"/>
      <c r="I841" s="19"/>
      <c r="J841" s="19"/>
      <c r="K841" s="28"/>
      <c r="L841" s="20"/>
      <c r="M841" s="67"/>
      <c r="N841" s="19"/>
      <c r="O841" s="100">
        <f>YEAR(Emerg_Services[[#This Row],[Staff Start Date]])</f>
        <v>1900</v>
      </c>
      <c r="P841" s="100" t="str">
        <f>TEXT(Emerg_Services[[#This Row],[Staff Start Date]],"mmm")</f>
        <v>Jan</v>
      </c>
    </row>
    <row r="842" spans="1:16" x14ac:dyDescent="0.25">
      <c r="A842" s="18"/>
      <c r="B842" s="19"/>
      <c r="C842" s="19"/>
      <c r="D842" s="19"/>
      <c r="E842" s="19"/>
      <c r="F842" s="19"/>
      <c r="G842" s="19"/>
      <c r="H842" s="19"/>
      <c r="I842" s="19"/>
      <c r="J842" s="19"/>
      <c r="K842" s="28"/>
      <c r="L842" s="20"/>
      <c r="M842" s="67"/>
      <c r="N842" s="19"/>
      <c r="O842" s="100">
        <f>YEAR(Emerg_Services[[#This Row],[Staff Start Date]])</f>
        <v>1900</v>
      </c>
      <c r="P842" s="100" t="str">
        <f>TEXT(Emerg_Services[[#This Row],[Staff Start Date]],"mmm")</f>
        <v>Jan</v>
      </c>
    </row>
    <row r="843" spans="1:16" x14ac:dyDescent="0.25">
      <c r="A843" s="18"/>
      <c r="B843" s="19"/>
      <c r="C843" s="19"/>
      <c r="D843" s="19"/>
      <c r="E843" s="19"/>
      <c r="F843" s="19"/>
      <c r="G843" s="19"/>
      <c r="H843" s="19"/>
      <c r="I843" s="19"/>
      <c r="J843" s="19"/>
      <c r="K843" s="28"/>
      <c r="L843" s="20"/>
      <c r="M843" s="67"/>
      <c r="N843" s="19"/>
      <c r="O843" s="100">
        <f>YEAR(Emerg_Services[[#This Row],[Staff Start Date]])</f>
        <v>1900</v>
      </c>
      <c r="P843" s="100" t="str">
        <f>TEXT(Emerg_Services[[#This Row],[Staff Start Date]],"mmm")</f>
        <v>Jan</v>
      </c>
    </row>
    <row r="844" spans="1:16" x14ac:dyDescent="0.25">
      <c r="A844" s="18"/>
      <c r="B844" s="19"/>
      <c r="C844" s="19"/>
      <c r="D844" s="19"/>
      <c r="E844" s="19"/>
      <c r="F844" s="19"/>
      <c r="G844" s="19"/>
      <c r="H844" s="19"/>
      <c r="I844" s="19"/>
      <c r="J844" s="19"/>
      <c r="K844" s="28"/>
      <c r="L844" s="20"/>
      <c r="M844" s="67"/>
      <c r="N844" s="19"/>
      <c r="O844" s="100">
        <f>YEAR(Emerg_Services[[#This Row],[Staff Start Date]])</f>
        <v>1900</v>
      </c>
      <c r="P844" s="100" t="str">
        <f>TEXT(Emerg_Services[[#This Row],[Staff Start Date]],"mmm")</f>
        <v>Jan</v>
      </c>
    </row>
    <row r="845" spans="1:16" x14ac:dyDescent="0.25">
      <c r="A845" s="18"/>
      <c r="B845" s="19"/>
      <c r="C845" s="19"/>
      <c r="D845" s="19"/>
      <c r="E845" s="19"/>
      <c r="F845" s="19"/>
      <c r="G845" s="19"/>
      <c r="H845" s="19"/>
      <c r="I845" s="19"/>
      <c r="J845" s="19"/>
      <c r="K845" s="28"/>
      <c r="L845" s="20"/>
      <c r="M845" s="67"/>
      <c r="N845" s="19"/>
      <c r="O845" s="100">
        <f>YEAR(Emerg_Services[[#This Row],[Staff Start Date]])</f>
        <v>1900</v>
      </c>
      <c r="P845" s="100" t="str">
        <f>TEXT(Emerg_Services[[#This Row],[Staff Start Date]],"mmm")</f>
        <v>Jan</v>
      </c>
    </row>
    <row r="846" spans="1:16" x14ac:dyDescent="0.25">
      <c r="A846" s="18"/>
      <c r="B846" s="19"/>
      <c r="C846" s="19"/>
      <c r="D846" s="19"/>
      <c r="E846" s="19"/>
      <c r="F846" s="19"/>
      <c r="G846" s="19"/>
      <c r="H846" s="19"/>
      <c r="I846" s="19"/>
      <c r="J846" s="19"/>
      <c r="K846" s="28"/>
      <c r="L846" s="20"/>
      <c r="M846" s="67"/>
      <c r="N846" s="19"/>
      <c r="O846" s="100">
        <f>YEAR(Emerg_Services[[#This Row],[Staff Start Date]])</f>
        <v>1900</v>
      </c>
      <c r="P846" s="100" t="str">
        <f>TEXT(Emerg_Services[[#This Row],[Staff Start Date]],"mmm")</f>
        <v>Jan</v>
      </c>
    </row>
    <row r="847" spans="1:16" x14ac:dyDescent="0.25">
      <c r="A847" s="18"/>
      <c r="B847" s="19"/>
      <c r="C847" s="19"/>
      <c r="D847" s="19"/>
      <c r="E847" s="19"/>
      <c r="F847" s="19"/>
      <c r="G847" s="19"/>
      <c r="H847" s="19"/>
      <c r="I847" s="19"/>
      <c r="J847" s="19"/>
      <c r="K847" s="28"/>
      <c r="L847" s="20"/>
      <c r="M847" s="67"/>
      <c r="N847" s="19"/>
      <c r="O847" s="100">
        <f>YEAR(Emerg_Services[[#This Row],[Staff Start Date]])</f>
        <v>1900</v>
      </c>
      <c r="P847" s="100" t="str">
        <f>TEXT(Emerg_Services[[#This Row],[Staff Start Date]],"mmm")</f>
        <v>Jan</v>
      </c>
    </row>
    <row r="848" spans="1:16" x14ac:dyDescent="0.25">
      <c r="A848" s="18"/>
      <c r="B848" s="19"/>
      <c r="C848" s="19"/>
      <c r="D848" s="19"/>
      <c r="E848" s="19"/>
      <c r="F848" s="19"/>
      <c r="G848" s="19"/>
      <c r="H848" s="19"/>
      <c r="I848" s="19"/>
      <c r="J848" s="19"/>
      <c r="K848" s="28"/>
      <c r="L848" s="20"/>
      <c r="M848" s="67"/>
      <c r="N848" s="19"/>
      <c r="O848" s="100">
        <f>YEAR(Emerg_Services[[#This Row],[Staff Start Date]])</f>
        <v>1900</v>
      </c>
      <c r="P848" s="100" t="str">
        <f>TEXT(Emerg_Services[[#This Row],[Staff Start Date]],"mmm")</f>
        <v>Jan</v>
      </c>
    </row>
    <row r="849" spans="1:16" x14ac:dyDescent="0.25">
      <c r="A849" s="18"/>
      <c r="B849" s="19"/>
      <c r="C849" s="19"/>
      <c r="D849" s="19"/>
      <c r="E849" s="19"/>
      <c r="F849" s="19"/>
      <c r="G849" s="19"/>
      <c r="H849" s="19"/>
      <c r="I849" s="19"/>
      <c r="J849" s="19"/>
      <c r="K849" s="28"/>
      <c r="L849" s="20"/>
      <c r="M849" s="67"/>
      <c r="N849" s="19"/>
      <c r="O849" s="100">
        <f>YEAR(Emerg_Services[[#This Row],[Staff Start Date]])</f>
        <v>1900</v>
      </c>
      <c r="P849" s="100" t="str">
        <f>TEXT(Emerg_Services[[#This Row],[Staff Start Date]],"mmm")</f>
        <v>Jan</v>
      </c>
    </row>
    <row r="850" spans="1:16" x14ac:dyDescent="0.25">
      <c r="A850" s="18"/>
      <c r="B850" s="19"/>
      <c r="C850" s="19"/>
      <c r="D850" s="19"/>
      <c r="E850" s="19"/>
      <c r="F850" s="19"/>
      <c r="G850" s="19"/>
      <c r="H850" s="19"/>
      <c r="I850" s="19"/>
      <c r="J850" s="19"/>
      <c r="K850" s="28"/>
      <c r="L850" s="20"/>
      <c r="M850" s="67"/>
      <c r="N850" s="19"/>
      <c r="O850" s="100">
        <f>YEAR(Emerg_Services[[#This Row],[Staff Start Date]])</f>
        <v>1900</v>
      </c>
      <c r="P850" s="100" t="str">
        <f>TEXT(Emerg_Services[[#This Row],[Staff Start Date]],"mmm")</f>
        <v>Jan</v>
      </c>
    </row>
    <row r="851" spans="1:16" x14ac:dyDescent="0.25">
      <c r="A851" s="18"/>
      <c r="B851" s="19"/>
      <c r="C851" s="19"/>
      <c r="D851" s="19"/>
      <c r="E851" s="19"/>
      <c r="F851" s="19"/>
      <c r="G851" s="19"/>
      <c r="H851" s="19"/>
      <c r="I851" s="19"/>
      <c r="J851" s="19"/>
      <c r="K851" s="28"/>
      <c r="L851" s="20"/>
      <c r="M851" s="67"/>
      <c r="N851" s="19"/>
      <c r="O851" s="100">
        <f>YEAR(Emerg_Services[[#This Row],[Staff Start Date]])</f>
        <v>1900</v>
      </c>
      <c r="P851" s="100" t="str">
        <f>TEXT(Emerg_Services[[#This Row],[Staff Start Date]],"mmm")</f>
        <v>Jan</v>
      </c>
    </row>
    <row r="852" spans="1:16" x14ac:dyDescent="0.25">
      <c r="A852" s="18"/>
      <c r="B852" s="19"/>
      <c r="C852" s="19"/>
      <c r="D852" s="19"/>
      <c r="E852" s="19"/>
      <c r="F852" s="19"/>
      <c r="G852" s="19"/>
      <c r="H852" s="19"/>
      <c r="I852" s="19"/>
      <c r="J852" s="19"/>
      <c r="K852" s="28"/>
      <c r="L852" s="20"/>
      <c r="M852" s="67"/>
      <c r="N852" s="19"/>
      <c r="O852" s="100">
        <f>YEAR(Emerg_Services[[#This Row],[Staff Start Date]])</f>
        <v>1900</v>
      </c>
      <c r="P852" s="100" t="str">
        <f>TEXT(Emerg_Services[[#This Row],[Staff Start Date]],"mmm")</f>
        <v>Jan</v>
      </c>
    </row>
    <row r="853" spans="1:16" x14ac:dyDescent="0.25">
      <c r="A853" s="18"/>
      <c r="B853" s="19"/>
      <c r="C853" s="19"/>
      <c r="D853" s="19"/>
      <c r="E853" s="19"/>
      <c r="F853" s="19"/>
      <c r="G853" s="19"/>
      <c r="H853" s="19"/>
      <c r="I853" s="19"/>
      <c r="J853" s="19"/>
      <c r="K853" s="28"/>
      <c r="L853" s="20"/>
      <c r="M853" s="67"/>
      <c r="N853" s="19"/>
      <c r="O853" s="100">
        <f>YEAR(Emerg_Services[[#This Row],[Staff Start Date]])</f>
        <v>1900</v>
      </c>
      <c r="P853" s="100" t="str">
        <f>TEXT(Emerg_Services[[#This Row],[Staff Start Date]],"mmm")</f>
        <v>Jan</v>
      </c>
    </row>
    <row r="854" spans="1:16" x14ac:dyDescent="0.25">
      <c r="A854" s="18"/>
      <c r="B854" s="19"/>
      <c r="C854" s="19"/>
      <c r="D854" s="19"/>
      <c r="E854" s="19"/>
      <c r="F854" s="19"/>
      <c r="G854" s="19"/>
      <c r="H854" s="19"/>
      <c r="I854" s="19"/>
      <c r="J854" s="19"/>
      <c r="K854" s="28"/>
      <c r="L854" s="20"/>
      <c r="M854" s="67"/>
      <c r="N854" s="19"/>
      <c r="O854" s="100">
        <f>YEAR(Emerg_Services[[#This Row],[Staff Start Date]])</f>
        <v>1900</v>
      </c>
      <c r="P854" s="100" t="str">
        <f>TEXT(Emerg_Services[[#This Row],[Staff Start Date]],"mmm")</f>
        <v>Jan</v>
      </c>
    </row>
    <row r="855" spans="1:16" x14ac:dyDescent="0.25">
      <c r="A855" s="18"/>
      <c r="B855" s="19"/>
      <c r="C855" s="19"/>
      <c r="D855" s="19"/>
      <c r="E855" s="19"/>
      <c r="F855" s="19"/>
      <c r="G855" s="19"/>
      <c r="H855" s="19"/>
      <c r="I855" s="19"/>
      <c r="J855" s="19"/>
      <c r="K855" s="28"/>
      <c r="L855" s="20"/>
      <c r="M855" s="67"/>
      <c r="N855" s="19"/>
      <c r="O855" s="100">
        <f>YEAR(Emerg_Services[[#This Row],[Staff Start Date]])</f>
        <v>1900</v>
      </c>
      <c r="P855" s="100" t="str">
        <f>TEXT(Emerg_Services[[#This Row],[Staff Start Date]],"mmm")</f>
        <v>Jan</v>
      </c>
    </row>
    <row r="856" spans="1:16" x14ac:dyDescent="0.25">
      <c r="A856" s="18"/>
      <c r="B856" s="19"/>
      <c r="C856" s="19"/>
      <c r="D856" s="19"/>
      <c r="E856" s="19"/>
      <c r="F856" s="19"/>
      <c r="G856" s="19"/>
      <c r="H856" s="19"/>
      <c r="I856" s="19"/>
      <c r="J856" s="19"/>
      <c r="K856" s="28"/>
      <c r="L856" s="20"/>
      <c r="M856" s="67"/>
      <c r="N856" s="19"/>
      <c r="O856" s="100">
        <f>YEAR(Emerg_Services[[#This Row],[Staff Start Date]])</f>
        <v>1900</v>
      </c>
      <c r="P856" s="100" t="str">
        <f>TEXT(Emerg_Services[[#This Row],[Staff Start Date]],"mmm")</f>
        <v>Jan</v>
      </c>
    </row>
    <row r="857" spans="1:16" x14ac:dyDescent="0.25">
      <c r="A857" s="18"/>
      <c r="B857" s="19"/>
      <c r="C857" s="19"/>
      <c r="D857" s="19"/>
      <c r="E857" s="19"/>
      <c r="F857" s="19"/>
      <c r="G857" s="19"/>
      <c r="H857" s="19"/>
      <c r="I857" s="19"/>
      <c r="J857" s="19"/>
      <c r="K857" s="28"/>
      <c r="L857" s="20"/>
      <c r="M857" s="67"/>
      <c r="N857" s="19"/>
      <c r="O857" s="100">
        <f>YEAR(Emerg_Services[[#This Row],[Staff Start Date]])</f>
        <v>1900</v>
      </c>
      <c r="P857" s="100" t="str">
        <f>TEXT(Emerg_Services[[#This Row],[Staff Start Date]],"mmm")</f>
        <v>Jan</v>
      </c>
    </row>
    <row r="858" spans="1:16" x14ac:dyDescent="0.25">
      <c r="A858" s="18"/>
      <c r="B858" s="19"/>
      <c r="C858" s="19"/>
      <c r="D858" s="19"/>
      <c r="E858" s="19"/>
      <c r="F858" s="19"/>
      <c r="G858" s="19"/>
      <c r="H858" s="19"/>
      <c r="I858" s="19"/>
      <c r="J858" s="19"/>
      <c r="K858" s="28"/>
      <c r="L858" s="20"/>
      <c r="M858" s="67"/>
      <c r="N858" s="19"/>
      <c r="O858" s="100">
        <f>YEAR(Emerg_Services[[#This Row],[Staff Start Date]])</f>
        <v>1900</v>
      </c>
      <c r="P858" s="100" t="str">
        <f>TEXT(Emerg_Services[[#This Row],[Staff Start Date]],"mmm")</f>
        <v>Jan</v>
      </c>
    </row>
    <row r="859" spans="1:16" x14ac:dyDescent="0.25">
      <c r="A859" s="18"/>
      <c r="B859" s="19"/>
      <c r="C859" s="19"/>
      <c r="D859" s="19"/>
      <c r="E859" s="19"/>
      <c r="F859" s="19"/>
      <c r="G859" s="19"/>
      <c r="H859" s="19"/>
      <c r="I859" s="19"/>
      <c r="J859" s="19"/>
      <c r="K859" s="28"/>
      <c r="L859" s="20"/>
      <c r="M859" s="67"/>
      <c r="N859" s="19"/>
      <c r="O859" s="100">
        <f>YEAR(Emerg_Services[[#This Row],[Staff Start Date]])</f>
        <v>1900</v>
      </c>
      <c r="P859" s="100" t="str">
        <f>TEXT(Emerg_Services[[#This Row],[Staff Start Date]],"mmm")</f>
        <v>Jan</v>
      </c>
    </row>
    <row r="860" spans="1:16" x14ac:dyDescent="0.25">
      <c r="A860" s="18"/>
      <c r="B860" s="19"/>
      <c r="C860" s="19"/>
      <c r="D860" s="19"/>
      <c r="E860" s="19"/>
      <c r="F860" s="19"/>
      <c r="G860" s="19"/>
      <c r="H860" s="19"/>
      <c r="I860" s="19"/>
      <c r="J860" s="19"/>
      <c r="K860" s="28"/>
      <c r="L860" s="20"/>
      <c r="M860" s="67"/>
      <c r="N860" s="19"/>
      <c r="O860" s="100">
        <f>YEAR(Emerg_Services[[#This Row],[Staff Start Date]])</f>
        <v>1900</v>
      </c>
      <c r="P860" s="100" t="str">
        <f>TEXT(Emerg_Services[[#This Row],[Staff Start Date]],"mmm")</f>
        <v>Jan</v>
      </c>
    </row>
    <row r="861" spans="1:16" x14ac:dyDescent="0.25">
      <c r="A861" s="18"/>
      <c r="B861" s="19"/>
      <c r="C861" s="19"/>
      <c r="D861" s="19"/>
      <c r="E861" s="19"/>
      <c r="F861" s="19"/>
      <c r="G861" s="19"/>
      <c r="H861" s="19"/>
      <c r="I861" s="19"/>
      <c r="J861" s="19"/>
      <c r="K861" s="28"/>
      <c r="L861" s="20"/>
      <c r="M861" s="67"/>
      <c r="N861" s="19"/>
      <c r="O861" s="100">
        <f>YEAR(Emerg_Services[[#This Row],[Staff Start Date]])</f>
        <v>1900</v>
      </c>
      <c r="P861" s="100" t="str">
        <f>TEXT(Emerg_Services[[#This Row],[Staff Start Date]],"mmm")</f>
        <v>Jan</v>
      </c>
    </row>
    <row r="862" spans="1:16" x14ac:dyDescent="0.25">
      <c r="A862" s="18"/>
      <c r="B862" s="19"/>
      <c r="C862" s="19"/>
      <c r="D862" s="19"/>
      <c r="E862" s="19"/>
      <c r="F862" s="19"/>
      <c r="G862" s="19"/>
      <c r="H862" s="19"/>
      <c r="I862" s="19"/>
      <c r="J862" s="19"/>
      <c r="K862" s="28"/>
      <c r="L862" s="20"/>
      <c r="M862" s="67"/>
      <c r="N862" s="19"/>
      <c r="O862" s="100">
        <f>YEAR(Emerg_Services[[#This Row],[Staff Start Date]])</f>
        <v>1900</v>
      </c>
      <c r="P862" s="100" t="str">
        <f>TEXT(Emerg_Services[[#This Row],[Staff Start Date]],"mmm")</f>
        <v>Jan</v>
      </c>
    </row>
    <row r="863" spans="1:16" x14ac:dyDescent="0.25">
      <c r="A863" s="18"/>
      <c r="B863" s="19"/>
      <c r="C863" s="19"/>
      <c r="D863" s="19"/>
      <c r="E863" s="19"/>
      <c r="F863" s="19"/>
      <c r="G863" s="19"/>
      <c r="H863" s="19"/>
      <c r="I863" s="19"/>
      <c r="J863" s="19"/>
      <c r="K863" s="28"/>
      <c r="L863" s="20"/>
      <c r="M863" s="67"/>
      <c r="N863" s="19"/>
      <c r="O863" s="100">
        <f>YEAR(Emerg_Services[[#This Row],[Staff Start Date]])</f>
        <v>1900</v>
      </c>
      <c r="P863" s="100" t="str">
        <f>TEXT(Emerg_Services[[#This Row],[Staff Start Date]],"mmm")</f>
        <v>Jan</v>
      </c>
    </row>
    <row r="864" spans="1:16" x14ac:dyDescent="0.25">
      <c r="A864" s="18"/>
      <c r="B864" s="19"/>
      <c r="C864" s="19"/>
      <c r="D864" s="19"/>
      <c r="E864" s="19"/>
      <c r="F864" s="19"/>
      <c r="G864" s="19"/>
      <c r="H864" s="19"/>
      <c r="I864" s="19"/>
      <c r="J864" s="19"/>
      <c r="K864" s="28"/>
      <c r="L864" s="20"/>
      <c r="M864" s="67"/>
      <c r="N864" s="19"/>
      <c r="O864" s="100">
        <f>YEAR(Emerg_Services[[#This Row],[Staff Start Date]])</f>
        <v>1900</v>
      </c>
      <c r="P864" s="100" t="str">
        <f>TEXT(Emerg_Services[[#This Row],[Staff Start Date]],"mmm")</f>
        <v>Jan</v>
      </c>
    </row>
    <row r="865" spans="1:16" x14ac:dyDescent="0.25">
      <c r="A865" s="18"/>
      <c r="B865" s="19"/>
      <c r="C865" s="19"/>
      <c r="D865" s="19"/>
      <c r="E865" s="19"/>
      <c r="F865" s="19"/>
      <c r="G865" s="19"/>
      <c r="H865" s="19"/>
      <c r="I865" s="19"/>
      <c r="J865" s="19"/>
      <c r="K865" s="28"/>
      <c r="L865" s="20"/>
      <c r="M865" s="67"/>
      <c r="N865" s="19"/>
      <c r="O865" s="100">
        <f>YEAR(Emerg_Services[[#This Row],[Staff Start Date]])</f>
        <v>1900</v>
      </c>
      <c r="P865" s="100" t="str">
        <f>TEXT(Emerg_Services[[#This Row],[Staff Start Date]],"mmm")</f>
        <v>Jan</v>
      </c>
    </row>
    <row r="866" spans="1:16" x14ac:dyDescent="0.25">
      <c r="A866" s="18"/>
      <c r="B866" s="19"/>
      <c r="C866" s="19"/>
      <c r="D866" s="19"/>
      <c r="E866" s="19"/>
      <c r="F866" s="19"/>
      <c r="G866" s="19"/>
      <c r="H866" s="19"/>
      <c r="I866" s="19"/>
      <c r="J866" s="19"/>
      <c r="K866" s="28"/>
      <c r="L866" s="20"/>
      <c r="M866" s="67"/>
      <c r="N866" s="19"/>
      <c r="O866" s="100">
        <f>YEAR(Emerg_Services[[#This Row],[Staff Start Date]])</f>
        <v>1900</v>
      </c>
      <c r="P866" s="100" t="str">
        <f>TEXT(Emerg_Services[[#This Row],[Staff Start Date]],"mmm")</f>
        <v>Jan</v>
      </c>
    </row>
    <row r="867" spans="1:16" x14ac:dyDescent="0.25">
      <c r="A867" s="18"/>
      <c r="B867" s="19"/>
      <c r="C867" s="19"/>
      <c r="D867" s="19"/>
      <c r="E867" s="19"/>
      <c r="F867" s="19"/>
      <c r="G867" s="19"/>
      <c r="H867" s="19"/>
      <c r="I867" s="19"/>
      <c r="J867" s="19"/>
      <c r="K867" s="28"/>
      <c r="L867" s="20"/>
      <c r="M867" s="67"/>
      <c r="N867" s="19"/>
      <c r="O867" s="100">
        <f>YEAR(Emerg_Services[[#This Row],[Staff Start Date]])</f>
        <v>1900</v>
      </c>
      <c r="P867" s="100" t="str">
        <f>TEXT(Emerg_Services[[#This Row],[Staff Start Date]],"mmm")</f>
        <v>Jan</v>
      </c>
    </row>
    <row r="868" spans="1:16" x14ac:dyDescent="0.25">
      <c r="A868" s="18"/>
      <c r="B868" s="19"/>
      <c r="C868" s="19"/>
      <c r="D868" s="19"/>
      <c r="E868" s="19"/>
      <c r="F868" s="19"/>
      <c r="G868" s="19"/>
      <c r="H868" s="19"/>
      <c r="I868" s="19"/>
      <c r="J868" s="19"/>
      <c r="K868" s="28"/>
      <c r="L868" s="20"/>
      <c r="M868" s="67"/>
      <c r="N868" s="19"/>
      <c r="O868" s="100">
        <f>YEAR(Emerg_Services[[#This Row],[Staff Start Date]])</f>
        <v>1900</v>
      </c>
      <c r="P868" s="100" t="str">
        <f>TEXT(Emerg_Services[[#This Row],[Staff Start Date]],"mmm")</f>
        <v>Jan</v>
      </c>
    </row>
    <row r="869" spans="1:16" x14ac:dyDescent="0.25">
      <c r="A869" s="18"/>
      <c r="B869" s="19"/>
      <c r="C869" s="19"/>
      <c r="D869" s="19"/>
      <c r="E869" s="19"/>
      <c r="F869" s="19"/>
      <c r="G869" s="19"/>
      <c r="H869" s="19"/>
      <c r="I869" s="19"/>
      <c r="J869" s="19"/>
      <c r="K869" s="28"/>
      <c r="L869" s="20"/>
      <c r="M869" s="67"/>
      <c r="N869" s="19"/>
      <c r="O869" s="100">
        <f>YEAR(Emerg_Services[[#This Row],[Staff Start Date]])</f>
        <v>1900</v>
      </c>
      <c r="P869" s="100" t="str">
        <f>TEXT(Emerg_Services[[#This Row],[Staff Start Date]],"mmm")</f>
        <v>Jan</v>
      </c>
    </row>
    <row r="870" spans="1:16" x14ac:dyDescent="0.25">
      <c r="A870" s="18"/>
      <c r="B870" s="19"/>
      <c r="C870" s="19"/>
      <c r="D870" s="19"/>
      <c r="E870" s="19"/>
      <c r="F870" s="19"/>
      <c r="G870" s="19"/>
      <c r="H870" s="19"/>
      <c r="I870" s="19"/>
      <c r="J870" s="19"/>
      <c r="K870" s="28"/>
      <c r="L870" s="20"/>
      <c r="M870" s="67"/>
      <c r="N870" s="19"/>
      <c r="O870" s="100">
        <f>YEAR(Emerg_Services[[#This Row],[Staff Start Date]])</f>
        <v>1900</v>
      </c>
      <c r="P870" s="100" t="str">
        <f>TEXT(Emerg_Services[[#This Row],[Staff Start Date]],"mmm")</f>
        <v>Jan</v>
      </c>
    </row>
    <row r="871" spans="1:16" x14ac:dyDescent="0.25">
      <c r="A871" s="18"/>
      <c r="B871" s="19"/>
      <c r="C871" s="19"/>
      <c r="D871" s="19"/>
      <c r="E871" s="19"/>
      <c r="F871" s="19"/>
      <c r="G871" s="19"/>
      <c r="H871" s="19"/>
      <c r="I871" s="19"/>
      <c r="J871" s="19"/>
      <c r="K871" s="28"/>
      <c r="L871" s="20"/>
      <c r="M871" s="67"/>
      <c r="N871" s="19"/>
      <c r="O871" s="100">
        <f>YEAR(Emerg_Services[[#This Row],[Staff Start Date]])</f>
        <v>1900</v>
      </c>
      <c r="P871" s="100" t="str">
        <f>TEXT(Emerg_Services[[#This Row],[Staff Start Date]],"mmm")</f>
        <v>Jan</v>
      </c>
    </row>
    <row r="872" spans="1:16" x14ac:dyDescent="0.25">
      <c r="A872" s="18"/>
      <c r="B872" s="19"/>
      <c r="C872" s="19"/>
      <c r="D872" s="19"/>
      <c r="E872" s="19"/>
      <c r="F872" s="19"/>
      <c r="G872" s="19"/>
      <c r="H872" s="19"/>
      <c r="I872" s="19"/>
      <c r="J872" s="19"/>
      <c r="K872" s="28"/>
      <c r="L872" s="20"/>
      <c r="M872" s="67"/>
      <c r="N872" s="19"/>
      <c r="O872" s="100">
        <f>YEAR(Emerg_Services[[#This Row],[Staff Start Date]])</f>
        <v>1900</v>
      </c>
      <c r="P872" s="100" t="str">
        <f>TEXT(Emerg_Services[[#This Row],[Staff Start Date]],"mmm")</f>
        <v>Jan</v>
      </c>
    </row>
    <row r="873" spans="1:16" x14ac:dyDescent="0.25">
      <c r="A873" s="18"/>
      <c r="B873" s="19"/>
      <c r="C873" s="19"/>
      <c r="D873" s="19"/>
      <c r="E873" s="19"/>
      <c r="F873" s="19"/>
      <c r="G873" s="19"/>
      <c r="H873" s="19"/>
      <c r="I873" s="19"/>
      <c r="J873" s="19"/>
      <c r="K873" s="28"/>
      <c r="L873" s="20"/>
      <c r="M873" s="67"/>
      <c r="N873" s="19"/>
      <c r="O873" s="100">
        <f>YEAR(Emerg_Services[[#This Row],[Staff Start Date]])</f>
        <v>1900</v>
      </c>
      <c r="P873" s="100" t="str">
        <f>TEXT(Emerg_Services[[#This Row],[Staff Start Date]],"mmm")</f>
        <v>Jan</v>
      </c>
    </row>
    <row r="874" spans="1:16" x14ac:dyDescent="0.25">
      <c r="A874" s="18"/>
      <c r="B874" s="19"/>
      <c r="C874" s="19"/>
      <c r="D874" s="19"/>
      <c r="E874" s="19"/>
      <c r="F874" s="19"/>
      <c r="G874" s="19"/>
      <c r="H874" s="19"/>
      <c r="I874" s="19"/>
      <c r="J874" s="19"/>
      <c r="K874" s="28"/>
      <c r="L874" s="20"/>
      <c r="M874" s="67"/>
      <c r="N874" s="19"/>
      <c r="O874" s="100">
        <f>YEAR(Emerg_Services[[#This Row],[Staff Start Date]])</f>
        <v>1900</v>
      </c>
      <c r="P874" s="100" t="str">
        <f>TEXT(Emerg_Services[[#This Row],[Staff Start Date]],"mmm")</f>
        <v>Jan</v>
      </c>
    </row>
    <row r="875" spans="1:16" x14ac:dyDescent="0.25">
      <c r="A875" s="18"/>
      <c r="B875" s="19"/>
      <c r="C875" s="19"/>
      <c r="D875" s="19"/>
      <c r="E875" s="19"/>
      <c r="F875" s="19"/>
      <c r="G875" s="19"/>
      <c r="H875" s="19"/>
      <c r="I875" s="19"/>
      <c r="J875" s="19"/>
      <c r="K875" s="28"/>
      <c r="L875" s="20"/>
      <c r="M875" s="67"/>
      <c r="N875" s="19"/>
      <c r="O875" s="100">
        <f>YEAR(Emerg_Services[[#This Row],[Staff Start Date]])</f>
        <v>1900</v>
      </c>
      <c r="P875" s="100" t="str">
        <f>TEXT(Emerg_Services[[#This Row],[Staff Start Date]],"mmm")</f>
        <v>Jan</v>
      </c>
    </row>
    <row r="876" spans="1:16" x14ac:dyDescent="0.25">
      <c r="A876" s="18"/>
      <c r="B876" s="19"/>
      <c r="C876" s="19"/>
      <c r="D876" s="19"/>
      <c r="E876" s="19"/>
      <c r="F876" s="19"/>
      <c r="G876" s="19"/>
      <c r="H876" s="19"/>
      <c r="I876" s="19"/>
      <c r="J876" s="19"/>
      <c r="K876" s="28"/>
      <c r="L876" s="20"/>
      <c r="M876" s="67"/>
      <c r="N876" s="19"/>
      <c r="O876" s="100">
        <f>YEAR(Emerg_Services[[#This Row],[Staff Start Date]])</f>
        <v>1900</v>
      </c>
      <c r="P876" s="100" t="str">
        <f>TEXT(Emerg_Services[[#This Row],[Staff Start Date]],"mmm")</f>
        <v>Jan</v>
      </c>
    </row>
    <row r="877" spans="1:16" x14ac:dyDescent="0.25">
      <c r="A877" s="18"/>
      <c r="B877" s="19"/>
      <c r="C877" s="19"/>
      <c r="D877" s="19"/>
      <c r="E877" s="19"/>
      <c r="F877" s="19"/>
      <c r="G877" s="19"/>
      <c r="H877" s="19"/>
      <c r="I877" s="19"/>
      <c r="J877" s="19"/>
      <c r="K877" s="28"/>
      <c r="L877" s="20"/>
      <c r="M877" s="67"/>
      <c r="N877" s="19"/>
      <c r="O877" s="100">
        <f>YEAR(Emerg_Services[[#This Row],[Staff Start Date]])</f>
        <v>1900</v>
      </c>
      <c r="P877" s="100" t="str">
        <f>TEXT(Emerg_Services[[#This Row],[Staff Start Date]],"mmm")</f>
        <v>Jan</v>
      </c>
    </row>
    <row r="878" spans="1:16" x14ac:dyDescent="0.25">
      <c r="A878" s="18"/>
      <c r="B878" s="19"/>
      <c r="C878" s="19"/>
      <c r="D878" s="19"/>
      <c r="E878" s="19"/>
      <c r="F878" s="19"/>
      <c r="G878" s="19"/>
      <c r="H878" s="19"/>
      <c r="I878" s="19"/>
      <c r="J878" s="19"/>
      <c r="K878" s="28"/>
      <c r="L878" s="20"/>
      <c r="M878" s="67"/>
      <c r="N878" s="19"/>
      <c r="O878" s="100">
        <f>YEAR(Emerg_Services[[#This Row],[Staff Start Date]])</f>
        <v>1900</v>
      </c>
      <c r="P878" s="100" t="str">
        <f>TEXT(Emerg_Services[[#This Row],[Staff Start Date]],"mmm")</f>
        <v>Jan</v>
      </c>
    </row>
    <row r="879" spans="1:16" x14ac:dyDescent="0.25">
      <c r="A879" s="18"/>
      <c r="B879" s="19"/>
      <c r="C879" s="19"/>
      <c r="D879" s="19"/>
      <c r="E879" s="19"/>
      <c r="F879" s="19"/>
      <c r="G879" s="19"/>
      <c r="H879" s="19"/>
      <c r="I879" s="19"/>
      <c r="J879" s="19"/>
      <c r="K879" s="28"/>
      <c r="L879" s="20"/>
      <c r="M879" s="67"/>
      <c r="N879" s="19"/>
      <c r="O879" s="100">
        <f>YEAR(Emerg_Services[[#This Row],[Staff Start Date]])</f>
        <v>1900</v>
      </c>
      <c r="P879" s="100" t="str">
        <f>TEXT(Emerg_Services[[#This Row],[Staff Start Date]],"mmm")</f>
        <v>Jan</v>
      </c>
    </row>
    <row r="880" spans="1:16" x14ac:dyDescent="0.25">
      <c r="A880" s="18"/>
      <c r="B880" s="19"/>
      <c r="C880" s="19"/>
      <c r="D880" s="19"/>
      <c r="E880" s="19"/>
      <c r="F880" s="19"/>
      <c r="G880" s="19"/>
      <c r="H880" s="19"/>
      <c r="I880" s="19"/>
      <c r="J880" s="19"/>
      <c r="K880" s="28"/>
      <c r="L880" s="20"/>
      <c r="M880" s="67"/>
      <c r="N880" s="19"/>
      <c r="O880" s="100">
        <f>YEAR(Emerg_Services[[#This Row],[Staff Start Date]])</f>
        <v>1900</v>
      </c>
      <c r="P880" s="100" t="str">
        <f>TEXT(Emerg_Services[[#This Row],[Staff Start Date]],"mmm")</f>
        <v>Jan</v>
      </c>
    </row>
    <row r="881" spans="1:16" x14ac:dyDescent="0.25">
      <c r="A881" s="18"/>
      <c r="B881" s="19"/>
      <c r="C881" s="19"/>
      <c r="D881" s="19"/>
      <c r="E881" s="19"/>
      <c r="F881" s="19"/>
      <c r="G881" s="19"/>
      <c r="H881" s="19"/>
      <c r="I881" s="19"/>
      <c r="J881" s="19"/>
      <c r="K881" s="28"/>
      <c r="L881" s="20"/>
      <c r="M881" s="67"/>
      <c r="N881" s="19"/>
      <c r="O881" s="100">
        <f>YEAR(Emerg_Services[[#This Row],[Staff Start Date]])</f>
        <v>1900</v>
      </c>
      <c r="P881" s="100" t="str">
        <f>TEXT(Emerg_Services[[#This Row],[Staff Start Date]],"mmm")</f>
        <v>Jan</v>
      </c>
    </row>
    <row r="882" spans="1:16" x14ac:dyDescent="0.25">
      <c r="A882" s="18"/>
      <c r="B882" s="19"/>
      <c r="C882" s="19"/>
      <c r="D882" s="19"/>
      <c r="E882" s="19"/>
      <c r="F882" s="19"/>
      <c r="G882" s="19"/>
      <c r="H882" s="19"/>
      <c r="I882" s="19"/>
      <c r="J882" s="19"/>
      <c r="K882" s="28"/>
      <c r="L882" s="20"/>
      <c r="M882" s="67"/>
      <c r="N882" s="19"/>
      <c r="O882" s="100">
        <f>YEAR(Emerg_Services[[#This Row],[Staff Start Date]])</f>
        <v>1900</v>
      </c>
      <c r="P882" s="100" t="str">
        <f>TEXT(Emerg_Services[[#This Row],[Staff Start Date]],"mmm")</f>
        <v>Jan</v>
      </c>
    </row>
    <row r="883" spans="1:16" x14ac:dyDescent="0.25">
      <c r="A883" s="18"/>
      <c r="B883" s="19"/>
      <c r="C883" s="19"/>
      <c r="D883" s="19"/>
      <c r="E883" s="19"/>
      <c r="F883" s="19"/>
      <c r="G883" s="19"/>
      <c r="H883" s="19"/>
      <c r="I883" s="19"/>
      <c r="J883" s="19"/>
      <c r="K883" s="28"/>
      <c r="L883" s="20"/>
      <c r="M883" s="67"/>
      <c r="N883" s="19"/>
      <c r="O883" s="100">
        <f>YEAR(Emerg_Services[[#This Row],[Staff Start Date]])</f>
        <v>1900</v>
      </c>
      <c r="P883" s="100" t="str">
        <f>TEXT(Emerg_Services[[#This Row],[Staff Start Date]],"mmm")</f>
        <v>Jan</v>
      </c>
    </row>
    <row r="884" spans="1:16" x14ac:dyDescent="0.25">
      <c r="A884" s="18"/>
      <c r="B884" s="19"/>
      <c r="C884" s="19"/>
      <c r="D884" s="19"/>
      <c r="E884" s="19"/>
      <c r="F884" s="19"/>
      <c r="G884" s="19"/>
      <c r="H884" s="19"/>
      <c r="I884" s="19"/>
      <c r="J884" s="19"/>
      <c r="K884" s="28"/>
      <c r="L884" s="20"/>
      <c r="M884" s="67"/>
      <c r="N884" s="19"/>
      <c r="O884" s="100">
        <f>YEAR(Emerg_Services[[#This Row],[Staff Start Date]])</f>
        <v>1900</v>
      </c>
      <c r="P884" s="100" t="str">
        <f>TEXT(Emerg_Services[[#This Row],[Staff Start Date]],"mmm")</f>
        <v>Jan</v>
      </c>
    </row>
    <row r="885" spans="1:16" x14ac:dyDescent="0.25">
      <c r="A885" s="18"/>
      <c r="B885" s="19"/>
      <c r="C885" s="19"/>
      <c r="D885" s="19"/>
      <c r="E885" s="19"/>
      <c r="F885" s="19"/>
      <c r="G885" s="19"/>
      <c r="H885" s="19"/>
      <c r="I885" s="19"/>
      <c r="J885" s="19"/>
      <c r="K885" s="28"/>
      <c r="L885" s="20"/>
      <c r="M885" s="67"/>
      <c r="N885" s="19"/>
      <c r="O885" s="100">
        <f>YEAR(Emerg_Services[[#This Row],[Staff Start Date]])</f>
        <v>1900</v>
      </c>
      <c r="P885" s="100" t="str">
        <f>TEXT(Emerg_Services[[#This Row],[Staff Start Date]],"mmm")</f>
        <v>Jan</v>
      </c>
    </row>
    <row r="886" spans="1:16" x14ac:dyDescent="0.25">
      <c r="A886" s="18"/>
      <c r="B886" s="19"/>
      <c r="C886" s="19"/>
      <c r="D886" s="19"/>
      <c r="E886" s="19"/>
      <c r="F886" s="19"/>
      <c r="G886" s="19"/>
      <c r="H886" s="19"/>
      <c r="I886" s="19"/>
      <c r="J886" s="19"/>
      <c r="K886" s="28"/>
      <c r="L886" s="20"/>
      <c r="M886" s="67"/>
      <c r="N886" s="19"/>
      <c r="O886" s="100">
        <f>YEAR(Emerg_Services[[#This Row],[Staff Start Date]])</f>
        <v>1900</v>
      </c>
      <c r="P886" s="100" t="str">
        <f>TEXT(Emerg_Services[[#This Row],[Staff Start Date]],"mmm")</f>
        <v>Jan</v>
      </c>
    </row>
    <row r="887" spans="1:16" x14ac:dyDescent="0.25">
      <c r="A887" s="18"/>
      <c r="B887" s="19"/>
      <c r="C887" s="19"/>
      <c r="D887" s="19"/>
      <c r="E887" s="19"/>
      <c r="F887" s="19"/>
      <c r="G887" s="19"/>
      <c r="H887" s="19"/>
      <c r="I887" s="19"/>
      <c r="J887" s="19"/>
      <c r="K887" s="28"/>
      <c r="L887" s="20"/>
      <c r="M887" s="67"/>
      <c r="N887" s="19"/>
      <c r="O887" s="100">
        <f>YEAR(Emerg_Services[[#This Row],[Staff Start Date]])</f>
        <v>1900</v>
      </c>
      <c r="P887" s="100" t="str">
        <f>TEXT(Emerg_Services[[#This Row],[Staff Start Date]],"mmm")</f>
        <v>Jan</v>
      </c>
    </row>
    <row r="888" spans="1:16" x14ac:dyDescent="0.25">
      <c r="A888" s="18"/>
      <c r="B888" s="19"/>
      <c r="C888" s="19"/>
      <c r="D888" s="19"/>
      <c r="E888" s="19"/>
      <c r="F888" s="19"/>
      <c r="G888" s="19"/>
      <c r="H888" s="19"/>
      <c r="I888" s="19"/>
      <c r="J888" s="19"/>
      <c r="K888" s="28"/>
      <c r="L888" s="20"/>
      <c r="M888" s="67"/>
      <c r="N888" s="19"/>
      <c r="O888" s="100">
        <f>YEAR(Emerg_Services[[#This Row],[Staff Start Date]])</f>
        <v>1900</v>
      </c>
      <c r="P888" s="100" t="str">
        <f>TEXT(Emerg_Services[[#This Row],[Staff Start Date]],"mmm")</f>
        <v>Jan</v>
      </c>
    </row>
    <row r="889" spans="1:16" x14ac:dyDescent="0.25">
      <c r="A889" s="18"/>
      <c r="B889" s="19"/>
      <c r="C889" s="19"/>
      <c r="D889" s="19"/>
      <c r="E889" s="19"/>
      <c r="F889" s="19"/>
      <c r="G889" s="19"/>
      <c r="H889" s="19"/>
      <c r="I889" s="19"/>
      <c r="J889" s="19"/>
      <c r="K889" s="28"/>
      <c r="L889" s="20"/>
      <c r="M889" s="67"/>
      <c r="N889" s="19"/>
      <c r="O889" s="100">
        <f>YEAR(Emerg_Services[[#This Row],[Staff Start Date]])</f>
        <v>1900</v>
      </c>
      <c r="P889" s="100" t="str">
        <f>TEXT(Emerg_Services[[#This Row],[Staff Start Date]],"mmm")</f>
        <v>Jan</v>
      </c>
    </row>
    <row r="890" spans="1:16" x14ac:dyDescent="0.25">
      <c r="A890" s="18"/>
      <c r="B890" s="19"/>
      <c r="C890" s="19"/>
      <c r="D890" s="19"/>
      <c r="E890" s="19"/>
      <c r="F890" s="19"/>
      <c r="G890" s="19"/>
      <c r="H890" s="19"/>
      <c r="I890" s="19"/>
      <c r="J890" s="19"/>
      <c r="K890" s="28"/>
      <c r="L890" s="20"/>
      <c r="M890" s="67"/>
      <c r="N890" s="19"/>
      <c r="O890" s="100">
        <f>YEAR(Emerg_Services[[#This Row],[Staff Start Date]])</f>
        <v>1900</v>
      </c>
      <c r="P890" s="100" t="str">
        <f>TEXT(Emerg_Services[[#This Row],[Staff Start Date]],"mmm")</f>
        <v>Jan</v>
      </c>
    </row>
    <row r="891" spans="1:16" x14ac:dyDescent="0.25">
      <c r="A891" s="18"/>
      <c r="B891" s="19"/>
      <c r="C891" s="19"/>
      <c r="D891" s="19"/>
      <c r="E891" s="19"/>
      <c r="F891" s="19"/>
      <c r="G891" s="19"/>
      <c r="H891" s="19"/>
      <c r="I891" s="19"/>
      <c r="J891" s="19"/>
      <c r="K891" s="28"/>
      <c r="L891" s="20"/>
      <c r="M891" s="67"/>
      <c r="N891" s="19"/>
      <c r="O891" s="100">
        <f>YEAR(Emerg_Services[[#This Row],[Staff Start Date]])</f>
        <v>1900</v>
      </c>
      <c r="P891" s="100" t="str">
        <f>TEXT(Emerg_Services[[#This Row],[Staff Start Date]],"mmm")</f>
        <v>Jan</v>
      </c>
    </row>
    <row r="892" spans="1:16" x14ac:dyDescent="0.25">
      <c r="A892" s="18"/>
      <c r="B892" s="19"/>
      <c r="C892" s="19"/>
      <c r="D892" s="19"/>
      <c r="E892" s="19"/>
      <c r="F892" s="19"/>
      <c r="G892" s="19"/>
      <c r="H892" s="19"/>
      <c r="I892" s="19"/>
      <c r="J892" s="19"/>
      <c r="K892" s="28"/>
      <c r="L892" s="20"/>
      <c r="M892" s="67"/>
      <c r="N892" s="19"/>
      <c r="O892" s="100">
        <f>YEAR(Emerg_Services[[#This Row],[Staff Start Date]])</f>
        <v>1900</v>
      </c>
      <c r="P892" s="100" t="str">
        <f>TEXT(Emerg_Services[[#This Row],[Staff Start Date]],"mmm")</f>
        <v>Jan</v>
      </c>
    </row>
    <row r="893" spans="1:16" x14ac:dyDescent="0.25">
      <c r="A893" s="18"/>
      <c r="B893" s="19"/>
      <c r="C893" s="19"/>
      <c r="D893" s="19"/>
      <c r="E893" s="19"/>
      <c r="F893" s="19"/>
      <c r="G893" s="19"/>
      <c r="H893" s="19"/>
      <c r="I893" s="19"/>
      <c r="J893" s="19"/>
      <c r="K893" s="28"/>
      <c r="L893" s="20"/>
      <c r="M893" s="67"/>
      <c r="N893" s="19"/>
      <c r="O893" s="100">
        <f>YEAR(Emerg_Services[[#This Row],[Staff Start Date]])</f>
        <v>1900</v>
      </c>
      <c r="P893" s="100" t="str">
        <f>TEXT(Emerg_Services[[#This Row],[Staff Start Date]],"mmm")</f>
        <v>Jan</v>
      </c>
    </row>
    <row r="894" spans="1:16" x14ac:dyDescent="0.25">
      <c r="A894" s="18"/>
      <c r="B894" s="19"/>
      <c r="C894" s="19"/>
      <c r="D894" s="19"/>
      <c r="E894" s="19"/>
      <c r="F894" s="19"/>
      <c r="G894" s="19"/>
      <c r="H894" s="19"/>
      <c r="I894" s="19"/>
      <c r="J894" s="19"/>
      <c r="K894" s="28"/>
      <c r="L894" s="20"/>
      <c r="M894" s="67"/>
      <c r="N894" s="19"/>
      <c r="O894" s="100">
        <f>YEAR(Emerg_Services[[#This Row],[Staff Start Date]])</f>
        <v>1900</v>
      </c>
      <c r="P894" s="100" t="str">
        <f>TEXT(Emerg_Services[[#This Row],[Staff Start Date]],"mmm")</f>
        <v>Jan</v>
      </c>
    </row>
    <row r="895" spans="1:16" x14ac:dyDescent="0.25">
      <c r="A895" s="18"/>
      <c r="B895" s="19"/>
      <c r="C895" s="19"/>
      <c r="D895" s="19"/>
      <c r="E895" s="19"/>
      <c r="F895" s="19"/>
      <c r="G895" s="19"/>
      <c r="H895" s="19"/>
      <c r="I895" s="19"/>
      <c r="J895" s="19"/>
      <c r="K895" s="28"/>
      <c r="L895" s="20"/>
      <c r="M895" s="67"/>
      <c r="N895" s="19"/>
      <c r="O895" s="100">
        <f>YEAR(Emerg_Services[[#This Row],[Staff Start Date]])</f>
        <v>1900</v>
      </c>
      <c r="P895" s="100" t="str">
        <f>TEXT(Emerg_Services[[#This Row],[Staff Start Date]],"mmm")</f>
        <v>Jan</v>
      </c>
    </row>
    <row r="896" spans="1:16" x14ac:dyDescent="0.25">
      <c r="A896" s="18"/>
      <c r="B896" s="19"/>
      <c r="C896" s="19"/>
      <c r="D896" s="19"/>
      <c r="E896" s="19"/>
      <c r="F896" s="19"/>
      <c r="G896" s="19"/>
      <c r="H896" s="19"/>
      <c r="I896" s="19"/>
      <c r="J896" s="19"/>
      <c r="K896" s="28"/>
      <c r="L896" s="20"/>
      <c r="M896" s="67"/>
      <c r="N896" s="19"/>
      <c r="O896" s="100">
        <f>YEAR(Emerg_Services[[#This Row],[Staff Start Date]])</f>
        <v>1900</v>
      </c>
      <c r="P896" s="100" t="str">
        <f>TEXT(Emerg_Services[[#This Row],[Staff Start Date]],"mmm")</f>
        <v>Jan</v>
      </c>
    </row>
    <row r="897" spans="1:16" x14ac:dyDescent="0.25">
      <c r="A897" s="18"/>
      <c r="B897" s="19"/>
      <c r="C897" s="19"/>
      <c r="D897" s="19"/>
      <c r="E897" s="19"/>
      <c r="F897" s="19"/>
      <c r="G897" s="19"/>
      <c r="H897" s="19"/>
      <c r="I897" s="19"/>
      <c r="J897" s="19"/>
      <c r="K897" s="28"/>
      <c r="L897" s="20"/>
      <c r="M897" s="67"/>
      <c r="N897" s="19"/>
      <c r="O897" s="100">
        <f>YEAR(Emerg_Services[[#This Row],[Staff Start Date]])</f>
        <v>1900</v>
      </c>
      <c r="P897" s="100" t="str">
        <f>TEXT(Emerg_Services[[#This Row],[Staff Start Date]],"mmm")</f>
        <v>Jan</v>
      </c>
    </row>
    <row r="898" spans="1:16" x14ac:dyDescent="0.25">
      <c r="A898" s="18"/>
      <c r="B898" s="19"/>
      <c r="C898" s="19"/>
      <c r="D898" s="19"/>
      <c r="E898" s="19"/>
      <c r="F898" s="19"/>
      <c r="G898" s="19"/>
      <c r="H898" s="19"/>
      <c r="I898" s="19"/>
      <c r="J898" s="19"/>
      <c r="K898" s="28"/>
      <c r="L898" s="20"/>
      <c r="M898" s="67"/>
      <c r="N898" s="19"/>
      <c r="O898" s="100">
        <f>YEAR(Emerg_Services[[#This Row],[Staff Start Date]])</f>
        <v>1900</v>
      </c>
      <c r="P898" s="100" t="str">
        <f>TEXT(Emerg_Services[[#This Row],[Staff Start Date]],"mmm")</f>
        <v>Jan</v>
      </c>
    </row>
    <row r="899" spans="1:16" x14ac:dyDescent="0.25">
      <c r="A899" s="18"/>
      <c r="B899" s="19"/>
      <c r="C899" s="19"/>
      <c r="D899" s="19"/>
      <c r="E899" s="19"/>
      <c r="F899" s="19"/>
      <c r="G899" s="19"/>
      <c r="H899" s="19"/>
      <c r="I899" s="19"/>
      <c r="J899" s="19"/>
      <c r="K899" s="28"/>
      <c r="L899" s="20"/>
      <c r="M899" s="67"/>
      <c r="N899" s="19"/>
      <c r="O899" s="100">
        <f>YEAR(Emerg_Services[[#This Row],[Staff Start Date]])</f>
        <v>1900</v>
      </c>
      <c r="P899" s="100" t="str">
        <f>TEXT(Emerg_Services[[#This Row],[Staff Start Date]],"mmm")</f>
        <v>Jan</v>
      </c>
    </row>
    <row r="900" spans="1:16" x14ac:dyDescent="0.25">
      <c r="A900" s="18"/>
      <c r="B900" s="19"/>
      <c r="C900" s="19"/>
      <c r="D900" s="19"/>
      <c r="E900" s="19"/>
      <c r="F900" s="19"/>
      <c r="G900" s="19"/>
      <c r="H900" s="19"/>
      <c r="I900" s="19"/>
      <c r="J900" s="19"/>
      <c r="K900" s="28"/>
      <c r="L900" s="20"/>
      <c r="M900" s="67"/>
      <c r="N900" s="19"/>
      <c r="O900" s="100">
        <f>YEAR(Emerg_Services[[#This Row],[Staff Start Date]])</f>
        <v>1900</v>
      </c>
      <c r="P900" s="100" t="str">
        <f>TEXT(Emerg_Services[[#This Row],[Staff Start Date]],"mmm")</f>
        <v>Jan</v>
      </c>
    </row>
    <row r="901" spans="1:16" x14ac:dyDescent="0.25">
      <c r="A901" s="18"/>
      <c r="B901" s="19"/>
      <c r="C901" s="19"/>
      <c r="D901" s="19"/>
      <c r="E901" s="19"/>
      <c r="F901" s="19"/>
      <c r="G901" s="19"/>
      <c r="H901" s="19"/>
      <c r="I901" s="19"/>
      <c r="J901" s="19"/>
      <c r="K901" s="28"/>
      <c r="L901" s="20"/>
      <c r="M901" s="67"/>
      <c r="N901" s="19"/>
      <c r="O901" s="100">
        <f>YEAR(Emerg_Services[[#This Row],[Staff Start Date]])</f>
        <v>1900</v>
      </c>
      <c r="P901" s="100" t="str">
        <f>TEXT(Emerg_Services[[#This Row],[Staff Start Date]],"mmm")</f>
        <v>Jan</v>
      </c>
    </row>
    <row r="902" spans="1:16" x14ac:dyDescent="0.25">
      <c r="A902" s="18"/>
      <c r="B902" s="19"/>
      <c r="C902" s="19"/>
      <c r="D902" s="19"/>
      <c r="E902" s="19"/>
      <c r="F902" s="19"/>
      <c r="G902" s="19"/>
      <c r="H902" s="19"/>
      <c r="I902" s="19"/>
      <c r="J902" s="19"/>
      <c r="K902" s="28"/>
      <c r="L902" s="20"/>
      <c r="M902" s="67"/>
      <c r="N902" s="19"/>
      <c r="O902" s="100">
        <f>YEAR(Emerg_Services[[#This Row],[Staff Start Date]])</f>
        <v>1900</v>
      </c>
      <c r="P902" s="100" t="str">
        <f>TEXT(Emerg_Services[[#This Row],[Staff Start Date]],"mmm")</f>
        <v>Jan</v>
      </c>
    </row>
    <row r="903" spans="1:16" x14ac:dyDescent="0.25">
      <c r="A903" s="18"/>
      <c r="B903" s="19"/>
      <c r="C903" s="19"/>
      <c r="D903" s="19"/>
      <c r="E903" s="19"/>
      <c r="F903" s="19"/>
      <c r="G903" s="19"/>
      <c r="H903" s="19"/>
      <c r="I903" s="19"/>
      <c r="J903" s="19"/>
      <c r="K903" s="28"/>
      <c r="L903" s="20"/>
      <c r="M903" s="67"/>
      <c r="N903" s="19"/>
      <c r="O903" s="100">
        <f>YEAR(Emerg_Services[[#This Row],[Staff Start Date]])</f>
        <v>1900</v>
      </c>
      <c r="P903" s="100" t="str">
        <f>TEXT(Emerg_Services[[#This Row],[Staff Start Date]],"mmm")</f>
        <v>Jan</v>
      </c>
    </row>
    <row r="904" spans="1:16" x14ac:dyDescent="0.25">
      <c r="A904" s="18"/>
      <c r="B904" s="19"/>
      <c r="C904" s="19"/>
      <c r="D904" s="19"/>
      <c r="E904" s="19"/>
      <c r="F904" s="19"/>
      <c r="G904" s="19"/>
      <c r="H904" s="19"/>
      <c r="I904" s="19"/>
      <c r="J904" s="19"/>
      <c r="K904" s="28"/>
      <c r="L904" s="20"/>
      <c r="M904" s="67"/>
      <c r="N904" s="19"/>
      <c r="O904" s="100">
        <f>YEAR(Emerg_Services[[#This Row],[Staff Start Date]])</f>
        <v>1900</v>
      </c>
      <c r="P904" s="100" t="str">
        <f>TEXT(Emerg_Services[[#This Row],[Staff Start Date]],"mmm")</f>
        <v>Jan</v>
      </c>
    </row>
    <row r="905" spans="1:16" x14ac:dyDescent="0.25">
      <c r="A905" s="18"/>
      <c r="B905" s="19"/>
      <c r="C905" s="19"/>
      <c r="D905" s="19"/>
      <c r="E905" s="19"/>
      <c r="F905" s="19"/>
      <c r="G905" s="19"/>
      <c r="H905" s="19"/>
      <c r="I905" s="19"/>
      <c r="J905" s="19"/>
      <c r="K905" s="28"/>
      <c r="L905" s="20"/>
      <c r="M905" s="67"/>
      <c r="N905" s="19"/>
      <c r="O905" s="100">
        <f>YEAR(Emerg_Services[[#This Row],[Staff Start Date]])</f>
        <v>1900</v>
      </c>
      <c r="P905" s="100" t="str">
        <f>TEXT(Emerg_Services[[#This Row],[Staff Start Date]],"mmm")</f>
        <v>Jan</v>
      </c>
    </row>
    <row r="906" spans="1:16" x14ac:dyDescent="0.25">
      <c r="A906" s="18"/>
      <c r="B906" s="19"/>
      <c r="C906" s="19"/>
      <c r="D906" s="19"/>
      <c r="E906" s="19"/>
      <c r="F906" s="19"/>
      <c r="G906" s="19"/>
      <c r="H906" s="19"/>
      <c r="I906" s="19"/>
      <c r="J906" s="19"/>
      <c r="K906" s="28"/>
      <c r="L906" s="20"/>
      <c r="M906" s="67"/>
      <c r="N906" s="19"/>
      <c r="O906" s="100">
        <f>YEAR(Emerg_Services[[#This Row],[Staff Start Date]])</f>
        <v>1900</v>
      </c>
      <c r="P906" s="100" t="str">
        <f>TEXT(Emerg_Services[[#This Row],[Staff Start Date]],"mmm")</f>
        <v>Jan</v>
      </c>
    </row>
    <row r="907" spans="1:16" x14ac:dyDescent="0.25">
      <c r="A907" s="18"/>
      <c r="B907" s="19"/>
      <c r="C907" s="19"/>
      <c r="D907" s="19"/>
      <c r="E907" s="19"/>
      <c r="F907" s="19"/>
      <c r="G907" s="19"/>
      <c r="H907" s="19"/>
      <c r="I907" s="19"/>
      <c r="J907" s="19"/>
      <c r="K907" s="28"/>
      <c r="L907" s="20"/>
      <c r="M907" s="67"/>
      <c r="N907" s="19"/>
      <c r="O907" s="100">
        <f>YEAR(Emerg_Services[[#This Row],[Staff Start Date]])</f>
        <v>1900</v>
      </c>
      <c r="P907" s="100" t="str">
        <f>TEXT(Emerg_Services[[#This Row],[Staff Start Date]],"mmm")</f>
        <v>Jan</v>
      </c>
    </row>
    <row r="908" spans="1:16" x14ac:dyDescent="0.25">
      <c r="A908" s="18"/>
      <c r="B908" s="19"/>
      <c r="C908" s="19"/>
      <c r="D908" s="19"/>
      <c r="E908" s="19"/>
      <c r="F908" s="19"/>
      <c r="G908" s="19"/>
      <c r="H908" s="19"/>
      <c r="I908" s="19"/>
      <c r="J908" s="19"/>
      <c r="K908" s="28"/>
      <c r="L908" s="20"/>
      <c r="M908" s="67"/>
      <c r="N908" s="19"/>
      <c r="O908" s="100">
        <f>YEAR(Emerg_Services[[#This Row],[Staff Start Date]])</f>
        <v>1900</v>
      </c>
      <c r="P908" s="100" t="str">
        <f>TEXT(Emerg_Services[[#This Row],[Staff Start Date]],"mmm")</f>
        <v>Jan</v>
      </c>
    </row>
    <row r="909" spans="1:16" x14ac:dyDescent="0.25">
      <c r="A909" s="18"/>
      <c r="B909" s="19"/>
      <c r="C909" s="19"/>
      <c r="D909" s="19"/>
      <c r="E909" s="19"/>
      <c r="F909" s="19"/>
      <c r="G909" s="19"/>
      <c r="H909" s="19"/>
      <c r="I909" s="19"/>
      <c r="J909" s="19"/>
      <c r="K909" s="28"/>
      <c r="L909" s="20"/>
      <c r="M909" s="67"/>
      <c r="N909" s="19"/>
      <c r="O909" s="100">
        <f>YEAR(Emerg_Services[[#This Row],[Staff Start Date]])</f>
        <v>1900</v>
      </c>
      <c r="P909" s="100" t="str">
        <f>TEXT(Emerg_Services[[#This Row],[Staff Start Date]],"mmm")</f>
        <v>Jan</v>
      </c>
    </row>
    <row r="910" spans="1:16" x14ac:dyDescent="0.25">
      <c r="A910" s="18"/>
      <c r="B910" s="19"/>
      <c r="C910" s="19"/>
      <c r="D910" s="19"/>
      <c r="E910" s="19"/>
      <c r="F910" s="19"/>
      <c r="G910" s="19"/>
      <c r="H910" s="19"/>
      <c r="I910" s="19"/>
      <c r="J910" s="19"/>
      <c r="K910" s="28"/>
      <c r="L910" s="20"/>
      <c r="M910" s="67"/>
      <c r="N910" s="19"/>
      <c r="O910" s="100">
        <f>YEAR(Emerg_Services[[#This Row],[Staff Start Date]])</f>
        <v>1900</v>
      </c>
      <c r="P910" s="100" t="str">
        <f>TEXT(Emerg_Services[[#This Row],[Staff Start Date]],"mmm")</f>
        <v>Jan</v>
      </c>
    </row>
    <row r="911" spans="1:16" x14ac:dyDescent="0.25">
      <c r="A911" s="18"/>
      <c r="B911" s="19"/>
      <c r="C911" s="19"/>
      <c r="D911" s="19"/>
      <c r="E911" s="19"/>
      <c r="F911" s="19"/>
      <c r="G911" s="19"/>
      <c r="H911" s="19"/>
      <c r="I911" s="19"/>
      <c r="J911" s="19"/>
      <c r="K911" s="28"/>
      <c r="L911" s="20"/>
      <c r="M911" s="67"/>
      <c r="N911" s="19"/>
      <c r="O911" s="100">
        <f>YEAR(Emerg_Services[[#This Row],[Staff Start Date]])</f>
        <v>1900</v>
      </c>
      <c r="P911" s="100" t="str">
        <f>TEXT(Emerg_Services[[#This Row],[Staff Start Date]],"mmm")</f>
        <v>Jan</v>
      </c>
    </row>
    <row r="912" spans="1:16" x14ac:dyDescent="0.25">
      <c r="A912" s="18"/>
      <c r="B912" s="19"/>
      <c r="C912" s="19"/>
      <c r="D912" s="19"/>
      <c r="E912" s="19"/>
      <c r="F912" s="19"/>
      <c r="G912" s="19"/>
      <c r="H912" s="19"/>
      <c r="I912" s="19"/>
      <c r="J912" s="19"/>
      <c r="K912" s="28"/>
      <c r="L912" s="20"/>
      <c r="M912" s="67"/>
      <c r="N912" s="19"/>
      <c r="O912" s="100">
        <f>YEAR(Emerg_Services[[#This Row],[Staff Start Date]])</f>
        <v>1900</v>
      </c>
      <c r="P912" s="100" t="str">
        <f>TEXT(Emerg_Services[[#This Row],[Staff Start Date]],"mmm")</f>
        <v>Jan</v>
      </c>
    </row>
    <row r="913" spans="1:16" x14ac:dyDescent="0.25">
      <c r="A913" s="18"/>
      <c r="B913" s="19"/>
      <c r="C913" s="19"/>
      <c r="D913" s="19"/>
      <c r="E913" s="19"/>
      <c r="F913" s="19"/>
      <c r="G913" s="19"/>
      <c r="H913" s="19"/>
      <c r="I913" s="19"/>
      <c r="J913" s="19"/>
      <c r="K913" s="28"/>
      <c r="L913" s="20"/>
      <c r="M913" s="67"/>
      <c r="N913" s="19"/>
      <c r="O913" s="100">
        <f>YEAR(Emerg_Services[[#This Row],[Staff Start Date]])</f>
        <v>1900</v>
      </c>
      <c r="P913" s="100" t="str">
        <f>TEXT(Emerg_Services[[#This Row],[Staff Start Date]],"mmm")</f>
        <v>Jan</v>
      </c>
    </row>
    <row r="914" spans="1:16" x14ac:dyDescent="0.25">
      <c r="A914" s="18"/>
      <c r="B914" s="19"/>
      <c r="C914" s="19"/>
      <c r="D914" s="19"/>
      <c r="E914" s="19"/>
      <c r="F914" s="19"/>
      <c r="G914" s="19"/>
      <c r="H914" s="19"/>
      <c r="I914" s="19"/>
      <c r="J914" s="19"/>
      <c r="K914" s="28"/>
      <c r="L914" s="20"/>
      <c r="M914" s="67"/>
      <c r="N914" s="19"/>
      <c r="O914" s="100">
        <f>YEAR(Emerg_Services[[#This Row],[Staff Start Date]])</f>
        <v>1900</v>
      </c>
      <c r="P914" s="100" t="str">
        <f>TEXT(Emerg_Services[[#This Row],[Staff Start Date]],"mmm")</f>
        <v>Jan</v>
      </c>
    </row>
    <row r="915" spans="1:16" x14ac:dyDescent="0.25">
      <c r="A915" s="18"/>
      <c r="B915" s="19"/>
      <c r="C915" s="19"/>
      <c r="D915" s="19"/>
      <c r="E915" s="19"/>
      <c r="F915" s="19"/>
      <c r="G915" s="19"/>
      <c r="H915" s="19"/>
      <c r="I915" s="19"/>
      <c r="J915" s="19"/>
      <c r="K915" s="28"/>
      <c r="L915" s="20"/>
      <c r="M915" s="67"/>
      <c r="N915" s="19"/>
      <c r="O915" s="100">
        <f>YEAR(Emerg_Services[[#This Row],[Staff Start Date]])</f>
        <v>1900</v>
      </c>
      <c r="P915" s="100" t="str">
        <f>TEXT(Emerg_Services[[#This Row],[Staff Start Date]],"mmm")</f>
        <v>Jan</v>
      </c>
    </row>
    <row r="916" spans="1:16" x14ac:dyDescent="0.25">
      <c r="A916" s="18"/>
      <c r="B916" s="19"/>
      <c r="C916" s="19"/>
      <c r="D916" s="19"/>
      <c r="E916" s="19"/>
      <c r="F916" s="19"/>
      <c r="G916" s="19"/>
      <c r="H916" s="19"/>
      <c r="I916" s="19"/>
      <c r="J916" s="19"/>
      <c r="K916" s="28"/>
      <c r="L916" s="20"/>
      <c r="M916" s="67"/>
      <c r="N916" s="19"/>
      <c r="O916" s="100">
        <f>YEAR(Emerg_Services[[#This Row],[Staff Start Date]])</f>
        <v>1900</v>
      </c>
      <c r="P916" s="100" t="str">
        <f>TEXT(Emerg_Services[[#This Row],[Staff Start Date]],"mmm")</f>
        <v>Jan</v>
      </c>
    </row>
    <row r="917" spans="1:16" x14ac:dyDescent="0.25">
      <c r="A917" s="18"/>
      <c r="B917" s="19"/>
      <c r="C917" s="19"/>
      <c r="D917" s="19"/>
      <c r="E917" s="19"/>
      <c r="F917" s="19"/>
      <c r="G917" s="19"/>
      <c r="H917" s="19"/>
      <c r="I917" s="19"/>
      <c r="J917" s="19"/>
      <c r="K917" s="28"/>
      <c r="L917" s="20"/>
      <c r="M917" s="67"/>
      <c r="N917" s="19"/>
      <c r="O917" s="100">
        <f>YEAR(Emerg_Services[[#This Row],[Staff Start Date]])</f>
        <v>1900</v>
      </c>
      <c r="P917" s="100" t="str">
        <f>TEXT(Emerg_Services[[#This Row],[Staff Start Date]],"mmm")</f>
        <v>Jan</v>
      </c>
    </row>
    <row r="918" spans="1:16" x14ac:dyDescent="0.25">
      <c r="A918" s="18"/>
      <c r="B918" s="19"/>
      <c r="C918" s="19"/>
      <c r="D918" s="19"/>
      <c r="E918" s="19"/>
      <c r="F918" s="19"/>
      <c r="G918" s="19"/>
      <c r="H918" s="19"/>
      <c r="I918" s="19"/>
      <c r="J918" s="19"/>
      <c r="K918" s="28"/>
      <c r="L918" s="20"/>
      <c r="M918" s="67"/>
      <c r="N918" s="19"/>
      <c r="O918" s="100">
        <f>YEAR(Emerg_Services[[#This Row],[Staff Start Date]])</f>
        <v>1900</v>
      </c>
      <c r="P918" s="100" t="str">
        <f>TEXT(Emerg_Services[[#This Row],[Staff Start Date]],"mmm")</f>
        <v>Jan</v>
      </c>
    </row>
    <row r="919" spans="1:16" x14ac:dyDescent="0.25">
      <c r="A919" s="18"/>
      <c r="B919" s="19"/>
      <c r="C919" s="19"/>
      <c r="D919" s="19"/>
      <c r="E919" s="19"/>
      <c r="F919" s="19"/>
      <c r="G919" s="19"/>
      <c r="H919" s="19"/>
      <c r="I919" s="19"/>
      <c r="J919" s="19"/>
      <c r="K919" s="28"/>
      <c r="L919" s="20"/>
      <c r="M919" s="67"/>
      <c r="N919" s="19"/>
      <c r="O919" s="100">
        <f>YEAR(Emerg_Services[[#This Row],[Staff Start Date]])</f>
        <v>1900</v>
      </c>
      <c r="P919" s="100" t="str">
        <f>TEXT(Emerg_Services[[#This Row],[Staff Start Date]],"mmm")</f>
        <v>Jan</v>
      </c>
    </row>
    <row r="920" spans="1:16" x14ac:dyDescent="0.25">
      <c r="A920" s="18"/>
      <c r="B920" s="19"/>
      <c r="C920" s="19"/>
      <c r="D920" s="19"/>
      <c r="E920" s="19"/>
      <c r="F920" s="19"/>
      <c r="G920" s="19"/>
      <c r="H920" s="19"/>
      <c r="I920" s="19"/>
      <c r="J920" s="19"/>
      <c r="K920" s="28"/>
      <c r="L920" s="20"/>
      <c r="M920" s="67"/>
      <c r="N920" s="19"/>
      <c r="O920" s="100">
        <f>YEAR(Emerg_Services[[#This Row],[Staff Start Date]])</f>
        <v>1900</v>
      </c>
      <c r="P920" s="100" t="str">
        <f>TEXT(Emerg_Services[[#This Row],[Staff Start Date]],"mmm")</f>
        <v>Jan</v>
      </c>
    </row>
    <row r="921" spans="1:16" x14ac:dyDescent="0.25">
      <c r="A921" s="18"/>
      <c r="B921" s="19"/>
      <c r="C921" s="19"/>
      <c r="D921" s="19"/>
      <c r="E921" s="19"/>
      <c r="F921" s="19"/>
      <c r="G921" s="19"/>
      <c r="H921" s="19"/>
      <c r="I921" s="19"/>
      <c r="J921" s="19"/>
      <c r="K921" s="28"/>
      <c r="L921" s="20"/>
      <c r="M921" s="67"/>
      <c r="N921" s="19"/>
      <c r="O921" s="100">
        <f>YEAR(Emerg_Services[[#This Row],[Staff Start Date]])</f>
        <v>1900</v>
      </c>
      <c r="P921" s="100" t="str">
        <f>TEXT(Emerg_Services[[#This Row],[Staff Start Date]],"mmm")</f>
        <v>Jan</v>
      </c>
    </row>
    <row r="922" spans="1:16" x14ac:dyDescent="0.25">
      <c r="A922" s="18"/>
      <c r="B922" s="19"/>
      <c r="C922" s="19"/>
      <c r="D922" s="19"/>
      <c r="E922" s="19"/>
      <c r="F922" s="19"/>
      <c r="G922" s="19"/>
      <c r="H922" s="19"/>
      <c r="I922" s="19"/>
      <c r="J922" s="19"/>
      <c r="K922" s="28"/>
      <c r="L922" s="20"/>
      <c r="M922" s="67"/>
      <c r="N922" s="19"/>
      <c r="O922" s="100">
        <f>YEAR(Emerg_Services[[#This Row],[Staff Start Date]])</f>
        <v>1900</v>
      </c>
      <c r="P922" s="100" t="str">
        <f>TEXT(Emerg_Services[[#This Row],[Staff Start Date]],"mmm")</f>
        <v>Jan</v>
      </c>
    </row>
    <row r="923" spans="1:16" x14ac:dyDescent="0.25">
      <c r="A923" s="18"/>
      <c r="B923" s="19"/>
      <c r="C923" s="19"/>
      <c r="D923" s="19"/>
      <c r="E923" s="19"/>
      <c r="F923" s="19"/>
      <c r="G923" s="19"/>
      <c r="H923" s="19"/>
      <c r="I923" s="19"/>
      <c r="J923" s="19"/>
      <c r="K923" s="28"/>
      <c r="L923" s="20"/>
      <c r="M923" s="67"/>
      <c r="N923" s="19"/>
      <c r="O923" s="100">
        <f>YEAR(Emerg_Services[[#This Row],[Staff Start Date]])</f>
        <v>1900</v>
      </c>
      <c r="P923" s="100" t="str">
        <f>TEXT(Emerg_Services[[#This Row],[Staff Start Date]],"mmm")</f>
        <v>Jan</v>
      </c>
    </row>
    <row r="924" spans="1:16" x14ac:dyDescent="0.25">
      <c r="A924" s="18"/>
      <c r="B924" s="19"/>
      <c r="C924" s="19"/>
      <c r="D924" s="19"/>
      <c r="E924" s="19"/>
      <c r="F924" s="19"/>
      <c r="G924" s="19"/>
      <c r="H924" s="19"/>
      <c r="I924" s="19"/>
      <c r="J924" s="19"/>
      <c r="K924" s="28"/>
      <c r="L924" s="20"/>
      <c r="M924" s="67"/>
      <c r="N924" s="19"/>
      <c r="O924" s="100">
        <f>YEAR(Emerg_Services[[#This Row],[Staff Start Date]])</f>
        <v>1900</v>
      </c>
      <c r="P924" s="100" t="str">
        <f>TEXT(Emerg_Services[[#This Row],[Staff Start Date]],"mmm")</f>
        <v>Jan</v>
      </c>
    </row>
    <row r="925" spans="1:16" x14ac:dyDescent="0.25">
      <c r="A925" s="18"/>
      <c r="B925" s="19"/>
      <c r="C925" s="19"/>
      <c r="D925" s="19"/>
      <c r="E925" s="19"/>
      <c r="F925" s="19"/>
      <c r="G925" s="19"/>
      <c r="H925" s="19"/>
      <c r="I925" s="19"/>
      <c r="J925" s="19"/>
      <c r="K925" s="28"/>
      <c r="L925" s="20"/>
      <c r="M925" s="67"/>
      <c r="N925" s="19"/>
      <c r="O925" s="100">
        <f>YEAR(Emerg_Services[[#This Row],[Staff Start Date]])</f>
        <v>1900</v>
      </c>
      <c r="P925" s="100" t="str">
        <f>TEXT(Emerg_Services[[#This Row],[Staff Start Date]],"mmm")</f>
        <v>Jan</v>
      </c>
    </row>
    <row r="926" spans="1:16" x14ac:dyDescent="0.25">
      <c r="A926" s="18"/>
      <c r="B926" s="19"/>
      <c r="C926" s="19"/>
      <c r="D926" s="19"/>
      <c r="E926" s="19"/>
      <c r="F926" s="19"/>
      <c r="G926" s="19"/>
      <c r="H926" s="19"/>
      <c r="I926" s="19"/>
      <c r="J926" s="19"/>
      <c r="K926" s="28"/>
      <c r="L926" s="20"/>
      <c r="M926" s="67"/>
      <c r="N926" s="19"/>
      <c r="O926" s="100">
        <f>YEAR(Emerg_Services[[#This Row],[Staff Start Date]])</f>
        <v>1900</v>
      </c>
      <c r="P926" s="100" t="str">
        <f>TEXT(Emerg_Services[[#This Row],[Staff Start Date]],"mmm")</f>
        <v>Jan</v>
      </c>
    </row>
    <row r="927" spans="1:16" x14ac:dyDescent="0.25">
      <c r="A927" s="18"/>
      <c r="B927" s="19"/>
      <c r="C927" s="19"/>
      <c r="D927" s="19"/>
      <c r="E927" s="19"/>
      <c r="F927" s="19"/>
      <c r="G927" s="19"/>
      <c r="H927" s="19"/>
      <c r="I927" s="19"/>
      <c r="J927" s="19"/>
      <c r="K927" s="28"/>
      <c r="L927" s="20"/>
      <c r="M927" s="67"/>
      <c r="N927" s="19"/>
      <c r="O927" s="100">
        <f>YEAR(Emerg_Services[[#This Row],[Staff Start Date]])</f>
        <v>1900</v>
      </c>
      <c r="P927" s="100" t="str">
        <f>TEXT(Emerg_Services[[#This Row],[Staff Start Date]],"mmm")</f>
        <v>Jan</v>
      </c>
    </row>
    <row r="928" spans="1:16" x14ac:dyDescent="0.25">
      <c r="A928" s="18"/>
      <c r="B928" s="19"/>
      <c r="C928" s="19"/>
      <c r="D928" s="19"/>
      <c r="E928" s="19"/>
      <c r="F928" s="19"/>
      <c r="G928" s="19"/>
      <c r="H928" s="19"/>
      <c r="I928" s="19"/>
      <c r="J928" s="19"/>
      <c r="K928" s="28"/>
      <c r="L928" s="20"/>
      <c r="M928" s="67"/>
      <c r="N928" s="19"/>
      <c r="O928" s="100">
        <f>YEAR(Emerg_Services[[#This Row],[Staff Start Date]])</f>
        <v>1900</v>
      </c>
      <c r="P928" s="100" t="str">
        <f>TEXT(Emerg_Services[[#This Row],[Staff Start Date]],"mmm")</f>
        <v>Jan</v>
      </c>
    </row>
    <row r="929" spans="1:16" x14ac:dyDescent="0.25">
      <c r="A929" s="18"/>
      <c r="B929" s="19"/>
      <c r="C929" s="19"/>
      <c r="D929" s="19"/>
      <c r="E929" s="19"/>
      <c r="F929" s="19"/>
      <c r="G929" s="19"/>
      <c r="H929" s="19"/>
      <c r="I929" s="19"/>
      <c r="J929" s="19"/>
      <c r="K929" s="28"/>
      <c r="L929" s="20"/>
      <c r="M929" s="67"/>
      <c r="N929" s="19"/>
      <c r="O929" s="100">
        <f>YEAR(Emerg_Services[[#This Row],[Staff Start Date]])</f>
        <v>1900</v>
      </c>
      <c r="P929" s="100" t="str">
        <f>TEXT(Emerg_Services[[#This Row],[Staff Start Date]],"mmm")</f>
        <v>Jan</v>
      </c>
    </row>
    <row r="930" spans="1:16" x14ac:dyDescent="0.25">
      <c r="A930" s="18"/>
      <c r="B930" s="19"/>
      <c r="C930" s="19"/>
      <c r="D930" s="19"/>
      <c r="E930" s="19"/>
      <c r="F930" s="19"/>
      <c r="G930" s="19"/>
      <c r="H930" s="19"/>
      <c r="I930" s="19"/>
      <c r="J930" s="19"/>
      <c r="K930" s="28"/>
      <c r="L930" s="20"/>
      <c r="M930" s="67"/>
      <c r="N930" s="19"/>
      <c r="O930" s="100">
        <f>YEAR(Emerg_Services[[#This Row],[Staff Start Date]])</f>
        <v>1900</v>
      </c>
      <c r="P930" s="100" t="str">
        <f>TEXT(Emerg_Services[[#This Row],[Staff Start Date]],"mmm")</f>
        <v>Jan</v>
      </c>
    </row>
    <row r="931" spans="1:16" x14ac:dyDescent="0.25">
      <c r="A931" s="18"/>
      <c r="B931" s="19"/>
      <c r="C931" s="19"/>
      <c r="D931" s="19"/>
      <c r="E931" s="19"/>
      <c r="F931" s="19"/>
      <c r="G931" s="19"/>
      <c r="H931" s="19"/>
      <c r="I931" s="19"/>
      <c r="J931" s="19"/>
      <c r="K931" s="28"/>
      <c r="L931" s="20"/>
      <c r="M931" s="67"/>
      <c r="N931" s="19"/>
      <c r="O931" s="100">
        <f>YEAR(Emerg_Services[[#This Row],[Staff Start Date]])</f>
        <v>1900</v>
      </c>
      <c r="P931" s="100" t="str">
        <f>TEXT(Emerg_Services[[#This Row],[Staff Start Date]],"mmm")</f>
        <v>Jan</v>
      </c>
    </row>
    <row r="932" spans="1:16" x14ac:dyDescent="0.25">
      <c r="A932" s="18"/>
      <c r="B932" s="19"/>
      <c r="C932" s="19"/>
      <c r="D932" s="19"/>
      <c r="E932" s="19"/>
      <c r="F932" s="19"/>
      <c r="G932" s="19"/>
      <c r="H932" s="19"/>
      <c r="I932" s="19"/>
      <c r="J932" s="19"/>
      <c r="K932" s="28"/>
      <c r="L932" s="20"/>
      <c r="M932" s="67"/>
      <c r="N932" s="19"/>
      <c r="O932" s="100">
        <f>YEAR(Emerg_Services[[#This Row],[Staff Start Date]])</f>
        <v>1900</v>
      </c>
      <c r="P932" s="100" t="str">
        <f>TEXT(Emerg_Services[[#This Row],[Staff Start Date]],"mmm")</f>
        <v>Jan</v>
      </c>
    </row>
    <row r="933" spans="1:16" x14ac:dyDescent="0.25">
      <c r="A933" s="18"/>
      <c r="B933" s="19"/>
      <c r="C933" s="19"/>
      <c r="D933" s="19"/>
      <c r="E933" s="19"/>
      <c r="F933" s="19"/>
      <c r="G933" s="19"/>
      <c r="H933" s="19"/>
      <c r="I933" s="19"/>
      <c r="J933" s="19"/>
      <c r="K933" s="28"/>
      <c r="L933" s="20"/>
      <c r="M933" s="67"/>
      <c r="N933" s="19"/>
      <c r="O933" s="100">
        <f>YEAR(Emerg_Services[[#This Row],[Staff Start Date]])</f>
        <v>1900</v>
      </c>
      <c r="P933" s="100" t="str">
        <f>TEXT(Emerg_Services[[#This Row],[Staff Start Date]],"mmm")</f>
        <v>Jan</v>
      </c>
    </row>
    <row r="934" spans="1:16" x14ac:dyDescent="0.25">
      <c r="A934" s="18"/>
      <c r="B934" s="19"/>
      <c r="C934" s="19"/>
      <c r="D934" s="19"/>
      <c r="E934" s="19"/>
      <c r="F934" s="19"/>
      <c r="G934" s="19"/>
      <c r="H934" s="19"/>
      <c r="I934" s="19"/>
      <c r="J934" s="19"/>
      <c r="K934" s="28"/>
      <c r="L934" s="20"/>
      <c r="M934" s="67"/>
      <c r="N934" s="19"/>
      <c r="O934" s="100">
        <f>YEAR(Emerg_Services[[#This Row],[Staff Start Date]])</f>
        <v>1900</v>
      </c>
      <c r="P934" s="100" t="str">
        <f>TEXT(Emerg_Services[[#This Row],[Staff Start Date]],"mmm")</f>
        <v>Jan</v>
      </c>
    </row>
    <row r="935" spans="1:16" x14ac:dyDescent="0.25">
      <c r="A935" s="18"/>
      <c r="B935" s="19"/>
      <c r="C935" s="19"/>
      <c r="D935" s="19"/>
      <c r="E935" s="19"/>
      <c r="F935" s="19"/>
      <c r="G935" s="19"/>
      <c r="H935" s="19"/>
      <c r="I935" s="19"/>
      <c r="J935" s="19"/>
      <c r="K935" s="28"/>
      <c r="L935" s="20"/>
      <c r="M935" s="67"/>
      <c r="N935" s="19"/>
      <c r="O935" s="100">
        <f>YEAR(Emerg_Services[[#This Row],[Staff Start Date]])</f>
        <v>1900</v>
      </c>
      <c r="P935" s="100" t="str">
        <f>TEXT(Emerg_Services[[#This Row],[Staff Start Date]],"mmm")</f>
        <v>Jan</v>
      </c>
    </row>
    <row r="936" spans="1:16" x14ac:dyDescent="0.25">
      <c r="A936" s="18"/>
      <c r="B936" s="19"/>
      <c r="C936" s="19"/>
      <c r="D936" s="19"/>
      <c r="E936" s="19"/>
      <c r="F936" s="19"/>
      <c r="G936" s="19"/>
      <c r="H936" s="19"/>
      <c r="I936" s="19"/>
      <c r="J936" s="19"/>
      <c r="K936" s="28"/>
      <c r="L936" s="20"/>
      <c r="M936" s="67"/>
      <c r="N936" s="19"/>
      <c r="O936" s="100">
        <f>YEAR(Emerg_Services[[#This Row],[Staff Start Date]])</f>
        <v>1900</v>
      </c>
      <c r="P936" s="100" t="str">
        <f>TEXT(Emerg_Services[[#This Row],[Staff Start Date]],"mmm")</f>
        <v>Jan</v>
      </c>
    </row>
    <row r="937" spans="1:16" x14ac:dyDescent="0.25">
      <c r="A937" s="18"/>
      <c r="B937" s="19"/>
      <c r="C937" s="19"/>
      <c r="D937" s="19"/>
      <c r="E937" s="19"/>
      <c r="F937" s="19"/>
      <c r="G937" s="19"/>
      <c r="H937" s="19"/>
      <c r="I937" s="19"/>
      <c r="J937" s="19"/>
      <c r="K937" s="28"/>
      <c r="L937" s="20"/>
      <c r="M937" s="67"/>
      <c r="N937" s="19"/>
      <c r="O937" s="100">
        <f>YEAR(Emerg_Services[[#This Row],[Staff Start Date]])</f>
        <v>1900</v>
      </c>
      <c r="P937" s="100" t="str">
        <f>TEXT(Emerg_Services[[#This Row],[Staff Start Date]],"mmm")</f>
        <v>Jan</v>
      </c>
    </row>
    <row r="938" spans="1:16" x14ac:dyDescent="0.25">
      <c r="A938" s="18"/>
      <c r="B938" s="19"/>
      <c r="C938" s="19"/>
      <c r="D938" s="19"/>
      <c r="E938" s="19"/>
      <c r="F938" s="19"/>
      <c r="G938" s="19"/>
      <c r="H938" s="19"/>
      <c r="I938" s="19"/>
      <c r="J938" s="19"/>
      <c r="K938" s="28"/>
      <c r="L938" s="20"/>
      <c r="M938" s="67"/>
      <c r="N938" s="19"/>
      <c r="O938" s="100">
        <f>YEAR(Emerg_Services[[#This Row],[Staff Start Date]])</f>
        <v>1900</v>
      </c>
      <c r="P938" s="100" t="str">
        <f>TEXT(Emerg_Services[[#This Row],[Staff Start Date]],"mmm")</f>
        <v>Jan</v>
      </c>
    </row>
    <row r="939" spans="1:16" x14ac:dyDescent="0.25">
      <c r="A939" s="18"/>
      <c r="B939" s="19"/>
      <c r="C939" s="19"/>
      <c r="D939" s="19"/>
      <c r="E939" s="19"/>
      <c r="F939" s="19"/>
      <c r="G939" s="19"/>
      <c r="H939" s="19"/>
      <c r="I939" s="19"/>
      <c r="J939" s="19"/>
      <c r="K939" s="28"/>
      <c r="L939" s="20"/>
      <c r="M939" s="67"/>
      <c r="N939" s="19"/>
      <c r="O939" s="100">
        <f>YEAR(Emerg_Services[[#This Row],[Staff Start Date]])</f>
        <v>1900</v>
      </c>
      <c r="P939" s="100" t="str">
        <f>TEXT(Emerg_Services[[#This Row],[Staff Start Date]],"mmm")</f>
        <v>Jan</v>
      </c>
    </row>
    <row r="940" spans="1:16" x14ac:dyDescent="0.25">
      <c r="A940" s="18"/>
      <c r="B940" s="19"/>
      <c r="C940" s="19"/>
      <c r="D940" s="19"/>
      <c r="E940" s="19"/>
      <c r="F940" s="19"/>
      <c r="G940" s="19"/>
      <c r="H940" s="19"/>
      <c r="I940" s="19"/>
      <c r="J940" s="19"/>
      <c r="K940" s="28"/>
      <c r="L940" s="20"/>
      <c r="M940" s="67"/>
      <c r="N940" s="19"/>
      <c r="O940" s="100">
        <f>YEAR(Emerg_Services[[#This Row],[Staff Start Date]])</f>
        <v>1900</v>
      </c>
      <c r="P940" s="100" t="str">
        <f>TEXT(Emerg_Services[[#This Row],[Staff Start Date]],"mmm")</f>
        <v>Jan</v>
      </c>
    </row>
    <row r="941" spans="1:16" x14ac:dyDescent="0.25">
      <c r="A941" s="18"/>
      <c r="B941" s="19"/>
      <c r="C941" s="19"/>
      <c r="D941" s="19"/>
      <c r="E941" s="19"/>
      <c r="F941" s="19"/>
      <c r="G941" s="19"/>
      <c r="H941" s="19"/>
      <c r="I941" s="19"/>
      <c r="J941" s="19"/>
      <c r="K941" s="28"/>
      <c r="L941" s="20"/>
      <c r="M941" s="67"/>
      <c r="N941" s="19"/>
      <c r="O941" s="100">
        <f>YEAR(Emerg_Services[[#This Row],[Staff Start Date]])</f>
        <v>1900</v>
      </c>
      <c r="P941" s="100" t="str">
        <f>TEXT(Emerg_Services[[#This Row],[Staff Start Date]],"mmm")</f>
        <v>Jan</v>
      </c>
    </row>
    <row r="942" spans="1:16" x14ac:dyDescent="0.25">
      <c r="A942" s="18"/>
      <c r="B942" s="19"/>
      <c r="C942" s="19"/>
      <c r="D942" s="19"/>
      <c r="E942" s="19"/>
      <c r="F942" s="19"/>
      <c r="G942" s="19"/>
      <c r="H942" s="19"/>
      <c r="I942" s="19"/>
      <c r="J942" s="19"/>
      <c r="K942" s="28"/>
      <c r="L942" s="20"/>
      <c r="M942" s="67"/>
      <c r="N942" s="19"/>
      <c r="O942" s="100">
        <f>YEAR(Emerg_Services[[#This Row],[Staff Start Date]])</f>
        <v>1900</v>
      </c>
      <c r="P942" s="100" t="str">
        <f>TEXT(Emerg_Services[[#This Row],[Staff Start Date]],"mmm")</f>
        <v>Jan</v>
      </c>
    </row>
    <row r="943" spans="1:16" x14ac:dyDescent="0.25">
      <c r="A943" s="18"/>
      <c r="B943" s="19"/>
      <c r="C943" s="19"/>
      <c r="D943" s="19"/>
      <c r="E943" s="19"/>
      <c r="F943" s="19"/>
      <c r="G943" s="19"/>
      <c r="H943" s="19"/>
      <c r="I943" s="19"/>
      <c r="J943" s="19"/>
      <c r="K943" s="28"/>
      <c r="L943" s="20"/>
      <c r="M943" s="67"/>
      <c r="N943" s="19"/>
      <c r="O943" s="100">
        <f>YEAR(Emerg_Services[[#This Row],[Staff Start Date]])</f>
        <v>1900</v>
      </c>
      <c r="P943" s="100" t="str">
        <f>TEXT(Emerg_Services[[#This Row],[Staff Start Date]],"mmm")</f>
        <v>Jan</v>
      </c>
    </row>
    <row r="944" spans="1:16" x14ac:dyDescent="0.25">
      <c r="A944" s="18"/>
      <c r="B944" s="19"/>
      <c r="C944" s="19"/>
      <c r="D944" s="19"/>
      <c r="E944" s="19"/>
      <c r="F944" s="19"/>
      <c r="G944" s="19"/>
      <c r="H944" s="19"/>
      <c r="I944" s="19"/>
      <c r="J944" s="19"/>
      <c r="K944" s="28"/>
      <c r="L944" s="20"/>
      <c r="M944" s="67"/>
      <c r="N944" s="19"/>
      <c r="O944" s="100">
        <f>YEAR(Emerg_Services[[#This Row],[Staff Start Date]])</f>
        <v>1900</v>
      </c>
      <c r="P944" s="100" t="str">
        <f>TEXT(Emerg_Services[[#This Row],[Staff Start Date]],"mmm")</f>
        <v>Jan</v>
      </c>
    </row>
    <row r="945" spans="1:16" x14ac:dyDescent="0.25">
      <c r="A945" s="18"/>
      <c r="B945" s="19"/>
      <c r="C945" s="19"/>
      <c r="D945" s="19"/>
      <c r="E945" s="19"/>
      <c r="F945" s="19"/>
      <c r="G945" s="19"/>
      <c r="H945" s="19"/>
      <c r="I945" s="19"/>
      <c r="J945" s="19"/>
      <c r="K945" s="28"/>
      <c r="L945" s="20"/>
      <c r="M945" s="67"/>
      <c r="N945" s="19"/>
      <c r="O945" s="100">
        <f>YEAR(Emerg_Services[[#This Row],[Staff Start Date]])</f>
        <v>1900</v>
      </c>
      <c r="P945" s="100" t="str">
        <f>TEXT(Emerg_Services[[#This Row],[Staff Start Date]],"mmm")</f>
        <v>Jan</v>
      </c>
    </row>
    <row r="946" spans="1:16" x14ac:dyDescent="0.25">
      <c r="A946" s="18"/>
      <c r="B946" s="19"/>
      <c r="C946" s="19"/>
      <c r="D946" s="19"/>
      <c r="E946" s="19"/>
      <c r="F946" s="19"/>
      <c r="G946" s="19"/>
      <c r="H946" s="19"/>
      <c r="I946" s="19"/>
      <c r="J946" s="19"/>
      <c r="K946" s="28"/>
      <c r="L946" s="20"/>
      <c r="M946" s="67"/>
      <c r="N946" s="19"/>
      <c r="O946" s="100">
        <f>YEAR(Emerg_Services[[#This Row],[Staff Start Date]])</f>
        <v>1900</v>
      </c>
      <c r="P946" s="100" t="str">
        <f>TEXT(Emerg_Services[[#This Row],[Staff Start Date]],"mmm")</f>
        <v>Jan</v>
      </c>
    </row>
    <row r="947" spans="1:16" x14ac:dyDescent="0.25">
      <c r="A947" s="18"/>
      <c r="B947" s="19"/>
      <c r="C947" s="19"/>
      <c r="D947" s="19"/>
      <c r="E947" s="19"/>
      <c r="F947" s="19"/>
      <c r="G947" s="19"/>
      <c r="H947" s="19"/>
      <c r="I947" s="19"/>
      <c r="J947" s="19"/>
      <c r="K947" s="28"/>
      <c r="L947" s="20"/>
      <c r="M947" s="67"/>
      <c r="N947" s="19"/>
      <c r="O947" s="100">
        <f>YEAR(Emerg_Services[[#This Row],[Staff Start Date]])</f>
        <v>1900</v>
      </c>
      <c r="P947" s="100" t="str">
        <f>TEXT(Emerg_Services[[#This Row],[Staff Start Date]],"mmm")</f>
        <v>Jan</v>
      </c>
    </row>
    <row r="948" spans="1:16" x14ac:dyDescent="0.25">
      <c r="A948" s="18"/>
      <c r="B948" s="19"/>
      <c r="C948" s="19"/>
      <c r="D948" s="19"/>
      <c r="E948" s="19"/>
      <c r="F948" s="19"/>
      <c r="G948" s="19"/>
      <c r="H948" s="19"/>
      <c r="I948" s="19"/>
      <c r="J948" s="19"/>
      <c r="K948" s="28"/>
      <c r="L948" s="20"/>
      <c r="M948" s="67"/>
      <c r="N948" s="19"/>
      <c r="O948" s="100">
        <f>YEAR(Emerg_Services[[#This Row],[Staff Start Date]])</f>
        <v>1900</v>
      </c>
      <c r="P948" s="100" t="str">
        <f>TEXT(Emerg_Services[[#This Row],[Staff Start Date]],"mmm")</f>
        <v>Jan</v>
      </c>
    </row>
    <row r="949" spans="1:16" x14ac:dyDescent="0.25">
      <c r="A949" s="18"/>
      <c r="B949" s="19"/>
      <c r="C949" s="19"/>
      <c r="D949" s="19"/>
      <c r="E949" s="19"/>
      <c r="F949" s="19"/>
      <c r="G949" s="19"/>
      <c r="H949" s="19"/>
      <c r="I949" s="19"/>
      <c r="J949" s="19"/>
      <c r="K949" s="28"/>
      <c r="L949" s="20"/>
      <c r="M949" s="67"/>
      <c r="N949" s="19"/>
      <c r="O949" s="100">
        <f>YEAR(Emerg_Services[[#This Row],[Staff Start Date]])</f>
        <v>1900</v>
      </c>
      <c r="P949" s="100" t="str">
        <f>TEXT(Emerg_Services[[#This Row],[Staff Start Date]],"mmm")</f>
        <v>Jan</v>
      </c>
    </row>
    <row r="950" spans="1:16" x14ac:dyDescent="0.25">
      <c r="A950" s="18"/>
      <c r="B950" s="19"/>
      <c r="C950" s="19"/>
      <c r="D950" s="19"/>
      <c r="E950" s="19"/>
      <c r="F950" s="19"/>
      <c r="G950" s="19"/>
      <c r="H950" s="19"/>
      <c r="I950" s="19"/>
      <c r="J950" s="19"/>
      <c r="K950" s="28"/>
      <c r="L950" s="20"/>
      <c r="M950" s="67"/>
      <c r="N950" s="19"/>
      <c r="O950" s="100">
        <f>YEAR(Emerg_Services[[#This Row],[Staff Start Date]])</f>
        <v>1900</v>
      </c>
      <c r="P950" s="100" t="str">
        <f>TEXT(Emerg_Services[[#This Row],[Staff Start Date]],"mmm")</f>
        <v>Jan</v>
      </c>
    </row>
    <row r="951" spans="1:16" x14ac:dyDescent="0.25">
      <c r="A951" s="18"/>
      <c r="B951" s="19"/>
      <c r="C951" s="19"/>
      <c r="D951" s="19"/>
      <c r="E951" s="19"/>
      <c r="F951" s="19"/>
      <c r="G951" s="19"/>
      <c r="H951" s="19"/>
      <c r="I951" s="19"/>
      <c r="J951" s="19"/>
      <c r="K951" s="28"/>
      <c r="L951" s="20"/>
      <c r="M951" s="67"/>
      <c r="N951" s="19"/>
      <c r="O951" s="100">
        <f>YEAR(Emerg_Services[[#This Row],[Staff Start Date]])</f>
        <v>1900</v>
      </c>
      <c r="P951" s="100" t="str">
        <f>TEXT(Emerg_Services[[#This Row],[Staff Start Date]],"mmm")</f>
        <v>Jan</v>
      </c>
    </row>
    <row r="952" spans="1:16" x14ac:dyDescent="0.25">
      <c r="A952" s="18"/>
      <c r="B952" s="19"/>
      <c r="C952" s="19"/>
      <c r="D952" s="19"/>
      <c r="E952" s="19"/>
      <c r="F952" s="19"/>
      <c r="G952" s="19"/>
      <c r="H952" s="19"/>
      <c r="I952" s="19"/>
      <c r="J952" s="19"/>
      <c r="K952" s="28"/>
      <c r="L952" s="20"/>
      <c r="M952" s="67"/>
      <c r="N952" s="19"/>
      <c r="O952" s="100">
        <f>YEAR(Emerg_Services[[#This Row],[Staff Start Date]])</f>
        <v>1900</v>
      </c>
      <c r="P952" s="100" t="str">
        <f>TEXT(Emerg_Services[[#This Row],[Staff Start Date]],"mmm")</f>
        <v>Jan</v>
      </c>
    </row>
    <row r="953" spans="1:16" x14ac:dyDescent="0.25">
      <c r="A953" s="18"/>
      <c r="B953" s="19"/>
      <c r="C953" s="19"/>
      <c r="D953" s="19"/>
      <c r="E953" s="19"/>
      <c r="F953" s="19"/>
      <c r="G953" s="19"/>
      <c r="H953" s="19"/>
      <c r="I953" s="19"/>
      <c r="J953" s="19"/>
      <c r="K953" s="28"/>
      <c r="L953" s="20"/>
      <c r="M953" s="67"/>
      <c r="N953" s="19"/>
      <c r="O953" s="100">
        <f>YEAR(Emerg_Services[[#This Row],[Staff Start Date]])</f>
        <v>1900</v>
      </c>
      <c r="P953" s="100" t="str">
        <f>TEXT(Emerg_Services[[#This Row],[Staff Start Date]],"mmm")</f>
        <v>Jan</v>
      </c>
    </row>
    <row r="954" spans="1:16" x14ac:dyDescent="0.25">
      <c r="A954" s="18"/>
      <c r="B954" s="19"/>
      <c r="C954" s="19"/>
      <c r="D954" s="19"/>
      <c r="E954" s="19"/>
      <c r="F954" s="19"/>
      <c r="G954" s="19"/>
      <c r="H954" s="19"/>
      <c r="I954" s="19"/>
      <c r="J954" s="19"/>
      <c r="K954" s="28"/>
      <c r="L954" s="20"/>
      <c r="M954" s="67"/>
      <c r="N954" s="19"/>
      <c r="O954" s="100">
        <f>YEAR(Emerg_Services[[#This Row],[Staff Start Date]])</f>
        <v>1900</v>
      </c>
      <c r="P954" s="100" t="str">
        <f>TEXT(Emerg_Services[[#This Row],[Staff Start Date]],"mmm")</f>
        <v>Jan</v>
      </c>
    </row>
    <row r="955" spans="1:16" x14ac:dyDescent="0.25">
      <c r="A955" s="18"/>
      <c r="B955" s="19"/>
      <c r="C955" s="19"/>
      <c r="D955" s="19"/>
      <c r="E955" s="19"/>
      <c r="F955" s="19"/>
      <c r="G955" s="19"/>
      <c r="H955" s="19"/>
      <c r="I955" s="19"/>
      <c r="J955" s="19"/>
      <c r="K955" s="28"/>
      <c r="L955" s="20"/>
      <c r="M955" s="67"/>
      <c r="N955" s="19"/>
      <c r="O955" s="100">
        <f>YEAR(Emerg_Services[[#This Row],[Staff Start Date]])</f>
        <v>1900</v>
      </c>
      <c r="P955" s="100" t="str">
        <f>TEXT(Emerg_Services[[#This Row],[Staff Start Date]],"mmm")</f>
        <v>Jan</v>
      </c>
    </row>
    <row r="956" spans="1:16" x14ac:dyDescent="0.25">
      <c r="A956" s="18"/>
      <c r="B956" s="19"/>
      <c r="C956" s="19"/>
      <c r="D956" s="19"/>
      <c r="E956" s="19"/>
      <c r="F956" s="19"/>
      <c r="G956" s="19"/>
      <c r="H956" s="19"/>
      <c r="I956" s="19"/>
      <c r="J956" s="19"/>
      <c r="K956" s="28"/>
      <c r="L956" s="20"/>
      <c r="M956" s="67"/>
      <c r="N956" s="19"/>
      <c r="O956" s="100">
        <f>YEAR(Emerg_Services[[#This Row],[Staff Start Date]])</f>
        <v>1900</v>
      </c>
      <c r="P956" s="100" t="str">
        <f>TEXT(Emerg_Services[[#This Row],[Staff Start Date]],"mmm")</f>
        <v>Jan</v>
      </c>
    </row>
    <row r="957" spans="1:16" x14ac:dyDescent="0.25">
      <c r="A957" s="18"/>
      <c r="B957" s="19"/>
      <c r="C957" s="19"/>
      <c r="D957" s="19"/>
      <c r="E957" s="19"/>
      <c r="F957" s="19"/>
      <c r="G957" s="19"/>
      <c r="H957" s="19"/>
      <c r="I957" s="19"/>
      <c r="J957" s="19"/>
      <c r="K957" s="28"/>
      <c r="L957" s="20"/>
      <c r="M957" s="67"/>
      <c r="N957" s="19"/>
      <c r="O957" s="100">
        <f>YEAR(Emerg_Services[[#This Row],[Staff Start Date]])</f>
        <v>1900</v>
      </c>
      <c r="P957" s="100" t="str">
        <f>TEXT(Emerg_Services[[#This Row],[Staff Start Date]],"mmm")</f>
        <v>Jan</v>
      </c>
    </row>
    <row r="958" spans="1:16" x14ac:dyDescent="0.25">
      <c r="A958" s="18"/>
      <c r="B958" s="19"/>
      <c r="C958" s="19"/>
      <c r="D958" s="19"/>
      <c r="E958" s="19"/>
      <c r="F958" s="19"/>
      <c r="G958" s="19"/>
      <c r="H958" s="19"/>
      <c r="I958" s="19"/>
      <c r="J958" s="19"/>
      <c r="K958" s="28"/>
      <c r="L958" s="20"/>
      <c r="M958" s="67"/>
      <c r="N958" s="19"/>
      <c r="O958" s="100">
        <f>YEAR(Emerg_Services[[#This Row],[Staff Start Date]])</f>
        <v>1900</v>
      </c>
      <c r="P958" s="100" t="str">
        <f>TEXT(Emerg_Services[[#This Row],[Staff Start Date]],"mmm")</f>
        <v>Jan</v>
      </c>
    </row>
    <row r="959" spans="1:16" x14ac:dyDescent="0.25">
      <c r="A959" s="18"/>
      <c r="B959" s="19"/>
      <c r="C959" s="19"/>
      <c r="D959" s="19"/>
      <c r="E959" s="19"/>
      <c r="F959" s="19"/>
      <c r="G959" s="19"/>
      <c r="H959" s="19"/>
      <c r="I959" s="19"/>
      <c r="J959" s="19"/>
      <c r="K959" s="28"/>
      <c r="L959" s="20"/>
      <c r="M959" s="67"/>
      <c r="N959" s="19"/>
      <c r="O959" s="100">
        <f>YEAR(Emerg_Services[[#This Row],[Staff Start Date]])</f>
        <v>1900</v>
      </c>
      <c r="P959" s="100" t="str">
        <f>TEXT(Emerg_Services[[#This Row],[Staff Start Date]],"mmm")</f>
        <v>Jan</v>
      </c>
    </row>
    <row r="960" spans="1:16" x14ac:dyDescent="0.25">
      <c r="A960" s="18"/>
      <c r="B960" s="19"/>
      <c r="C960" s="19"/>
      <c r="D960" s="19"/>
      <c r="E960" s="19"/>
      <c r="F960" s="19"/>
      <c r="G960" s="19"/>
      <c r="H960" s="19"/>
      <c r="I960" s="19"/>
      <c r="J960" s="19"/>
      <c r="K960" s="28"/>
      <c r="L960" s="20"/>
      <c r="M960" s="67"/>
      <c r="N960" s="19"/>
      <c r="O960" s="100">
        <f>YEAR(Emerg_Services[[#This Row],[Staff Start Date]])</f>
        <v>1900</v>
      </c>
      <c r="P960" s="100" t="str">
        <f>TEXT(Emerg_Services[[#This Row],[Staff Start Date]],"mmm")</f>
        <v>Jan</v>
      </c>
    </row>
    <row r="961" spans="1:16" x14ac:dyDescent="0.25">
      <c r="A961" s="18"/>
      <c r="B961" s="19"/>
      <c r="C961" s="19"/>
      <c r="D961" s="19"/>
      <c r="E961" s="19"/>
      <c r="F961" s="19"/>
      <c r="G961" s="19"/>
      <c r="H961" s="19"/>
      <c r="I961" s="19"/>
      <c r="J961" s="19"/>
      <c r="K961" s="28"/>
      <c r="L961" s="20"/>
      <c r="M961" s="67"/>
      <c r="N961" s="19"/>
      <c r="O961" s="100">
        <f>YEAR(Emerg_Services[[#This Row],[Staff Start Date]])</f>
        <v>1900</v>
      </c>
      <c r="P961" s="100" t="str">
        <f>TEXT(Emerg_Services[[#This Row],[Staff Start Date]],"mmm")</f>
        <v>Jan</v>
      </c>
    </row>
    <row r="962" spans="1:16" x14ac:dyDescent="0.25">
      <c r="A962" s="18"/>
      <c r="B962" s="19"/>
      <c r="C962" s="19"/>
      <c r="D962" s="19"/>
      <c r="E962" s="19"/>
      <c r="F962" s="19"/>
      <c r="G962" s="19"/>
      <c r="H962" s="19"/>
      <c r="I962" s="19"/>
      <c r="J962" s="19"/>
      <c r="K962" s="28"/>
      <c r="L962" s="20"/>
      <c r="M962" s="67"/>
      <c r="N962" s="19"/>
      <c r="O962" s="100">
        <f>YEAR(Emerg_Services[[#This Row],[Staff Start Date]])</f>
        <v>1900</v>
      </c>
      <c r="P962" s="100" t="str">
        <f>TEXT(Emerg_Services[[#This Row],[Staff Start Date]],"mmm")</f>
        <v>Jan</v>
      </c>
    </row>
    <row r="963" spans="1:16" x14ac:dyDescent="0.25">
      <c r="A963" s="18"/>
      <c r="B963" s="19"/>
      <c r="C963" s="19"/>
      <c r="D963" s="19"/>
      <c r="E963" s="19"/>
      <c r="F963" s="19"/>
      <c r="G963" s="19"/>
      <c r="H963" s="19"/>
      <c r="I963" s="19"/>
      <c r="J963" s="19"/>
      <c r="K963" s="28"/>
      <c r="L963" s="20"/>
      <c r="M963" s="67"/>
      <c r="N963" s="19"/>
      <c r="O963" s="100">
        <f>YEAR(Emerg_Services[[#This Row],[Staff Start Date]])</f>
        <v>1900</v>
      </c>
      <c r="P963" s="100" t="str">
        <f>TEXT(Emerg_Services[[#This Row],[Staff Start Date]],"mmm")</f>
        <v>Jan</v>
      </c>
    </row>
    <row r="964" spans="1:16" x14ac:dyDescent="0.25">
      <c r="A964" s="18"/>
      <c r="B964" s="19"/>
      <c r="C964" s="19"/>
      <c r="D964" s="19"/>
      <c r="E964" s="19"/>
      <c r="F964" s="19"/>
      <c r="G964" s="19"/>
      <c r="H964" s="19"/>
      <c r="I964" s="19"/>
      <c r="J964" s="19"/>
      <c r="K964" s="28"/>
      <c r="L964" s="20"/>
      <c r="M964" s="67"/>
      <c r="N964" s="19"/>
      <c r="O964" s="100">
        <f>YEAR(Emerg_Services[[#This Row],[Staff Start Date]])</f>
        <v>1900</v>
      </c>
      <c r="P964" s="100" t="str">
        <f>TEXT(Emerg_Services[[#This Row],[Staff Start Date]],"mmm")</f>
        <v>Jan</v>
      </c>
    </row>
    <row r="965" spans="1:16" x14ac:dyDescent="0.25">
      <c r="A965" s="18"/>
      <c r="B965" s="19"/>
      <c r="C965" s="19"/>
      <c r="D965" s="19"/>
      <c r="E965" s="19"/>
      <c r="F965" s="19"/>
      <c r="G965" s="19"/>
      <c r="H965" s="19"/>
      <c r="I965" s="19"/>
      <c r="J965" s="19"/>
      <c r="K965" s="28"/>
      <c r="L965" s="20"/>
      <c r="M965" s="67"/>
      <c r="N965" s="19"/>
      <c r="O965" s="100">
        <f>YEAR(Emerg_Services[[#This Row],[Staff Start Date]])</f>
        <v>1900</v>
      </c>
      <c r="P965" s="100" t="str">
        <f>TEXT(Emerg_Services[[#This Row],[Staff Start Date]],"mmm")</f>
        <v>Jan</v>
      </c>
    </row>
    <row r="966" spans="1:16" x14ac:dyDescent="0.25">
      <c r="A966" s="18"/>
      <c r="B966" s="19"/>
      <c r="C966" s="19"/>
      <c r="D966" s="19"/>
      <c r="E966" s="19"/>
      <c r="F966" s="19"/>
      <c r="G966" s="19"/>
      <c r="H966" s="19"/>
      <c r="I966" s="19"/>
      <c r="J966" s="19"/>
      <c r="K966" s="28"/>
      <c r="L966" s="20"/>
      <c r="M966" s="67"/>
      <c r="N966" s="19"/>
      <c r="O966" s="100">
        <f>YEAR(Emerg_Services[[#This Row],[Staff Start Date]])</f>
        <v>1900</v>
      </c>
      <c r="P966" s="100" t="str">
        <f>TEXT(Emerg_Services[[#This Row],[Staff Start Date]],"mmm")</f>
        <v>Jan</v>
      </c>
    </row>
    <row r="967" spans="1:16" x14ac:dyDescent="0.25">
      <c r="A967" s="18"/>
      <c r="B967" s="19"/>
      <c r="C967" s="19"/>
      <c r="D967" s="19"/>
      <c r="E967" s="19"/>
      <c r="F967" s="19"/>
      <c r="G967" s="19"/>
      <c r="H967" s="19"/>
      <c r="I967" s="19"/>
      <c r="J967" s="19"/>
      <c r="K967" s="28"/>
      <c r="L967" s="20"/>
      <c r="M967" s="67"/>
      <c r="N967" s="19"/>
      <c r="O967" s="100">
        <f>YEAR(Emerg_Services[[#This Row],[Staff Start Date]])</f>
        <v>1900</v>
      </c>
      <c r="P967" s="100" t="str">
        <f>TEXT(Emerg_Services[[#This Row],[Staff Start Date]],"mmm")</f>
        <v>Jan</v>
      </c>
    </row>
    <row r="968" spans="1:16" x14ac:dyDescent="0.25">
      <c r="A968" s="18"/>
      <c r="B968" s="19"/>
      <c r="C968" s="19"/>
      <c r="D968" s="19"/>
      <c r="E968" s="19"/>
      <c r="F968" s="19"/>
      <c r="G968" s="19"/>
      <c r="H968" s="19"/>
      <c r="I968" s="19"/>
      <c r="J968" s="19"/>
      <c r="K968" s="28"/>
      <c r="L968" s="20"/>
      <c r="M968" s="67"/>
      <c r="N968" s="19"/>
      <c r="O968" s="100">
        <f>YEAR(Emerg_Services[[#This Row],[Staff Start Date]])</f>
        <v>1900</v>
      </c>
      <c r="P968" s="100" t="str">
        <f>TEXT(Emerg_Services[[#This Row],[Staff Start Date]],"mmm")</f>
        <v>Jan</v>
      </c>
    </row>
    <row r="969" spans="1:16" x14ac:dyDescent="0.25">
      <c r="A969" s="18"/>
      <c r="B969" s="19"/>
      <c r="C969" s="19"/>
      <c r="D969" s="19"/>
      <c r="E969" s="19"/>
      <c r="F969" s="19"/>
      <c r="G969" s="19"/>
      <c r="H969" s="19"/>
      <c r="I969" s="19"/>
      <c r="J969" s="19"/>
      <c r="K969" s="28"/>
      <c r="L969" s="20"/>
      <c r="M969" s="67"/>
      <c r="N969" s="19"/>
      <c r="O969" s="100">
        <f>YEAR(Emerg_Services[[#This Row],[Staff Start Date]])</f>
        <v>1900</v>
      </c>
      <c r="P969" s="100" t="str">
        <f>TEXT(Emerg_Services[[#This Row],[Staff Start Date]],"mmm")</f>
        <v>Jan</v>
      </c>
    </row>
    <row r="970" spans="1:16" x14ac:dyDescent="0.25">
      <c r="A970" s="18"/>
      <c r="B970" s="19"/>
      <c r="C970" s="19"/>
      <c r="D970" s="19"/>
      <c r="E970" s="19"/>
      <c r="F970" s="19"/>
      <c r="G970" s="19"/>
      <c r="H970" s="19"/>
      <c r="I970" s="19"/>
      <c r="J970" s="19"/>
      <c r="K970" s="28"/>
      <c r="L970" s="20"/>
      <c r="M970" s="67"/>
      <c r="N970" s="19"/>
      <c r="O970" s="100">
        <f>YEAR(Emerg_Services[[#This Row],[Staff Start Date]])</f>
        <v>1900</v>
      </c>
      <c r="P970" s="100" t="str">
        <f>TEXT(Emerg_Services[[#This Row],[Staff Start Date]],"mmm")</f>
        <v>Jan</v>
      </c>
    </row>
    <row r="971" spans="1:16" x14ac:dyDescent="0.25">
      <c r="A971" s="18"/>
      <c r="B971" s="19"/>
      <c r="C971" s="19"/>
      <c r="D971" s="19"/>
      <c r="E971" s="19"/>
      <c r="F971" s="19"/>
      <c r="G971" s="19"/>
      <c r="H971" s="19"/>
      <c r="I971" s="19"/>
      <c r="J971" s="19"/>
      <c r="K971" s="28"/>
      <c r="L971" s="20"/>
      <c r="M971" s="67"/>
      <c r="N971" s="19"/>
      <c r="O971" s="100">
        <f>YEAR(Emerg_Services[[#This Row],[Staff Start Date]])</f>
        <v>1900</v>
      </c>
      <c r="P971" s="100" t="str">
        <f>TEXT(Emerg_Services[[#This Row],[Staff Start Date]],"mmm")</f>
        <v>Jan</v>
      </c>
    </row>
    <row r="972" spans="1:16" x14ac:dyDescent="0.25">
      <c r="A972" s="18"/>
      <c r="B972" s="19"/>
      <c r="C972" s="19"/>
      <c r="D972" s="19"/>
      <c r="E972" s="19"/>
      <c r="F972" s="19"/>
      <c r="G972" s="19"/>
      <c r="H972" s="19"/>
      <c r="I972" s="19"/>
      <c r="J972" s="19"/>
      <c r="K972" s="28"/>
      <c r="L972" s="20"/>
      <c r="M972" s="67"/>
      <c r="N972" s="19"/>
      <c r="O972" s="100">
        <f>YEAR(Emerg_Services[[#This Row],[Staff Start Date]])</f>
        <v>1900</v>
      </c>
      <c r="P972" s="100" t="str">
        <f>TEXT(Emerg_Services[[#This Row],[Staff Start Date]],"mmm")</f>
        <v>Jan</v>
      </c>
    </row>
    <row r="973" spans="1:16" x14ac:dyDescent="0.25">
      <c r="A973" s="18"/>
      <c r="B973" s="19"/>
      <c r="C973" s="19"/>
      <c r="D973" s="19"/>
      <c r="E973" s="19"/>
      <c r="F973" s="19"/>
      <c r="G973" s="19"/>
      <c r="H973" s="19"/>
      <c r="I973" s="19"/>
      <c r="J973" s="19"/>
      <c r="K973" s="28"/>
      <c r="L973" s="20"/>
      <c r="M973" s="67"/>
      <c r="N973" s="19"/>
      <c r="O973" s="100">
        <f>YEAR(Emerg_Services[[#This Row],[Staff Start Date]])</f>
        <v>1900</v>
      </c>
      <c r="P973" s="100" t="str">
        <f>TEXT(Emerg_Services[[#This Row],[Staff Start Date]],"mmm")</f>
        <v>Jan</v>
      </c>
    </row>
    <row r="974" spans="1:16" x14ac:dyDescent="0.25">
      <c r="A974" s="18"/>
      <c r="B974" s="19"/>
      <c r="C974" s="19"/>
      <c r="D974" s="19"/>
      <c r="E974" s="19"/>
      <c r="F974" s="19"/>
      <c r="G974" s="19"/>
      <c r="H974" s="19"/>
      <c r="I974" s="19"/>
      <c r="J974" s="19"/>
      <c r="K974" s="28"/>
      <c r="L974" s="20"/>
      <c r="M974" s="67"/>
      <c r="N974" s="19"/>
      <c r="O974" s="100">
        <f>YEAR(Emerg_Services[[#This Row],[Staff Start Date]])</f>
        <v>1900</v>
      </c>
      <c r="P974" s="100" t="str">
        <f>TEXT(Emerg_Services[[#This Row],[Staff Start Date]],"mmm")</f>
        <v>Jan</v>
      </c>
    </row>
    <row r="975" spans="1:16" x14ac:dyDescent="0.25">
      <c r="A975" s="18"/>
      <c r="B975" s="19"/>
      <c r="C975" s="19"/>
      <c r="D975" s="19"/>
      <c r="E975" s="19"/>
      <c r="F975" s="19"/>
      <c r="G975" s="19"/>
      <c r="H975" s="19"/>
      <c r="I975" s="19"/>
      <c r="J975" s="19"/>
      <c r="K975" s="28"/>
      <c r="L975" s="20"/>
      <c r="M975" s="67"/>
      <c r="N975" s="19"/>
      <c r="O975" s="100">
        <f>YEAR(Emerg_Services[[#This Row],[Staff Start Date]])</f>
        <v>1900</v>
      </c>
      <c r="P975" s="100" t="str">
        <f>TEXT(Emerg_Services[[#This Row],[Staff Start Date]],"mmm")</f>
        <v>Jan</v>
      </c>
    </row>
    <row r="976" spans="1:16" x14ac:dyDescent="0.25">
      <c r="A976" s="18"/>
      <c r="B976" s="19"/>
      <c r="C976" s="19"/>
      <c r="D976" s="19"/>
      <c r="E976" s="19"/>
      <c r="F976" s="19"/>
      <c r="G976" s="19"/>
      <c r="H976" s="19"/>
      <c r="I976" s="19"/>
      <c r="J976" s="19"/>
      <c r="K976" s="28"/>
      <c r="L976" s="20"/>
      <c r="M976" s="67"/>
      <c r="N976" s="19"/>
      <c r="O976" s="100">
        <f>YEAR(Emerg_Services[[#This Row],[Staff Start Date]])</f>
        <v>1900</v>
      </c>
      <c r="P976" s="100" t="str">
        <f>TEXT(Emerg_Services[[#This Row],[Staff Start Date]],"mmm")</f>
        <v>Jan</v>
      </c>
    </row>
    <row r="977" spans="1:16" x14ac:dyDescent="0.25">
      <c r="A977" s="18"/>
      <c r="B977" s="19"/>
      <c r="C977" s="19"/>
      <c r="D977" s="19"/>
      <c r="E977" s="19"/>
      <c r="F977" s="19"/>
      <c r="G977" s="19"/>
      <c r="H977" s="19"/>
      <c r="I977" s="19"/>
      <c r="J977" s="19"/>
      <c r="K977" s="28"/>
      <c r="L977" s="20"/>
      <c r="M977" s="67"/>
      <c r="N977" s="19"/>
      <c r="O977" s="100">
        <f>YEAR(Emerg_Services[[#This Row],[Staff Start Date]])</f>
        <v>1900</v>
      </c>
      <c r="P977" s="100" t="str">
        <f>TEXT(Emerg_Services[[#This Row],[Staff Start Date]],"mmm")</f>
        <v>Jan</v>
      </c>
    </row>
    <row r="978" spans="1:16" x14ac:dyDescent="0.25">
      <c r="A978" s="18"/>
      <c r="B978" s="19"/>
      <c r="C978" s="19"/>
      <c r="D978" s="19"/>
      <c r="E978" s="19"/>
      <c r="F978" s="19"/>
      <c r="G978" s="19"/>
      <c r="H978" s="19"/>
      <c r="I978" s="19"/>
      <c r="J978" s="19"/>
      <c r="K978" s="28"/>
      <c r="L978" s="20"/>
      <c r="M978" s="67"/>
      <c r="N978" s="19"/>
      <c r="O978" s="100">
        <f>YEAR(Emerg_Services[[#This Row],[Staff Start Date]])</f>
        <v>1900</v>
      </c>
      <c r="P978" s="100" t="str">
        <f>TEXT(Emerg_Services[[#This Row],[Staff Start Date]],"mmm")</f>
        <v>Jan</v>
      </c>
    </row>
    <row r="979" spans="1:16" x14ac:dyDescent="0.25">
      <c r="A979" s="18"/>
      <c r="B979" s="19"/>
      <c r="C979" s="19"/>
      <c r="D979" s="19"/>
      <c r="E979" s="19"/>
      <c r="F979" s="19"/>
      <c r="G979" s="19"/>
      <c r="H979" s="19"/>
      <c r="I979" s="19"/>
      <c r="J979" s="19"/>
      <c r="K979" s="28"/>
      <c r="L979" s="20"/>
      <c r="M979" s="67"/>
      <c r="N979" s="19"/>
      <c r="O979" s="100">
        <f>YEAR(Emerg_Services[[#This Row],[Staff Start Date]])</f>
        <v>1900</v>
      </c>
      <c r="P979" s="100" t="str">
        <f>TEXT(Emerg_Services[[#This Row],[Staff Start Date]],"mmm")</f>
        <v>Jan</v>
      </c>
    </row>
    <row r="980" spans="1:16" x14ac:dyDescent="0.25">
      <c r="A980" s="18"/>
      <c r="B980" s="19"/>
      <c r="C980" s="19"/>
      <c r="D980" s="19"/>
      <c r="E980" s="19"/>
      <c r="F980" s="19"/>
      <c r="G980" s="19"/>
      <c r="H980" s="19"/>
      <c r="I980" s="19"/>
      <c r="J980" s="19"/>
      <c r="K980" s="28"/>
      <c r="L980" s="20"/>
      <c r="M980" s="67"/>
      <c r="N980" s="19"/>
      <c r="O980" s="100">
        <f>YEAR(Emerg_Services[[#This Row],[Staff Start Date]])</f>
        <v>1900</v>
      </c>
      <c r="P980" s="100" t="str">
        <f>TEXT(Emerg_Services[[#This Row],[Staff Start Date]],"mmm")</f>
        <v>Jan</v>
      </c>
    </row>
    <row r="981" spans="1:16" x14ac:dyDescent="0.25">
      <c r="A981" s="18"/>
      <c r="B981" s="19"/>
      <c r="C981" s="19"/>
      <c r="D981" s="19"/>
      <c r="E981" s="19"/>
      <c r="F981" s="19"/>
      <c r="G981" s="19"/>
      <c r="H981" s="19"/>
      <c r="I981" s="19"/>
      <c r="J981" s="19"/>
      <c r="K981" s="28"/>
      <c r="L981" s="20"/>
      <c r="M981" s="67"/>
      <c r="N981" s="19"/>
      <c r="O981" s="100">
        <f>YEAR(Emerg_Services[[#This Row],[Staff Start Date]])</f>
        <v>1900</v>
      </c>
      <c r="P981" s="100" t="str">
        <f>TEXT(Emerg_Services[[#This Row],[Staff Start Date]],"mmm")</f>
        <v>Jan</v>
      </c>
    </row>
    <row r="982" spans="1:16" x14ac:dyDescent="0.25">
      <c r="A982" s="18"/>
      <c r="B982" s="19"/>
      <c r="C982" s="19"/>
      <c r="D982" s="19"/>
      <c r="E982" s="19"/>
      <c r="F982" s="19"/>
      <c r="G982" s="19"/>
      <c r="H982" s="19"/>
      <c r="I982" s="19"/>
      <c r="J982" s="19"/>
      <c r="K982" s="28"/>
      <c r="L982" s="20"/>
      <c r="M982" s="67"/>
      <c r="N982" s="19"/>
      <c r="O982" s="100">
        <f>YEAR(Emerg_Services[[#This Row],[Staff Start Date]])</f>
        <v>1900</v>
      </c>
      <c r="P982" s="100" t="str">
        <f>TEXT(Emerg_Services[[#This Row],[Staff Start Date]],"mmm")</f>
        <v>Jan</v>
      </c>
    </row>
    <row r="983" spans="1:16" x14ac:dyDescent="0.25">
      <c r="A983" s="18"/>
      <c r="B983" s="19"/>
      <c r="C983" s="19"/>
      <c r="D983" s="19"/>
      <c r="E983" s="19"/>
      <c r="F983" s="19"/>
      <c r="G983" s="19"/>
      <c r="H983" s="19"/>
      <c r="I983" s="19"/>
      <c r="J983" s="19"/>
      <c r="K983" s="28"/>
      <c r="L983" s="20"/>
      <c r="M983" s="67"/>
      <c r="N983" s="19"/>
      <c r="O983" s="100">
        <f>YEAR(Emerg_Services[[#This Row],[Staff Start Date]])</f>
        <v>1900</v>
      </c>
      <c r="P983" s="100" t="str">
        <f>TEXT(Emerg_Services[[#This Row],[Staff Start Date]],"mmm")</f>
        <v>Jan</v>
      </c>
    </row>
    <row r="984" spans="1:16" x14ac:dyDescent="0.25">
      <c r="A984" s="18"/>
      <c r="B984" s="19"/>
      <c r="C984" s="19"/>
      <c r="D984" s="19"/>
      <c r="E984" s="19"/>
      <c r="F984" s="19"/>
      <c r="G984" s="19"/>
      <c r="H984" s="19"/>
      <c r="I984" s="19"/>
      <c r="J984" s="19"/>
      <c r="K984" s="28"/>
      <c r="L984" s="20"/>
      <c r="M984" s="67"/>
      <c r="N984" s="19"/>
      <c r="O984" s="100">
        <f>YEAR(Emerg_Services[[#This Row],[Staff Start Date]])</f>
        <v>1900</v>
      </c>
      <c r="P984" s="100" t="str">
        <f>TEXT(Emerg_Services[[#This Row],[Staff Start Date]],"mmm")</f>
        <v>Jan</v>
      </c>
    </row>
    <row r="985" spans="1:16" x14ac:dyDescent="0.25">
      <c r="A985" s="18"/>
      <c r="B985" s="19"/>
      <c r="C985" s="19"/>
      <c r="D985" s="19"/>
      <c r="E985" s="19"/>
      <c r="F985" s="19"/>
      <c r="G985" s="19"/>
      <c r="H985" s="19"/>
      <c r="I985" s="19"/>
      <c r="J985" s="19"/>
      <c r="K985" s="28"/>
      <c r="L985" s="20"/>
      <c r="M985" s="67"/>
      <c r="N985" s="19"/>
      <c r="O985" s="100">
        <f>YEAR(Emerg_Services[[#This Row],[Staff Start Date]])</f>
        <v>1900</v>
      </c>
      <c r="P985" s="100" t="str">
        <f>TEXT(Emerg_Services[[#This Row],[Staff Start Date]],"mmm")</f>
        <v>Jan</v>
      </c>
    </row>
    <row r="986" spans="1:16" x14ac:dyDescent="0.25">
      <c r="A986" s="18"/>
      <c r="B986" s="19"/>
      <c r="C986" s="19"/>
      <c r="D986" s="19"/>
      <c r="E986" s="19"/>
      <c r="F986" s="19"/>
      <c r="G986" s="19"/>
      <c r="H986" s="19"/>
      <c r="I986" s="19"/>
      <c r="J986" s="19"/>
      <c r="K986" s="28"/>
      <c r="L986" s="20"/>
      <c r="M986" s="67"/>
      <c r="N986" s="19"/>
      <c r="O986" s="100">
        <f>YEAR(Emerg_Services[[#This Row],[Staff Start Date]])</f>
        <v>1900</v>
      </c>
      <c r="P986" s="100" t="str">
        <f>TEXT(Emerg_Services[[#This Row],[Staff Start Date]],"mmm")</f>
        <v>Jan</v>
      </c>
    </row>
    <row r="987" spans="1:16" x14ac:dyDescent="0.25">
      <c r="A987" s="18"/>
      <c r="B987" s="19"/>
      <c r="C987" s="19"/>
      <c r="D987" s="19"/>
      <c r="E987" s="19"/>
      <c r="F987" s="19"/>
      <c r="G987" s="19"/>
      <c r="H987" s="19"/>
      <c r="I987" s="19"/>
      <c r="J987" s="19"/>
      <c r="K987" s="28"/>
      <c r="L987" s="20"/>
      <c r="M987" s="67"/>
      <c r="N987" s="19"/>
      <c r="O987" s="100">
        <f>YEAR(Emerg_Services[[#This Row],[Staff Start Date]])</f>
        <v>1900</v>
      </c>
      <c r="P987" s="100" t="str">
        <f>TEXT(Emerg_Services[[#This Row],[Staff Start Date]],"mmm")</f>
        <v>Jan</v>
      </c>
    </row>
    <row r="988" spans="1:16" x14ac:dyDescent="0.25">
      <c r="A988" s="18"/>
      <c r="B988" s="19"/>
      <c r="C988" s="19"/>
      <c r="D988" s="19"/>
      <c r="E988" s="19"/>
      <c r="F988" s="19"/>
      <c r="G988" s="19"/>
      <c r="H988" s="19"/>
      <c r="I988" s="19"/>
      <c r="J988" s="19"/>
      <c r="K988" s="28"/>
      <c r="L988" s="20"/>
      <c r="M988" s="67"/>
      <c r="N988" s="19"/>
      <c r="O988" s="100">
        <f>YEAR(Emerg_Services[[#This Row],[Staff Start Date]])</f>
        <v>1900</v>
      </c>
      <c r="P988" s="100" t="str">
        <f>TEXT(Emerg_Services[[#This Row],[Staff Start Date]],"mmm")</f>
        <v>Jan</v>
      </c>
    </row>
    <row r="989" spans="1:16" x14ac:dyDescent="0.25">
      <c r="A989" s="18"/>
      <c r="B989" s="19"/>
      <c r="C989" s="19"/>
      <c r="D989" s="19"/>
      <c r="E989" s="19"/>
      <c r="F989" s="19"/>
      <c r="G989" s="19"/>
      <c r="H989" s="19"/>
      <c r="I989" s="19"/>
      <c r="J989" s="19"/>
      <c r="K989" s="28"/>
      <c r="L989" s="20"/>
      <c r="M989" s="67"/>
      <c r="N989" s="19"/>
      <c r="O989" s="100">
        <f>YEAR(Emerg_Services[[#This Row],[Staff Start Date]])</f>
        <v>1900</v>
      </c>
      <c r="P989" s="100" t="str">
        <f>TEXT(Emerg_Services[[#This Row],[Staff Start Date]],"mmm")</f>
        <v>Jan</v>
      </c>
    </row>
    <row r="990" spans="1:16" x14ac:dyDescent="0.25">
      <c r="A990" s="18"/>
      <c r="B990" s="19"/>
      <c r="C990" s="19"/>
      <c r="D990" s="19"/>
      <c r="E990" s="19"/>
      <c r="F990" s="19"/>
      <c r="G990" s="19"/>
      <c r="H990" s="19"/>
      <c r="I990" s="19"/>
      <c r="J990" s="19"/>
      <c r="K990" s="28"/>
      <c r="L990" s="20"/>
      <c r="M990" s="67"/>
      <c r="N990" s="19"/>
      <c r="O990" s="100">
        <f>YEAR(Emerg_Services[[#This Row],[Staff Start Date]])</f>
        <v>1900</v>
      </c>
      <c r="P990" s="100" t="str">
        <f>TEXT(Emerg_Services[[#This Row],[Staff Start Date]],"mmm")</f>
        <v>Jan</v>
      </c>
    </row>
    <row r="991" spans="1:16" x14ac:dyDescent="0.25">
      <c r="A991" s="18"/>
      <c r="B991" s="19"/>
      <c r="C991" s="19"/>
      <c r="D991" s="19"/>
      <c r="E991" s="19"/>
      <c r="F991" s="19"/>
      <c r="G991" s="19"/>
      <c r="H991" s="19"/>
      <c r="I991" s="19"/>
      <c r="J991" s="19"/>
      <c r="K991" s="28"/>
      <c r="L991" s="20"/>
      <c r="M991" s="67"/>
      <c r="N991" s="19"/>
      <c r="O991" s="100">
        <f>YEAR(Emerg_Services[[#This Row],[Staff Start Date]])</f>
        <v>1900</v>
      </c>
      <c r="P991" s="100" t="str">
        <f>TEXT(Emerg_Services[[#This Row],[Staff Start Date]],"mmm")</f>
        <v>Jan</v>
      </c>
    </row>
    <row r="992" spans="1:16" x14ac:dyDescent="0.25">
      <c r="A992" s="18"/>
      <c r="B992" s="19"/>
      <c r="C992" s="19"/>
      <c r="D992" s="19"/>
      <c r="E992" s="19"/>
      <c r="F992" s="19"/>
      <c r="G992" s="19"/>
      <c r="H992" s="19"/>
      <c r="I992" s="19"/>
      <c r="J992" s="19"/>
      <c r="K992" s="28"/>
      <c r="L992" s="20"/>
      <c r="M992" s="67"/>
      <c r="N992" s="19"/>
      <c r="O992" s="100">
        <f>YEAR(Emerg_Services[[#This Row],[Staff Start Date]])</f>
        <v>1900</v>
      </c>
      <c r="P992" s="100" t="str">
        <f>TEXT(Emerg_Services[[#This Row],[Staff Start Date]],"mmm")</f>
        <v>Jan</v>
      </c>
    </row>
    <row r="993" spans="1:16" x14ac:dyDescent="0.25">
      <c r="A993" s="18"/>
      <c r="B993" s="19"/>
      <c r="C993" s="19"/>
      <c r="D993" s="19"/>
      <c r="E993" s="19"/>
      <c r="F993" s="19"/>
      <c r="G993" s="19"/>
      <c r="H993" s="19"/>
      <c r="I993" s="19"/>
      <c r="J993" s="19"/>
      <c r="K993" s="28"/>
      <c r="L993" s="20"/>
      <c r="M993" s="67"/>
      <c r="N993" s="19"/>
      <c r="O993" s="100">
        <f>YEAR(Emerg_Services[[#This Row],[Staff Start Date]])</f>
        <v>1900</v>
      </c>
      <c r="P993" s="100" t="str">
        <f>TEXT(Emerg_Services[[#This Row],[Staff Start Date]],"mmm")</f>
        <v>Jan</v>
      </c>
    </row>
    <row r="994" spans="1:16" x14ac:dyDescent="0.25">
      <c r="A994" s="18"/>
      <c r="B994" s="19"/>
      <c r="C994" s="19"/>
      <c r="D994" s="19"/>
      <c r="E994" s="19"/>
      <c r="F994" s="19"/>
      <c r="G994" s="19"/>
      <c r="H994" s="19"/>
      <c r="I994" s="19"/>
      <c r="J994" s="19"/>
      <c r="K994" s="28"/>
      <c r="L994" s="20"/>
      <c r="M994" s="67"/>
      <c r="N994" s="19"/>
      <c r="O994" s="100">
        <f>YEAR(Emerg_Services[[#This Row],[Staff Start Date]])</f>
        <v>1900</v>
      </c>
      <c r="P994" s="100" t="str">
        <f>TEXT(Emerg_Services[[#This Row],[Staff Start Date]],"mmm")</f>
        <v>Jan</v>
      </c>
    </row>
    <row r="995" spans="1:16" x14ac:dyDescent="0.25">
      <c r="A995" s="18"/>
      <c r="B995" s="19"/>
      <c r="C995" s="19"/>
      <c r="D995" s="19"/>
      <c r="E995" s="19"/>
      <c r="F995" s="19"/>
      <c r="G995" s="19"/>
      <c r="H995" s="19"/>
      <c r="I995" s="19"/>
      <c r="J995" s="19"/>
      <c r="K995" s="28"/>
      <c r="L995" s="20"/>
      <c r="M995" s="67"/>
      <c r="N995" s="19"/>
      <c r="O995" s="100">
        <f>YEAR(Emerg_Services[[#This Row],[Staff Start Date]])</f>
        <v>1900</v>
      </c>
      <c r="P995" s="100" t="str">
        <f>TEXT(Emerg_Services[[#This Row],[Staff Start Date]],"mmm")</f>
        <v>Jan</v>
      </c>
    </row>
    <row r="996" spans="1:16" x14ac:dyDescent="0.25">
      <c r="A996" s="18"/>
      <c r="B996" s="19"/>
      <c r="C996" s="19"/>
      <c r="D996" s="19"/>
      <c r="E996" s="19"/>
      <c r="F996" s="19"/>
      <c r="G996" s="19"/>
      <c r="H996" s="19"/>
      <c r="I996" s="19"/>
      <c r="J996" s="19"/>
      <c r="K996" s="28"/>
      <c r="L996" s="20"/>
      <c r="M996" s="67"/>
      <c r="N996" s="19"/>
      <c r="O996" s="100">
        <f>YEAR(Emerg_Services[[#This Row],[Staff Start Date]])</f>
        <v>1900</v>
      </c>
      <c r="P996" s="100" t="str">
        <f>TEXT(Emerg_Services[[#This Row],[Staff Start Date]],"mmm")</f>
        <v>Jan</v>
      </c>
    </row>
    <row r="997" spans="1:16" x14ac:dyDescent="0.25">
      <c r="A997" s="18"/>
      <c r="B997" s="19"/>
      <c r="C997" s="19"/>
      <c r="D997" s="19"/>
      <c r="E997" s="19"/>
      <c r="F997" s="19"/>
      <c r="G997" s="19"/>
      <c r="H997" s="19"/>
      <c r="I997" s="19"/>
      <c r="J997" s="19"/>
      <c r="K997" s="28"/>
      <c r="L997" s="20"/>
      <c r="M997" s="67"/>
      <c r="N997" s="19"/>
      <c r="O997" s="100">
        <f>YEAR(Emerg_Services[[#This Row],[Staff Start Date]])</f>
        <v>1900</v>
      </c>
      <c r="P997" s="100" t="str">
        <f>TEXT(Emerg_Services[[#This Row],[Staff Start Date]],"mmm")</f>
        <v>Jan</v>
      </c>
    </row>
    <row r="998" spans="1:16" x14ac:dyDescent="0.25">
      <c r="A998" s="18"/>
      <c r="B998" s="19"/>
      <c r="C998" s="19"/>
      <c r="D998" s="19"/>
      <c r="E998" s="19"/>
      <c r="F998" s="19"/>
      <c r="G998" s="19"/>
      <c r="H998" s="19"/>
      <c r="I998" s="19"/>
      <c r="J998" s="19"/>
      <c r="K998" s="28"/>
      <c r="L998" s="20"/>
      <c r="M998" s="67"/>
      <c r="N998" s="19"/>
      <c r="O998" s="100">
        <f>YEAR(Emerg_Services[[#This Row],[Staff Start Date]])</f>
        <v>1900</v>
      </c>
      <c r="P998" s="100" t="str">
        <f>TEXT(Emerg_Services[[#This Row],[Staff Start Date]],"mmm")</f>
        <v>Jan</v>
      </c>
    </row>
    <row r="999" spans="1:16" x14ac:dyDescent="0.25">
      <c r="A999" s="18"/>
      <c r="B999" s="19"/>
      <c r="C999" s="19"/>
      <c r="D999" s="19"/>
      <c r="E999" s="19"/>
      <c r="F999" s="19"/>
      <c r="G999" s="19"/>
      <c r="H999" s="19"/>
      <c r="I999" s="19"/>
      <c r="J999" s="19"/>
      <c r="K999" s="28"/>
      <c r="L999" s="20"/>
      <c r="M999" s="67"/>
      <c r="N999" s="19"/>
      <c r="O999" s="100">
        <f>YEAR(Emerg_Services[[#This Row],[Staff Start Date]])</f>
        <v>1900</v>
      </c>
      <c r="P999" s="100" t="str">
        <f>TEXT(Emerg_Services[[#This Row],[Staff Start Date]],"mmm")</f>
        <v>Jan</v>
      </c>
    </row>
    <row r="1000" spans="1:16" x14ac:dyDescent="0.25">
      <c r="A1000" s="21"/>
      <c r="B1000" s="22"/>
      <c r="C1000" s="22"/>
      <c r="D1000" s="22"/>
      <c r="E1000" s="22"/>
      <c r="F1000" s="22"/>
      <c r="G1000" s="22"/>
      <c r="H1000" s="22"/>
      <c r="I1000" s="22"/>
      <c r="J1000" s="22"/>
      <c r="K1000" s="29"/>
      <c r="L1000" s="23"/>
      <c r="M1000" s="78"/>
      <c r="N1000" s="19"/>
      <c r="O1000" s="100">
        <f>YEAR(Emerg_Services[[#This Row],[Staff Start Date]])</f>
        <v>1900</v>
      </c>
      <c r="P1000" s="100" t="str">
        <f>TEXT(Emerg_Services[[#This Row],[Staff Start Date]],"mmm")</f>
        <v>Jan</v>
      </c>
    </row>
  </sheetData>
  <sheetProtection algorithmName="SHA-512" hashValue="/dV08J0oRqk7QlBgb1ZmZGcYQU+c8ucKtP03CjyB7mYu8uakMztDfAhcJuPBHDm2Ew5+u87rSq2ZP5nGoZ3jFg==" saltValue="yUTM6/vEbgX93S31VsIprQ==" spinCount="100000" sheet="1" sort="0" autoFilter="0"/>
  <dataValidations count="1">
    <dataValidation type="date" operator="greaterThan" allowBlank="1" showInputMessage="1" showErrorMessage="1" sqref="M2:M1000" xr:uid="{78C7A595-83A9-4FF0-886F-C28282FB9D50}">
      <formula1>18264</formula1>
    </dataValidation>
  </dataValidations>
  <pageMargins left="0.7" right="0.7" top="0.75" bottom="0.75" header="0.3" footer="0.3"/>
  <legacyDrawing r:id="rId1"/>
  <tableParts count="1">
    <tablePart r:id="rId2"/>
  </tableParts>
  <extLst>
    <ext xmlns:x14="http://schemas.microsoft.com/office/spreadsheetml/2009/9/main" uri="{CCE6A557-97BC-4b89-ADB6-D9C93CAAB3DF}">
      <x14:dataValidations xmlns:xm="http://schemas.microsoft.com/office/excel/2006/main" count="5">
        <x14:dataValidation type="list" allowBlank="1" showInputMessage="1" showErrorMessage="1" xr:uid="{1DD58255-1FB8-4E93-A9C7-6A710F687EC9}">
          <x14:formula1>
            <xm:f>'Drop Downs'!$E$2:$E$3</xm:f>
          </x14:formula1>
          <xm:sqref>N2:N1000 D2:G1048576</xm:sqref>
        </x14:dataValidation>
        <x14:dataValidation type="list" allowBlank="1" showInputMessage="1" showErrorMessage="1" xr:uid="{CC59998F-54EE-4A38-8227-1FF2C6B475BB}">
          <x14:formula1>
            <xm:f>'Drop Downs'!$C$2:$C$6</xm:f>
          </x14:formula1>
          <xm:sqref>K2:K1048576</xm:sqref>
        </x14:dataValidation>
        <x14:dataValidation type="list" allowBlank="1" showInputMessage="1" showErrorMessage="1" xr:uid="{A41B8180-2A47-4D53-80C9-E05A934A0661}">
          <x14:formula1>
            <xm:f>'Drop Downs'!$K$2:$K$16</xm:f>
          </x14:formula1>
          <xm:sqref>J2:J1048576</xm:sqref>
        </x14:dataValidation>
        <x14:dataValidation type="list" allowBlank="1" showInputMessage="1" showErrorMessage="1" xr:uid="{967B2908-0EF7-4074-964E-6BC6DC4D74BC}">
          <x14:formula1>
            <xm:f>'Drop Downs'!$A$2:$A$20</xm:f>
          </x14:formula1>
          <xm:sqref>H2:H1048576</xm:sqref>
        </x14:dataValidation>
        <x14:dataValidation type="list" allowBlank="1" showInputMessage="1" showErrorMessage="1" xr:uid="{98485B7F-3F37-4597-8764-60327A018450}">
          <x14:formula1>
            <xm:f>'Drop Downs'!$M$2:$M$6</xm:f>
          </x14:formula1>
          <xm:sqref>I2:I1048576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92C41-1233-4D89-B527-F6A15B386B47}">
  <sheetPr codeName="Sheet8"/>
  <dimension ref="A1:M1000"/>
  <sheetViews>
    <sheetView zoomScale="90" zoomScaleNormal="90" workbookViewId="0">
      <selection activeCell="D2" sqref="D2:D1048576"/>
    </sheetView>
  </sheetViews>
  <sheetFormatPr defaultColWidth="8.7109375" defaultRowHeight="15" x14ac:dyDescent="0.25"/>
  <cols>
    <col min="1" max="1" width="18.5703125" style="39" customWidth="1"/>
    <col min="2" max="2" width="19" style="39" customWidth="1"/>
    <col min="3" max="3" width="17.28515625" style="39" customWidth="1"/>
    <col min="4" max="4" width="9" style="39" customWidth="1"/>
    <col min="5" max="5" width="33.28515625" style="39" customWidth="1"/>
    <col min="6" max="6" width="29.5703125" style="39" customWidth="1"/>
    <col min="7" max="7" width="20.5703125" style="39" customWidth="1"/>
    <col min="8" max="8" width="30.28515625" style="39" bestFit="1" customWidth="1"/>
    <col min="9" max="9" width="30.85546875" style="39" customWidth="1"/>
    <col min="10" max="10" width="16.85546875" style="39" bestFit="1" customWidth="1"/>
    <col min="11" max="11" width="12" style="39" customWidth="1"/>
    <col min="12" max="13" width="0" style="101" hidden="1" customWidth="1"/>
    <col min="14" max="16384" width="8.7109375" style="39"/>
  </cols>
  <sheetData>
    <row r="1" spans="1:13" s="128" customFormat="1" x14ac:dyDescent="0.25">
      <c r="A1" s="125" t="s">
        <v>83</v>
      </c>
      <c r="B1" s="83" t="s">
        <v>84</v>
      </c>
      <c r="C1" s="83" t="s">
        <v>85</v>
      </c>
      <c r="D1" s="83" t="s">
        <v>86</v>
      </c>
      <c r="E1" s="82" t="s">
        <v>190</v>
      </c>
      <c r="F1" s="82" t="s">
        <v>189</v>
      </c>
      <c r="G1" s="82" t="s">
        <v>5</v>
      </c>
      <c r="H1" s="83" t="s">
        <v>87</v>
      </c>
      <c r="I1" s="122" t="s">
        <v>98</v>
      </c>
      <c r="J1" s="130" t="s">
        <v>89</v>
      </c>
      <c r="K1" s="124" t="s">
        <v>90</v>
      </c>
      <c r="L1" s="124" t="s">
        <v>91</v>
      </c>
      <c r="M1" s="124" t="s">
        <v>92</v>
      </c>
    </row>
    <row r="2" spans="1:13" x14ac:dyDescent="0.25">
      <c r="A2" s="24"/>
      <c r="B2" s="25"/>
      <c r="C2" s="25"/>
      <c r="D2" s="25"/>
      <c r="E2" s="25"/>
      <c r="F2" s="25"/>
      <c r="G2" s="25"/>
      <c r="H2" s="139"/>
      <c r="I2" s="26"/>
      <c r="J2" s="68"/>
      <c r="K2" s="19"/>
      <c r="L2" s="100">
        <f>YEAR(Adult_GOP[[#This Row],[Staff Start Date]])</f>
        <v>1900</v>
      </c>
      <c r="M2" s="100" t="str">
        <f>TEXT(Adult_GOP[[#This Row],[Staff Start Date]], "mmm")</f>
        <v>Jan</v>
      </c>
    </row>
    <row r="3" spans="1:13" x14ac:dyDescent="0.25">
      <c r="A3" s="18"/>
      <c r="B3" s="19"/>
      <c r="C3" s="19"/>
      <c r="D3" s="25"/>
      <c r="E3" s="19"/>
      <c r="F3" s="19"/>
      <c r="G3" s="19"/>
      <c r="H3" s="139"/>
      <c r="I3" s="26"/>
      <c r="J3" s="67"/>
      <c r="K3" s="19"/>
      <c r="L3" s="100">
        <f>YEAR(Adult_GOP[[#This Row],[Staff Start Date]])</f>
        <v>1900</v>
      </c>
      <c r="M3" s="100" t="str">
        <f>TEXT(Adult_GOP[[#This Row],[Staff Start Date]], "mmm")</f>
        <v>Jan</v>
      </c>
    </row>
    <row r="4" spans="1:13" x14ac:dyDescent="0.25">
      <c r="A4" s="18"/>
      <c r="B4" s="19"/>
      <c r="C4" s="19"/>
      <c r="D4" s="25"/>
      <c r="E4" s="19"/>
      <c r="F4" s="19"/>
      <c r="G4" s="19"/>
      <c r="H4" s="139"/>
      <c r="I4" s="26"/>
      <c r="J4" s="67"/>
      <c r="K4" s="19"/>
      <c r="L4" s="100">
        <f>YEAR(Adult_GOP[[#This Row],[Staff Start Date]])</f>
        <v>1900</v>
      </c>
      <c r="M4" s="100" t="str">
        <f>TEXT(Adult_GOP[[#This Row],[Staff Start Date]], "mmm")</f>
        <v>Jan</v>
      </c>
    </row>
    <row r="5" spans="1:13" x14ac:dyDescent="0.25">
      <c r="A5" s="18"/>
      <c r="B5" s="19"/>
      <c r="C5" s="19"/>
      <c r="D5" s="25"/>
      <c r="E5" s="19"/>
      <c r="F5" s="19"/>
      <c r="G5" s="19"/>
      <c r="H5" s="139"/>
      <c r="I5" s="26"/>
      <c r="J5" s="67"/>
      <c r="K5" s="19"/>
      <c r="L5" s="100">
        <f>YEAR(Adult_GOP[[#This Row],[Staff Start Date]])</f>
        <v>1900</v>
      </c>
      <c r="M5" s="100" t="str">
        <f>TEXT(Adult_GOP[[#This Row],[Staff Start Date]], "mmm")</f>
        <v>Jan</v>
      </c>
    </row>
    <row r="6" spans="1:13" x14ac:dyDescent="0.25">
      <c r="A6" s="18"/>
      <c r="B6" s="19"/>
      <c r="C6" s="19"/>
      <c r="D6" s="25"/>
      <c r="E6" s="19"/>
      <c r="F6" s="19"/>
      <c r="G6" s="19"/>
      <c r="H6" s="139"/>
      <c r="I6" s="26"/>
      <c r="J6" s="67"/>
      <c r="K6" s="19"/>
      <c r="L6" s="100">
        <f>YEAR(Adult_GOP[[#This Row],[Staff Start Date]])</f>
        <v>1900</v>
      </c>
      <c r="M6" s="100" t="str">
        <f>TEXT(Adult_GOP[[#This Row],[Staff Start Date]], "mmm")</f>
        <v>Jan</v>
      </c>
    </row>
    <row r="7" spans="1:13" x14ac:dyDescent="0.25">
      <c r="A7" s="18"/>
      <c r="B7" s="19"/>
      <c r="C7" s="19"/>
      <c r="D7" s="25"/>
      <c r="E7" s="19"/>
      <c r="F7" s="19"/>
      <c r="G7" s="19"/>
      <c r="H7" s="139"/>
      <c r="I7" s="26"/>
      <c r="J7" s="67"/>
      <c r="K7" s="19"/>
      <c r="L7" s="100">
        <f>YEAR(Adult_GOP[[#This Row],[Staff Start Date]])</f>
        <v>1900</v>
      </c>
      <c r="M7" s="100" t="str">
        <f>TEXT(Adult_GOP[[#This Row],[Staff Start Date]], "mmm")</f>
        <v>Jan</v>
      </c>
    </row>
    <row r="8" spans="1:13" x14ac:dyDescent="0.25">
      <c r="A8" s="18"/>
      <c r="B8" s="19"/>
      <c r="C8" s="19"/>
      <c r="D8" s="25"/>
      <c r="E8" s="19"/>
      <c r="F8" s="19"/>
      <c r="G8" s="19"/>
      <c r="H8" s="139"/>
      <c r="I8" s="26"/>
      <c r="J8" s="67"/>
      <c r="K8" s="19"/>
      <c r="L8" s="100">
        <f>YEAR(Adult_GOP[[#This Row],[Staff Start Date]])</f>
        <v>1900</v>
      </c>
      <c r="M8" s="100" t="str">
        <f>TEXT(Adult_GOP[[#This Row],[Staff Start Date]], "mmm")</f>
        <v>Jan</v>
      </c>
    </row>
    <row r="9" spans="1:13" x14ac:dyDescent="0.25">
      <c r="A9" s="18"/>
      <c r="B9" s="19"/>
      <c r="C9" s="19"/>
      <c r="D9" s="25"/>
      <c r="E9" s="19"/>
      <c r="F9" s="19"/>
      <c r="G9" s="19"/>
      <c r="H9" s="139"/>
      <c r="I9" s="26"/>
      <c r="J9" s="67"/>
      <c r="K9" s="19"/>
      <c r="L9" s="100">
        <f>YEAR(Adult_GOP[[#This Row],[Staff Start Date]])</f>
        <v>1900</v>
      </c>
      <c r="M9" s="100" t="str">
        <f>TEXT(Adult_GOP[[#This Row],[Staff Start Date]], "mmm")</f>
        <v>Jan</v>
      </c>
    </row>
    <row r="10" spans="1:13" x14ac:dyDescent="0.25">
      <c r="A10" s="18"/>
      <c r="B10" s="19"/>
      <c r="C10" s="19"/>
      <c r="D10" s="25"/>
      <c r="E10" s="19"/>
      <c r="F10" s="19"/>
      <c r="G10" s="19"/>
      <c r="H10" s="139"/>
      <c r="I10" s="26"/>
      <c r="J10" s="67"/>
      <c r="K10" s="19"/>
      <c r="L10" s="100">
        <f>YEAR(Adult_GOP[[#This Row],[Staff Start Date]])</f>
        <v>1900</v>
      </c>
      <c r="M10" s="100" t="str">
        <f>TEXT(Adult_GOP[[#This Row],[Staff Start Date]], "mmm")</f>
        <v>Jan</v>
      </c>
    </row>
    <row r="11" spans="1:13" x14ac:dyDescent="0.25">
      <c r="A11" s="18"/>
      <c r="B11" s="19"/>
      <c r="C11" s="19"/>
      <c r="D11" s="25"/>
      <c r="E11" s="19"/>
      <c r="F11" s="19"/>
      <c r="G11" s="19"/>
      <c r="H11" s="139"/>
      <c r="I11" s="26"/>
      <c r="J11" s="67"/>
      <c r="K11" s="19"/>
      <c r="L11" s="100">
        <f>YEAR(Adult_GOP[[#This Row],[Staff Start Date]])</f>
        <v>1900</v>
      </c>
      <c r="M11" s="100" t="str">
        <f>TEXT(Adult_GOP[[#This Row],[Staff Start Date]], "mmm")</f>
        <v>Jan</v>
      </c>
    </row>
    <row r="12" spans="1:13" x14ac:dyDescent="0.25">
      <c r="A12" s="18"/>
      <c r="B12" s="19"/>
      <c r="C12" s="19"/>
      <c r="D12" s="25"/>
      <c r="E12" s="19"/>
      <c r="F12" s="19"/>
      <c r="G12" s="19"/>
      <c r="H12" s="139"/>
      <c r="I12" s="26"/>
      <c r="J12" s="67"/>
      <c r="K12" s="19"/>
      <c r="L12" s="100">
        <f>YEAR(Adult_GOP[[#This Row],[Staff Start Date]])</f>
        <v>1900</v>
      </c>
      <c r="M12" s="100" t="str">
        <f>TEXT(Adult_GOP[[#This Row],[Staff Start Date]], "mmm")</f>
        <v>Jan</v>
      </c>
    </row>
    <row r="13" spans="1:13" x14ac:dyDescent="0.25">
      <c r="A13" s="18"/>
      <c r="B13" s="19"/>
      <c r="C13" s="19"/>
      <c r="D13" s="25"/>
      <c r="E13" s="19"/>
      <c r="F13" s="19"/>
      <c r="G13" s="19"/>
      <c r="H13" s="139"/>
      <c r="I13" s="26"/>
      <c r="J13" s="67"/>
      <c r="K13" s="19"/>
      <c r="L13" s="100">
        <f>YEAR(Adult_GOP[[#This Row],[Staff Start Date]])</f>
        <v>1900</v>
      </c>
      <c r="M13" s="100" t="str">
        <f>TEXT(Adult_GOP[[#This Row],[Staff Start Date]], "mmm")</f>
        <v>Jan</v>
      </c>
    </row>
    <row r="14" spans="1:13" x14ac:dyDescent="0.25">
      <c r="A14" s="18"/>
      <c r="B14" s="19"/>
      <c r="C14" s="19"/>
      <c r="D14" s="25"/>
      <c r="E14" s="19"/>
      <c r="F14" s="19"/>
      <c r="G14" s="19"/>
      <c r="H14" s="139"/>
      <c r="I14" s="26"/>
      <c r="J14" s="67"/>
      <c r="K14" s="19"/>
      <c r="L14" s="100">
        <f>YEAR(Adult_GOP[[#This Row],[Staff Start Date]])</f>
        <v>1900</v>
      </c>
      <c r="M14" s="100" t="str">
        <f>TEXT(Adult_GOP[[#This Row],[Staff Start Date]], "mmm")</f>
        <v>Jan</v>
      </c>
    </row>
    <row r="15" spans="1:13" x14ac:dyDescent="0.25">
      <c r="A15" s="18"/>
      <c r="B15" s="19"/>
      <c r="C15" s="19"/>
      <c r="D15" s="25"/>
      <c r="E15" s="19"/>
      <c r="F15" s="19"/>
      <c r="G15" s="19"/>
      <c r="H15" s="139"/>
      <c r="I15" s="26"/>
      <c r="J15" s="67"/>
      <c r="K15" s="19"/>
      <c r="L15" s="100">
        <f>YEAR(Adult_GOP[[#This Row],[Staff Start Date]])</f>
        <v>1900</v>
      </c>
      <c r="M15" s="100" t="str">
        <f>TEXT(Adult_GOP[[#This Row],[Staff Start Date]], "mmm")</f>
        <v>Jan</v>
      </c>
    </row>
    <row r="16" spans="1:13" x14ac:dyDescent="0.25">
      <c r="A16" s="18"/>
      <c r="B16" s="19"/>
      <c r="C16" s="19"/>
      <c r="D16" s="25"/>
      <c r="E16" s="19"/>
      <c r="F16" s="19"/>
      <c r="G16" s="19"/>
      <c r="H16" s="139"/>
      <c r="I16" s="26"/>
      <c r="J16" s="67"/>
      <c r="K16" s="19"/>
      <c r="L16" s="100">
        <f>YEAR(Adult_GOP[[#This Row],[Staff Start Date]])</f>
        <v>1900</v>
      </c>
      <c r="M16" s="100" t="str">
        <f>TEXT(Adult_GOP[[#This Row],[Staff Start Date]], "mmm")</f>
        <v>Jan</v>
      </c>
    </row>
    <row r="17" spans="1:13" x14ac:dyDescent="0.25">
      <c r="A17" s="18"/>
      <c r="B17" s="19"/>
      <c r="C17" s="19"/>
      <c r="D17" s="25"/>
      <c r="E17" s="19"/>
      <c r="F17" s="19"/>
      <c r="G17" s="19"/>
      <c r="H17" s="139"/>
      <c r="I17" s="26"/>
      <c r="J17" s="67"/>
      <c r="K17" s="19"/>
      <c r="L17" s="100">
        <f>YEAR(Adult_GOP[[#This Row],[Staff Start Date]])</f>
        <v>1900</v>
      </c>
      <c r="M17" s="100" t="str">
        <f>TEXT(Adult_GOP[[#This Row],[Staff Start Date]], "mmm")</f>
        <v>Jan</v>
      </c>
    </row>
    <row r="18" spans="1:13" x14ac:dyDescent="0.25">
      <c r="A18" s="18"/>
      <c r="B18" s="19"/>
      <c r="C18" s="19"/>
      <c r="D18" s="25"/>
      <c r="E18" s="19"/>
      <c r="F18" s="19"/>
      <c r="G18" s="19"/>
      <c r="H18" s="139"/>
      <c r="I18" s="26"/>
      <c r="J18" s="67"/>
      <c r="K18" s="19"/>
      <c r="L18" s="100">
        <f>YEAR(Adult_GOP[[#This Row],[Staff Start Date]])</f>
        <v>1900</v>
      </c>
      <c r="M18" s="100" t="str">
        <f>TEXT(Adult_GOP[[#This Row],[Staff Start Date]], "mmm")</f>
        <v>Jan</v>
      </c>
    </row>
    <row r="19" spans="1:13" x14ac:dyDescent="0.25">
      <c r="A19" s="18"/>
      <c r="B19" s="19"/>
      <c r="C19" s="19"/>
      <c r="D19" s="25"/>
      <c r="E19" s="19"/>
      <c r="F19" s="19"/>
      <c r="G19" s="19"/>
      <c r="H19" s="139"/>
      <c r="I19" s="26"/>
      <c r="J19" s="67"/>
      <c r="K19" s="19"/>
      <c r="L19" s="100">
        <f>YEAR(Adult_GOP[[#This Row],[Staff Start Date]])</f>
        <v>1900</v>
      </c>
      <c r="M19" s="100" t="str">
        <f>TEXT(Adult_GOP[[#This Row],[Staff Start Date]], "mmm")</f>
        <v>Jan</v>
      </c>
    </row>
    <row r="20" spans="1:13" x14ac:dyDescent="0.25">
      <c r="A20" s="18"/>
      <c r="B20" s="19"/>
      <c r="C20" s="19"/>
      <c r="D20" s="25"/>
      <c r="E20" s="19"/>
      <c r="F20" s="19"/>
      <c r="G20" s="19"/>
      <c r="H20" s="139"/>
      <c r="I20" s="26"/>
      <c r="J20" s="67"/>
      <c r="K20" s="19"/>
      <c r="L20" s="100">
        <f>YEAR(Adult_GOP[[#This Row],[Staff Start Date]])</f>
        <v>1900</v>
      </c>
      <c r="M20" s="100" t="str">
        <f>TEXT(Adult_GOP[[#This Row],[Staff Start Date]], "mmm")</f>
        <v>Jan</v>
      </c>
    </row>
    <row r="21" spans="1:13" x14ac:dyDescent="0.25">
      <c r="A21" s="18"/>
      <c r="B21" s="19"/>
      <c r="C21" s="19"/>
      <c r="D21" s="25"/>
      <c r="E21" s="19"/>
      <c r="F21" s="19"/>
      <c r="G21" s="19"/>
      <c r="H21" s="139"/>
      <c r="I21" s="26"/>
      <c r="J21" s="67"/>
      <c r="K21" s="19"/>
      <c r="L21" s="100">
        <f>YEAR(Adult_GOP[[#This Row],[Staff Start Date]])</f>
        <v>1900</v>
      </c>
      <c r="M21" s="100" t="str">
        <f>TEXT(Adult_GOP[[#This Row],[Staff Start Date]], "mmm")</f>
        <v>Jan</v>
      </c>
    </row>
    <row r="22" spans="1:13" x14ac:dyDescent="0.25">
      <c r="A22" s="18"/>
      <c r="B22" s="19"/>
      <c r="C22" s="19"/>
      <c r="D22" s="25"/>
      <c r="E22" s="19"/>
      <c r="F22" s="19"/>
      <c r="G22" s="19"/>
      <c r="H22" s="139"/>
      <c r="I22" s="26"/>
      <c r="J22" s="67"/>
      <c r="K22" s="19"/>
      <c r="L22" s="100">
        <f>YEAR(Adult_GOP[[#This Row],[Staff Start Date]])</f>
        <v>1900</v>
      </c>
      <c r="M22" s="100" t="str">
        <f>TEXT(Adult_GOP[[#This Row],[Staff Start Date]], "mmm")</f>
        <v>Jan</v>
      </c>
    </row>
    <row r="23" spans="1:13" x14ac:dyDescent="0.25">
      <c r="A23" s="18"/>
      <c r="B23" s="19"/>
      <c r="C23" s="19"/>
      <c r="D23" s="25"/>
      <c r="E23" s="19"/>
      <c r="F23" s="19"/>
      <c r="G23" s="19"/>
      <c r="H23" s="139"/>
      <c r="I23" s="26"/>
      <c r="J23" s="67"/>
      <c r="K23" s="19"/>
      <c r="L23" s="100">
        <f>YEAR(Adult_GOP[[#This Row],[Staff Start Date]])</f>
        <v>1900</v>
      </c>
      <c r="M23" s="100" t="str">
        <f>TEXT(Adult_GOP[[#This Row],[Staff Start Date]], "mmm")</f>
        <v>Jan</v>
      </c>
    </row>
    <row r="24" spans="1:13" x14ac:dyDescent="0.25">
      <c r="A24" s="18"/>
      <c r="B24" s="19"/>
      <c r="C24" s="19"/>
      <c r="D24" s="25"/>
      <c r="E24" s="19"/>
      <c r="F24" s="19"/>
      <c r="G24" s="19"/>
      <c r="H24" s="139"/>
      <c r="I24" s="26"/>
      <c r="J24" s="67"/>
      <c r="K24" s="19"/>
      <c r="L24" s="100">
        <f>YEAR(Adult_GOP[[#This Row],[Staff Start Date]])</f>
        <v>1900</v>
      </c>
      <c r="M24" s="100" t="str">
        <f>TEXT(Adult_GOP[[#This Row],[Staff Start Date]], "mmm")</f>
        <v>Jan</v>
      </c>
    </row>
    <row r="25" spans="1:13" x14ac:dyDescent="0.25">
      <c r="A25" s="18"/>
      <c r="B25" s="19"/>
      <c r="C25" s="19"/>
      <c r="D25" s="25"/>
      <c r="E25" s="19"/>
      <c r="F25" s="19"/>
      <c r="G25" s="19"/>
      <c r="H25" s="139"/>
      <c r="I25" s="26"/>
      <c r="J25" s="67"/>
      <c r="K25" s="19"/>
      <c r="L25" s="100">
        <f>YEAR(Adult_GOP[[#This Row],[Staff Start Date]])</f>
        <v>1900</v>
      </c>
      <c r="M25" s="100" t="str">
        <f>TEXT(Adult_GOP[[#This Row],[Staff Start Date]], "mmm")</f>
        <v>Jan</v>
      </c>
    </row>
    <row r="26" spans="1:13" x14ac:dyDescent="0.25">
      <c r="A26" s="18"/>
      <c r="B26" s="19"/>
      <c r="C26" s="19"/>
      <c r="D26" s="25"/>
      <c r="E26" s="19"/>
      <c r="F26" s="19"/>
      <c r="G26" s="19"/>
      <c r="H26" s="139"/>
      <c r="I26" s="26"/>
      <c r="J26" s="67"/>
      <c r="K26" s="19"/>
      <c r="L26" s="100">
        <f>YEAR(Adult_GOP[[#This Row],[Staff Start Date]])</f>
        <v>1900</v>
      </c>
      <c r="M26" s="100" t="str">
        <f>TEXT(Adult_GOP[[#This Row],[Staff Start Date]], "mmm")</f>
        <v>Jan</v>
      </c>
    </row>
    <row r="27" spans="1:13" x14ac:dyDescent="0.25">
      <c r="A27" s="18"/>
      <c r="B27" s="19"/>
      <c r="C27" s="19"/>
      <c r="D27" s="25"/>
      <c r="E27" s="19"/>
      <c r="F27" s="19"/>
      <c r="G27" s="19"/>
      <c r="H27" s="139"/>
      <c r="I27" s="26"/>
      <c r="J27" s="67"/>
      <c r="K27" s="19"/>
      <c r="L27" s="100">
        <f>YEAR(Adult_GOP[[#This Row],[Staff Start Date]])</f>
        <v>1900</v>
      </c>
      <c r="M27" s="100" t="str">
        <f>TEXT(Adult_GOP[[#This Row],[Staff Start Date]], "mmm")</f>
        <v>Jan</v>
      </c>
    </row>
    <row r="28" spans="1:13" x14ac:dyDescent="0.25">
      <c r="A28" s="18"/>
      <c r="B28" s="19"/>
      <c r="C28" s="19"/>
      <c r="D28" s="25"/>
      <c r="E28" s="19"/>
      <c r="F28" s="19"/>
      <c r="G28" s="19"/>
      <c r="H28" s="139"/>
      <c r="I28" s="26"/>
      <c r="J28" s="67"/>
      <c r="K28" s="19"/>
      <c r="L28" s="100">
        <f>YEAR(Adult_GOP[[#This Row],[Staff Start Date]])</f>
        <v>1900</v>
      </c>
      <c r="M28" s="100" t="str">
        <f>TEXT(Adult_GOP[[#This Row],[Staff Start Date]], "mmm")</f>
        <v>Jan</v>
      </c>
    </row>
    <row r="29" spans="1:13" x14ac:dyDescent="0.25">
      <c r="A29" s="18"/>
      <c r="B29" s="19"/>
      <c r="C29" s="19"/>
      <c r="D29" s="25"/>
      <c r="E29" s="19"/>
      <c r="F29" s="19"/>
      <c r="G29" s="19"/>
      <c r="H29" s="139"/>
      <c r="I29" s="26"/>
      <c r="J29" s="67"/>
      <c r="K29" s="19"/>
      <c r="L29" s="100">
        <f>YEAR(Adult_GOP[[#This Row],[Staff Start Date]])</f>
        <v>1900</v>
      </c>
      <c r="M29" s="100" t="str">
        <f>TEXT(Adult_GOP[[#This Row],[Staff Start Date]], "mmm")</f>
        <v>Jan</v>
      </c>
    </row>
    <row r="30" spans="1:13" x14ac:dyDescent="0.25">
      <c r="A30" s="18"/>
      <c r="B30" s="19"/>
      <c r="C30" s="19"/>
      <c r="D30" s="25"/>
      <c r="E30" s="19"/>
      <c r="F30" s="19"/>
      <c r="G30" s="19"/>
      <c r="H30" s="139"/>
      <c r="I30" s="26"/>
      <c r="J30" s="67"/>
      <c r="K30" s="19"/>
      <c r="L30" s="100">
        <f>YEAR(Adult_GOP[[#This Row],[Staff Start Date]])</f>
        <v>1900</v>
      </c>
      <c r="M30" s="100" t="str">
        <f>TEXT(Adult_GOP[[#This Row],[Staff Start Date]], "mmm")</f>
        <v>Jan</v>
      </c>
    </row>
    <row r="31" spans="1:13" x14ac:dyDescent="0.25">
      <c r="A31" s="18"/>
      <c r="B31" s="19"/>
      <c r="C31" s="19"/>
      <c r="D31" s="25"/>
      <c r="E31" s="19"/>
      <c r="F31" s="19"/>
      <c r="G31" s="19"/>
      <c r="H31" s="139"/>
      <c r="I31" s="26"/>
      <c r="J31" s="67"/>
      <c r="K31" s="19"/>
      <c r="L31" s="100">
        <f>YEAR(Adult_GOP[[#This Row],[Staff Start Date]])</f>
        <v>1900</v>
      </c>
      <c r="M31" s="100" t="str">
        <f>TEXT(Adult_GOP[[#This Row],[Staff Start Date]], "mmm")</f>
        <v>Jan</v>
      </c>
    </row>
    <row r="32" spans="1:13" x14ac:dyDescent="0.25">
      <c r="A32" s="18"/>
      <c r="B32" s="19"/>
      <c r="C32" s="19"/>
      <c r="D32" s="19"/>
      <c r="E32" s="19"/>
      <c r="F32" s="19"/>
      <c r="G32" s="19"/>
      <c r="H32" s="139"/>
      <c r="I32" s="26"/>
      <c r="J32" s="67"/>
      <c r="K32" s="19"/>
      <c r="L32" s="100">
        <f>YEAR(Adult_GOP[[#This Row],[Staff Start Date]])</f>
        <v>1900</v>
      </c>
      <c r="M32" s="100" t="str">
        <f>TEXT(Adult_GOP[[#This Row],[Staff Start Date]], "mmm")</f>
        <v>Jan</v>
      </c>
    </row>
    <row r="33" spans="1:13" x14ac:dyDescent="0.25">
      <c r="A33" s="18"/>
      <c r="B33" s="19"/>
      <c r="C33" s="19"/>
      <c r="D33" s="19"/>
      <c r="E33" s="19"/>
      <c r="F33" s="19"/>
      <c r="G33" s="19"/>
      <c r="H33" s="139"/>
      <c r="I33" s="26"/>
      <c r="J33" s="67"/>
      <c r="K33" s="19"/>
      <c r="L33" s="100">
        <f>YEAR(Adult_GOP[[#This Row],[Staff Start Date]])</f>
        <v>1900</v>
      </c>
      <c r="M33" s="100" t="str">
        <f>TEXT(Adult_GOP[[#This Row],[Staff Start Date]], "mmm")</f>
        <v>Jan</v>
      </c>
    </row>
    <row r="34" spans="1:13" x14ac:dyDescent="0.25">
      <c r="A34" s="18"/>
      <c r="B34" s="19"/>
      <c r="C34" s="19"/>
      <c r="D34" s="19"/>
      <c r="E34" s="19"/>
      <c r="F34" s="19"/>
      <c r="G34" s="19"/>
      <c r="H34" s="139"/>
      <c r="I34" s="26"/>
      <c r="J34" s="67"/>
      <c r="K34" s="19"/>
      <c r="L34" s="100">
        <f>YEAR(Adult_GOP[[#This Row],[Staff Start Date]])</f>
        <v>1900</v>
      </c>
      <c r="M34" s="100" t="str">
        <f>TEXT(Adult_GOP[[#This Row],[Staff Start Date]], "mmm")</f>
        <v>Jan</v>
      </c>
    </row>
    <row r="35" spans="1:13" x14ac:dyDescent="0.25">
      <c r="A35" s="18"/>
      <c r="B35" s="19"/>
      <c r="C35" s="19"/>
      <c r="D35" s="19"/>
      <c r="E35" s="19"/>
      <c r="F35" s="19"/>
      <c r="G35" s="19"/>
      <c r="H35" s="139"/>
      <c r="I35" s="26"/>
      <c r="J35" s="67"/>
      <c r="K35" s="19"/>
      <c r="L35" s="100">
        <f>YEAR(Adult_GOP[[#This Row],[Staff Start Date]])</f>
        <v>1900</v>
      </c>
      <c r="M35" s="100" t="str">
        <f>TEXT(Adult_GOP[[#This Row],[Staff Start Date]], "mmm")</f>
        <v>Jan</v>
      </c>
    </row>
    <row r="36" spans="1:13" x14ac:dyDescent="0.25">
      <c r="A36" s="18"/>
      <c r="B36" s="19"/>
      <c r="C36" s="19"/>
      <c r="D36" s="19"/>
      <c r="E36" s="19"/>
      <c r="F36" s="19"/>
      <c r="G36" s="19"/>
      <c r="H36" s="139"/>
      <c r="I36" s="26"/>
      <c r="J36" s="67"/>
      <c r="K36" s="19"/>
      <c r="L36" s="100">
        <f>YEAR(Adult_GOP[[#This Row],[Staff Start Date]])</f>
        <v>1900</v>
      </c>
      <c r="M36" s="100" t="str">
        <f>TEXT(Adult_GOP[[#This Row],[Staff Start Date]], "mmm")</f>
        <v>Jan</v>
      </c>
    </row>
    <row r="37" spans="1:13" x14ac:dyDescent="0.25">
      <c r="A37" s="18"/>
      <c r="B37" s="19"/>
      <c r="C37" s="19"/>
      <c r="D37" s="19"/>
      <c r="E37" s="19"/>
      <c r="F37" s="19"/>
      <c r="G37" s="19"/>
      <c r="H37" s="139"/>
      <c r="I37" s="26"/>
      <c r="J37" s="67"/>
      <c r="K37" s="19"/>
      <c r="L37" s="100">
        <f>YEAR(Adult_GOP[[#This Row],[Staff Start Date]])</f>
        <v>1900</v>
      </c>
      <c r="M37" s="100" t="str">
        <f>TEXT(Adult_GOP[[#This Row],[Staff Start Date]], "mmm")</f>
        <v>Jan</v>
      </c>
    </row>
    <row r="38" spans="1:13" x14ac:dyDescent="0.25">
      <c r="A38" s="18"/>
      <c r="B38" s="19"/>
      <c r="C38" s="19"/>
      <c r="D38" s="19"/>
      <c r="E38" s="19"/>
      <c r="F38" s="19"/>
      <c r="G38" s="19"/>
      <c r="H38" s="139"/>
      <c r="I38" s="26"/>
      <c r="J38" s="67"/>
      <c r="K38" s="19"/>
      <c r="L38" s="100">
        <f>YEAR(Adult_GOP[[#This Row],[Staff Start Date]])</f>
        <v>1900</v>
      </c>
      <c r="M38" s="100" t="str">
        <f>TEXT(Adult_GOP[[#This Row],[Staff Start Date]], "mmm")</f>
        <v>Jan</v>
      </c>
    </row>
    <row r="39" spans="1:13" x14ac:dyDescent="0.25">
      <c r="A39" s="18"/>
      <c r="B39" s="19"/>
      <c r="C39" s="19"/>
      <c r="D39" s="19"/>
      <c r="E39" s="19"/>
      <c r="F39" s="19"/>
      <c r="G39" s="19"/>
      <c r="H39" s="139"/>
      <c r="I39" s="26"/>
      <c r="J39" s="67"/>
      <c r="K39" s="19"/>
      <c r="L39" s="100">
        <f>YEAR(Adult_GOP[[#This Row],[Staff Start Date]])</f>
        <v>1900</v>
      </c>
      <c r="M39" s="100" t="str">
        <f>TEXT(Adult_GOP[[#This Row],[Staff Start Date]], "mmm")</f>
        <v>Jan</v>
      </c>
    </row>
    <row r="40" spans="1:13" x14ac:dyDescent="0.25">
      <c r="A40" s="18"/>
      <c r="B40" s="19"/>
      <c r="C40" s="19"/>
      <c r="D40" s="19"/>
      <c r="E40" s="19"/>
      <c r="F40" s="19"/>
      <c r="G40" s="19"/>
      <c r="H40" s="139"/>
      <c r="I40" s="26"/>
      <c r="J40" s="67"/>
      <c r="K40" s="19"/>
      <c r="L40" s="100">
        <f>YEAR(Adult_GOP[[#This Row],[Staff Start Date]])</f>
        <v>1900</v>
      </c>
      <c r="M40" s="100" t="str">
        <f>TEXT(Adult_GOP[[#This Row],[Staff Start Date]], "mmm")</f>
        <v>Jan</v>
      </c>
    </row>
    <row r="41" spans="1:13" x14ac:dyDescent="0.25">
      <c r="A41" s="18"/>
      <c r="B41" s="19"/>
      <c r="C41" s="19"/>
      <c r="D41" s="19"/>
      <c r="E41" s="19"/>
      <c r="F41" s="19"/>
      <c r="G41" s="19"/>
      <c r="H41" s="139"/>
      <c r="I41" s="26"/>
      <c r="J41" s="67"/>
      <c r="K41" s="19"/>
      <c r="L41" s="100">
        <f>YEAR(Adult_GOP[[#This Row],[Staff Start Date]])</f>
        <v>1900</v>
      </c>
      <c r="M41" s="100" t="str">
        <f>TEXT(Adult_GOP[[#This Row],[Staff Start Date]], "mmm")</f>
        <v>Jan</v>
      </c>
    </row>
    <row r="42" spans="1:13" x14ac:dyDescent="0.25">
      <c r="A42" s="18"/>
      <c r="B42" s="19"/>
      <c r="C42" s="19"/>
      <c r="D42" s="19"/>
      <c r="E42" s="19"/>
      <c r="F42" s="19"/>
      <c r="G42" s="19"/>
      <c r="H42" s="139"/>
      <c r="I42" s="26"/>
      <c r="J42" s="67"/>
      <c r="K42" s="19"/>
      <c r="L42" s="100">
        <f>YEAR(Adult_GOP[[#This Row],[Staff Start Date]])</f>
        <v>1900</v>
      </c>
      <c r="M42" s="100" t="str">
        <f>TEXT(Adult_GOP[[#This Row],[Staff Start Date]], "mmm")</f>
        <v>Jan</v>
      </c>
    </row>
    <row r="43" spans="1:13" x14ac:dyDescent="0.25">
      <c r="A43" s="18"/>
      <c r="B43" s="19"/>
      <c r="C43" s="19"/>
      <c r="D43" s="19"/>
      <c r="E43" s="19"/>
      <c r="F43" s="19"/>
      <c r="G43" s="19"/>
      <c r="H43" s="139"/>
      <c r="I43" s="26"/>
      <c r="J43" s="67"/>
      <c r="K43" s="19"/>
      <c r="L43" s="100">
        <f>YEAR(Adult_GOP[[#This Row],[Staff Start Date]])</f>
        <v>1900</v>
      </c>
      <c r="M43" s="100" t="str">
        <f>TEXT(Adult_GOP[[#This Row],[Staff Start Date]], "mmm")</f>
        <v>Jan</v>
      </c>
    </row>
    <row r="44" spans="1:13" x14ac:dyDescent="0.25">
      <c r="A44" s="18"/>
      <c r="B44" s="19"/>
      <c r="C44" s="19"/>
      <c r="D44" s="19"/>
      <c r="E44" s="19"/>
      <c r="F44" s="19"/>
      <c r="G44" s="19"/>
      <c r="H44" s="139"/>
      <c r="I44" s="26"/>
      <c r="J44" s="67"/>
      <c r="K44" s="19"/>
      <c r="L44" s="100">
        <f>YEAR(Adult_GOP[[#This Row],[Staff Start Date]])</f>
        <v>1900</v>
      </c>
      <c r="M44" s="100" t="str">
        <f>TEXT(Adult_GOP[[#This Row],[Staff Start Date]], "mmm")</f>
        <v>Jan</v>
      </c>
    </row>
    <row r="45" spans="1:13" x14ac:dyDescent="0.25">
      <c r="A45" s="18"/>
      <c r="B45" s="19"/>
      <c r="C45" s="19"/>
      <c r="D45" s="19"/>
      <c r="E45" s="19"/>
      <c r="F45" s="19"/>
      <c r="G45" s="19"/>
      <c r="H45" s="139"/>
      <c r="I45" s="26"/>
      <c r="J45" s="67"/>
      <c r="K45" s="19"/>
      <c r="L45" s="100">
        <f>YEAR(Adult_GOP[[#This Row],[Staff Start Date]])</f>
        <v>1900</v>
      </c>
      <c r="M45" s="100" t="str">
        <f>TEXT(Adult_GOP[[#This Row],[Staff Start Date]], "mmm")</f>
        <v>Jan</v>
      </c>
    </row>
    <row r="46" spans="1:13" x14ac:dyDescent="0.25">
      <c r="A46" s="18"/>
      <c r="B46" s="19"/>
      <c r="C46" s="19"/>
      <c r="D46" s="19"/>
      <c r="E46" s="19"/>
      <c r="F46" s="19"/>
      <c r="G46" s="19"/>
      <c r="H46" s="139"/>
      <c r="I46" s="26"/>
      <c r="J46" s="67"/>
      <c r="K46" s="19"/>
      <c r="L46" s="100">
        <f>YEAR(Adult_GOP[[#This Row],[Staff Start Date]])</f>
        <v>1900</v>
      </c>
      <c r="M46" s="100" t="str">
        <f>TEXT(Adult_GOP[[#This Row],[Staff Start Date]], "mmm")</f>
        <v>Jan</v>
      </c>
    </row>
    <row r="47" spans="1:13" x14ac:dyDescent="0.25">
      <c r="A47" s="18"/>
      <c r="B47" s="19"/>
      <c r="C47" s="19"/>
      <c r="D47" s="19"/>
      <c r="E47" s="19"/>
      <c r="F47" s="19"/>
      <c r="G47" s="19"/>
      <c r="H47" s="139"/>
      <c r="I47" s="26"/>
      <c r="J47" s="67"/>
      <c r="K47" s="19"/>
      <c r="L47" s="100">
        <f>YEAR(Adult_GOP[[#This Row],[Staff Start Date]])</f>
        <v>1900</v>
      </c>
      <c r="M47" s="100" t="str">
        <f>TEXT(Adult_GOP[[#This Row],[Staff Start Date]], "mmm")</f>
        <v>Jan</v>
      </c>
    </row>
    <row r="48" spans="1:13" x14ac:dyDescent="0.25">
      <c r="A48" s="18"/>
      <c r="B48" s="19"/>
      <c r="C48" s="19"/>
      <c r="D48" s="19"/>
      <c r="E48" s="19"/>
      <c r="F48" s="19"/>
      <c r="G48" s="19"/>
      <c r="H48" s="139"/>
      <c r="I48" s="26"/>
      <c r="J48" s="67"/>
      <c r="K48" s="19"/>
      <c r="L48" s="100">
        <f>YEAR(Adult_GOP[[#This Row],[Staff Start Date]])</f>
        <v>1900</v>
      </c>
      <c r="M48" s="100" t="str">
        <f>TEXT(Adult_GOP[[#This Row],[Staff Start Date]], "mmm")</f>
        <v>Jan</v>
      </c>
    </row>
    <row r="49" spans="1:13" x14ac:dyDescent="0.25">
      <c r="A49" s="18"/>
      <c r="B49" s="19"/>
      <c r="C49" s="19"/>
      <c r="D49" s="19"/>
      <c r="E49" s="19"/>
      <c r="F49" s="19"/>
      <c r="G49" s="19"/>
      <c r="H49" s="139"/>
      <c r="I49" s="26"/>
      <c r="J49" s="67"/>
      <c r="K49" s="19"/>
      <c r="L49" s="100">
        <f>YEAR(Adult_GOP[[#This Row],[Staff Start Date]])</f>
        <v>1900</v>
      </c>
      <c r="M49" s="100" t="str">
        <f>TEXT(Adult_GOP[[#This Row],[Staff Start Date]], "mmm")</f>
        <v>Jan</v>
      </c>
    </row>
    <row r="50" spans="1:13" x14ac:dyDescent="0.25">
      <c r="A50" s="18"/>
      <c r="B50" s="19"/>
      <c r="C50" s="19"/>
      <c r="D50" s="19"/>
      <c r="E50" s="19"/>
      <c r="F50" s="19"/>
      <c r="G50" s="19"/>
      <c r="H50" s="139"/>
      <c r="I50" s="26"/>
      <c r="J50" s="67"/>
      <c r="K50" s="19"/>
      <c r="L50" s="100">
        <f>YEAR(Adult_GOP[[#This Row],[Staff Start Date]])</f>
        <v>1900</v>
      </c>
      <c r="M50" s="100" t="str">
        <f>TEXT(Adult_GOP[[#This Row],[Staff Start Date]], "mmm")</f>
        <v>Jan</v>
      </c>
    </row>
    <row r="51" spans="1:13" x14ac:dyDescent="0.25">
      <c r="A51" s="18"/>
      <c r="B51" s="19"/>
      <c r="C51" s="19"/>
      <c r="D51" s="19"/>
      <c r="E51" s="19"/>
      <c r="F51" s="19"/>
      <c r="G51" s="19"/>
      <c r="H51" s="139"/>
      <c r="I51" s="26"/>
      <c r="J51" s="67"/>
      <c r="K51" s="19"/>
      <c r="L51" s="100">
        <f>YEAR(Adult_GOP[[#This Row],[Staff Start Date]])</f>
        <v>1900</v>
      </c>
      <c r="M51" s="100" t="str">
        <f>TEXT(Adult_GOP[[#This Row],[Staff Start Date]], "mmm")</f>
        <v>Jan</v>
      </c>
    </row>
    <row r="52" spans="1:13" x14ac:dyDescent="0.25">
      <c r="A52" s="18"/>
      <c r="B52" s="19"/>
      <c r="C52" s="19"/>
      <c r="D52" s="19"/>
      <c r="E52" s="19"/>
      <c r="F52" s="19"/>
      <c r="G52" s="19"/>
      <c r="H52" s="139"/>
      <c r="I52" s="26"/>
      <c r="J52" s="67"/>
      <c r="K52" s="19"/>
      <c r="L52" s="100">
        <f>YEAR(Adult_GOP[[#This Row],[Staff Start Date]])</f>
        <v>1900</v>
      </c>
      <c r="M52" s="100" t="str">
        <f>TEXT(Adult_GOP[[#This Row],[Staff Start Date]], "mmm")</f>
        <v>Jan</v>
      </c>
    </row>
    <row r="53" spans="1:13" x14ac:dyDescent="0.25">
      <c r="A53" s="18"/>
      <c r="B53" s="19"/>
      <c r="C53" s="19"/>
      <c r="D53" s="19"/>
      <c r="E53" s="19"/>
      <c r="F53" s="19"/>
      <c r="G53" s="19"/>
      <c r="H53" s="139"/>
      <c r="I53" s="26"/>
      <c r="J53" s="67"/>
      <c r="K53" s="19"/>
      <c r="L53" s="100">
        <f>YEAR(Adult_GOP[[#This Row],[Staff Start Date]])</f>
        <v>1900</v>
      </c>
      <c r="M53" s="100" t="str">
        <f>TEXT(Adult_GOP[[#This Row],[Staff Start Date]], "mmm")</f>
        <v>Jan</v>
      </c>
    </row>
    <row r="54" spans="1:13" x14ac:dyDescent="0.25">
      <c r="A54" s="18"/>
      <c r="B54" s="19"/>
      <c r="C54" s="19"/>
      <c r="D54" s="19"/>
      <c r="E54" s="19"/>
      <c r="F54" s="19"/>
      <c r="G54" s="19"/>
      <c r="H54" s="139"/>
      <c r="I54" s="26"/>
      <c r="J54" s="67"/>
      <c r="K54" s="19"/>
      <c r="L54" s="100">
        <f>YEAR(Adult_GOP[[#This Row],[Staff Start Date]])</f>
        <v>1900</v>
      </c>
      <c r="M54" s="100" t="str">
        <f>TEXT(Adult_GOP[[#This Row],[Staff Start Date]], "mmm")</f>
        <v>Jan</v>
      </c>
    </row>
    <row r="55" spans="1:13" x14ac:dyDescent="0.25">
      <c r="A55" s="18"/>
      <c r="B55" s="19"/>
      <c r="C55" s="19"/>
      <c r="D55" s="19"/>
      <c r="E55" s="19"/>
      <c r="F55" s="19"/>
      <c r="G55" s="19"/>
      <c r="H55" s="139"/>
      <c r="I55" s="26"/>
      <c r="J55" s="67"/>
      <c r="K55" s="19"/>
      <c r="L55" s="100">
        <f>YEAR(Adult_GOP[[#This Row],[Staff Start Date]])</f>
        <v>1900</v>
      </c>
      <c r="M55" s="100" t="str">
        <f>TEXT(Adult_GOP[[#This Row],[Staff Start Date]], "mmm")</f>
        <v>Jan</v>
      </c>
    </row>
    <row r="56" spans="1:13" x14ac:dyDescent="0.25">
      <c r="A56" s="18"/>
      <c r="B56" s="19"/>
      <c r="C56" s="19"/>
      <c r="D56" s="19"/>
      <c r="E56" s="19"/>
      <c r="F56" s="19"/>
      <c r="G56" s="19"/>
      <c r="H56" s="139"/>
      <c r="I56" s="26"/>
      <c r="J56" s="67"/>
      <c r="K56" s="19"/>
      <c r="L56" s="100">
        <f>YEAR(Adult_GOP[[#This Row],[Staff Start Date]])</f>
        <v>1900</v>
      </c>
      <c r="M56" s="100" t="str">
        <f>TEXT(Adult_GOP[[#This Row],[Staff Start Date]], "mmm")</f>
        <v>Jan</v>
      </c>
    </row>
    <row r="57" spans="1:13" x14ac:dyDescent="0.25">
      <c r="A57" s="18"/>
      <c r="B57" s="19"/>
      <c r="C57" s="19"/>
      <c r="D57" s="19"/>
      <c r="E57" s="19"/>
      <c r="F57" s="19"/>
      <c r="G57" s="19"/>
      <c r="H57" s="139"/>
      <c r="I57" s="26"/>
      <c r="J57" s="67"/>
      <c r="K57" s="19"/>
      <c r="L57" s="100">
        <f>YEAR(Adult_GOP[[#This Row],[Staff Start Date]])</f>
        <v>1900</v>
      </c>
      <c r="M57" s="100" t="str">
        <f>TEXT(Adult_GOP[[#This Row],[Staff Start Date]], "mmm")</f>
        <v>Jan</v>
      </c>
    </row>
    <row r="58" spans="1:13" x14ac:dyDescent="0.25">
      <c r="A58" s="18"/>
      <c r="B58" s="19"/>
      <c r="C58" s="19"/>
      <c r="D58" s="19"/>
      <c r="E58" s="19"/>
      <c r="F58" s="19"/>
      <c r="G58" s="19"/>
      <c r="H58" s="139"/>
      <c r="I58" s="26"/>
      <c r="J58" s="67"/>
      <c r="K58" s="19"/>
      <c r="L58" s="100">
        <f>YEAR(Adult_GOP[[#This Row],[Staff Start Date]])</f>
        <v>1900</v>
      </c>
      <c r="M58" s="100" t="str">
        <f>TEXT(Adult_GOP[[#This Row],[Staff Start Date]], "mmm")</f>
        <v>Jan</v>
      </c>
    </row>
    <row r="59" spans="1:13" x14ac:dyDescent="0.25">
      <c r="A59" s="18"/>
      <c r="B59" s="19"/>
      <c r="C59" s="19"/>
      <c r="D59" s="19"/>
      <c r="E59" s="19"/>
      <c r="F59" s="19"/>
      <c r="G59" s="19"/>
      <c r="H59" s="139"/>
      <c r="I59" s="26"/>
      <c r="J59" s="67"/>
      <c r="K59" s="19"/>
      <c r="L59" s="100">
        <f>YEAR(Adult_GOP[[#This Row],[Staff Start Date]])</f>
        <v>1900</v>
      </c>
      <c r="M59" s="100" t="str">
        <f>TEXT(Adult_GOP[[#This Row],[Staff Start Date]], "mmm")</f>
        <v>Jan</v>
      </c>
    </row>
    <row r="60" spans="1:13" x14ac:dyDescent="0.25">
      <c r="A60" s="18"/>
      <c r="B60" s="19"/>
      <c r="C60" s="19"/>
      <c r="D60" s="19"/>
      <c r="E60" s="19"/>
      <c r="F60" s="19"/>
      <c r="G60" s="19"/>
      <c r="H60" s="139"/>
      <c r="I60" s="26"/>
      <c r="J60" s="67"/>
      <c r="K60" s="19"/>
      <c r="L60" s="100">
        <f>YEAR(Adult_GOP[[#This Row],[Staff Start Date]])</f>
        <v>1900</v>
      </c>
      <c r="M60" s="100" t="str">
        <f>TEXT(Adult_GOP[[#This Row],[Staff Start Date]], "mmm")</f>
        <v>Jan</v>
      </c>
    </row>
    <row r="61" spans="1:13" x14ac:dyDescent="0.25">
      <c r="A61" s="18"/>
      <c r="B61" s="19"/>
      <c r="C61" s="19"/>
      <c r="D61" s="19"/>
      <c r="E61" s="19"/>
      <c r="F61" s="19"/>
      <c r="G61" s="19"/>
      <c r="H61" s="139"/>
      <c r="I61" s="26"/>
      <c r="J61" s="67"/>
      <c r="K61" s="19"/>
      <c r="L61" s="100">
        <f>YEAR(Adult_GOP[[#This Row],[Staff Start Date]])</f>
        <v>1900</v>
      </c>
      <c r="M61" s="100" t="str">
        <f>TEXT(Adult_GOP[[#This Row],[Staff Start Date]], "mmm")</f>
        <v>Jan</v>
      </c>
    </row>
    <row r="62" spans="1:13" x14ac:dyDescent="0.25">
      <c r="A62" s="18"/>
      <c r="B62" s="19"/>
      <c r="C62" s="19"/>
      <c r="D62" s="19"/>
      <c r="E62" s="19"/>
      <c r="F62" s="19"/>
      <c r="G62" s="19"/>
      <c r="H62" s="19"/>
      <c r="I62" s="20"/>
      <c r="J62" s="67"/>
      <c r="K62" s="19"/>
      <c r="L62" s="100">
        <f>YEAR(Adult_GOP[[#This Row],[Staff Start Date]])</f>
        <v>1900</v>
      </c>
      <c r="M62" s="100" t="str">
        <f>TEXT(Adult_GOP[[#This Row],[Staff Start Date]], "mmm")</f>
        <v>Jan</v>
      </c>
    </row>
    <row r="63" spans="1:13" x14ac:dyDescent="0.25">
      <c r="A63" s="18"/>
      <c r="B63" s="19"/>
      <c r="C63" s="19"/>
      <c r="D63" s="19"/>
      <c r="E63" s="19"/>
      <c r="F63" s="19"/>
      <c r="G63" s="19"/>
      <c r="H63" s="19"/>
      <c r="I63" s="20"/>
      <c r="J63" s="67"/>
      <c r="K63" s="19"/>
      <c r="L63" s="100">
        <f>YEAR(Adult_GOP[[#This Row],[Staff Start Date]])</f>
        <v>1900</v>
      </c>
      <c r="M63" s="100" t="str">
        <f>TEXT(Adult_GOP[[#This Row],[Staff Start Date]], "mmm")</f>
        <v>Jan</v>
      </c>
    </row>
    <row r="64" spans="1:13" x14ac:dyDescent="0.25">
      <c r="A64" s="18"/>
      <c r="B64" s="19"/>
      <c r="C64" s="19"/>
      <c r="D64" s="19"/>
      <c r="E64" s="19"/>
      <c r="F64" s="19"/>
      <c r="G64" s="19"/>
      <c r="H64" s="19"/>
      <c r="I64" s="20"/>
      <c r="J64" s="67"/>
      <c r="K64" s="19"/>
      <c r="L64" s="100">
        <f>YEAR(Adult_GOP[[#This Row],[Staff Start Date]])</f>
        <v>1900</v>
      </c>
      <c r="M64" s="100" t="str">
        <f>TEXT(Adult_GOP[[#This Row],[Staff Start Date]], "mmm")</f>
        <v>Jan</v>
      </c>
    </row>
    <row r="65" spans="1:13" x14ac:dyDescent="0.25">
      <c r="A65" s="18"/>
      <c r="B65" s="19"/>
      <c r="C65" s="19"/>
      <c r="D65" s="19"/>
      <c r="E65" s="19"/>
      <c r="F65" s="19"/>
      <c r="G65" s="19"/>
      <c r="H65" s="19"/>
      <c r="I65" s="20"/>
      <c r="J65" s="67"/>
      <c r="K65" s="19"/>
      <c r="L65" s="100">
        <f>YEAR(Adult_GOP[[#This Row],[Staff Start Date]])</f>
        <v>1900</v>
      </c>
      <c r="M65" s="100" t="str">
        <f>TEXT(Adult_GOP[[#This Row],[Staff Start Date]], "mmm")</f>
        <v>Jan</v>
      </c>
    </row>
    <row r="66" spans="1:13" x14ac:dyDescent="0.25">
      <c r="A66" s="18"/>
      <c r="B66" s="19"/>
      <c r="C66" s="19"/>
      <c r="D66" s="19"/>
      <c r="E66" s="19"/>
      <c r="F66" s="19"/>
      <c r="G66" s="19"/>
      <c r="H66" s="19"/>
      <c r="I66" s="20"/>
      <c r="J66" s="67"/>
      <c r="K66" s="19"/>
      <c r="L66" s="100">
        <f>YEAR(Adult_GOP[[#This Row],[Staff Start Date]])</f>
        <v>1900</v>
      </c>
      <c r="M66" s="100" t="str">
        <f>TEXT(Adult_GOP[[#This Row],[Staff Start Date]], "mmm")</f>
        <v>Jan</v>
      </c>
    </row>
    <row r="67" spans="1:13" x14ac:dyDescent="0.25">
      <c r="A67" s="18"/>
      <c r="B67" s="19"/>
      <c r="C67" s="19"/>
      <c r="D67" s="19"/>
      <c r="E67" s="19"/>
      <c r="F67" s="19"/>
      <c r="G67" s="19"/>
      <c r="H67" s="19"/>
      <c r="I67" s="20"/>
      <c r="J67" s="67"/>
      <c r="K67" s="19"/>
      <c r="L67" s="100">
        <f>YEAR(Adult_GOP[[#This Row],[Staff Start Date]])</f>
        <v>1900</v>
      </c>
      <c r="M67" s="100" t="str">
        <f>TEXT(Adult_GOP[[#This Row],[Staff Start Date]], "mmm")</f>
        <v>Jan</v>
      </c>
    </row>
    <row r="68" spans="1:13" x14ac:dyDescent="0.25">
      <c r="A68" s="18"/>
      <c r="B68" s="19"/>
      <c r="C68" s="19"/>
      <c r="D68" s="19"/>
      <c r="E68" s="19"/>
      <c r="F68" s="19"/>
      <c r="G68" s="19"/>
      <c r="H68" s="19"/>
      <c r="I68" s="20"/>
      <c r="J68" s="67"/>
      <c r="K68" s="19"/>
      <c r="L68" s="100">
        <f>YEAR(Adult_GOP[[#This Row],[Staff Start Date]])</f>
        <v>1900</v>
      </c>
      <c r="M68" s="100" t="str">
        <f>TEXT(Adult_GOP[[#This Row],[Staff Start Date]], "mmm")</f>
        <v>Jan</v>
      </c>
    </row>
    <row r="69" spans="1:13" x14ac:dyDescent="0.25">
      <c r="A69" s="18"/>
      <c r="B69" s="19"/>
      <c r="C69" s="19"/>
      <c r="D69" s="19"/>
      <c r="E69" s="19"/>
      <c r="F69" s="19"/>
      <c r="G69" s="19"/>
      <c r="H69" s="19"/>
      <c r="I69" s="20"/>
      <c r="J69" s="67"/>
      <c r="K69" s="19"/>
      <c r="L69" s="100">
        <f>YEAR(Adult_GOP[[#This Row],[Staff Start Date]])</f>
        <v>1900</v>
      </c>
      <c r="M69" s="100" t="str">
        <f>TEXT(Adult_GOP[[#This Row],[Staff Start Date]], "mmm")</f>
        <v>Jan</v>
      </c>
    </row>
    <row r="70" spans="1:13" x14ac:dyDescent="0.25">
      <c r="A70" s="18"/>
      <c r="B70" s="19"/>
      <c r="C70" s="19"/>
      <c r="D70" s="19"/>
      <c r="E70" s="19"/>
      <c r="F70" s="19"/>
      <c r="G70" s="19"/>
      <c r="H70" s="19"/>
      <c r="I70" s="20"/>
      <c r="J70" s="67"/>
      <c r="K70" s="19"/>
      <c r="L70" s="100">
        <f>YEAR(Adult_GOP[[#This Row],[Staff Start Date]])</f>
        <v>1900</v>
      </c>
      <c r="M70" s="100" t="str">
        <f>TEXT(Adult_GOP[[#This Row],[Staff Start Date]], "mmm")</f>
        <v>Jan</v>
      </c>
    </row>
    <row r="71" spans="1:13" x14ac:dyDescent="0.25">
      <c r="A71" s="18"/>
      <c r="B71" s="19"/>
      <c r="C71" s="19"/>
      <c r="D71" s="19"/>
      <c r="E71" s="19"/>
      <c r="F71" s="19"/>
      <c r="G71" s="19"/>
      <c r="H71" s="19"/>
      <c r="I71" s="20"/>
      <c r="J71" s="67"/>
      <c r="K71" s="19"/>
      <c r="L71" s="100">
        <f>YEAR(Adult_GOP[[#This Row],[Staff Start Date]])</f>
        <v>1900</v>
      </c>
      <c r="M71" s="100" t="str">
        <f>TEXT(Adult_GOP[[#This Row],[Staff Start Date]], "mmm")</f>
        <v>Jan</v>
      </c>
    </row>
    <row r="72" spans="1:13" x14ac:dyDescent="0.25">
      <c r="A72" s="18"/>
      <c r="B72" s="19"/>
      <c r="C72" s="19"/>
      <c r="D72" s="19"/>
      <c r="E72" s="19"/>
      <c r="F72" s="19"/>
      <c r="G72" s="19"/>
      <c r="H72" s="19"/>
      <c r="I72" s="20"/>
      <c r="J72" s="67"/>
      <c r="K72" s="19"/>
      <c r="L72" s="100">
        <f>YEAR(Adult_GOP[[#This Row],[Staff Start Date]])</f>
        <v>1900</v>
      </c>
      <c r="M72" s="100" t="str">
        <f>TEXT(Adult_GOP[[#This Row],[Staff Start Date]], "mmm")</f>
        <v>Jan</v>
      </c>
    </row>
    <row r="73" spans="1:13" x14ac:dyDescent="0.25">
      <c r="A73" s="18"/>
      <c r="B73" s="19"/>
      <c r="C73" s="19"/>
      <c r="D73" s="19"/>
      <c r="E73" s="19"/>
      <c r="F73" s="19"/>
      <c r="G73" s="19"/>
      <c r="H73" s="19"/>
      <c r="I73" s="20"/>
      <c r="J73" s="67"/>
      <c r="K73" s="19"/>
      <c r="L73" s="100">
        <f>YEAR(Adult_GOP[[#This Row],[Staff Start Date]])</f>
        <v>1900</v>
      </c>
      <c r="M73" s="100" t="str">
        <f>TEXT(Adult_GOP[[#This Row],[Staff Start Date]], "mmm")</f>
        <v>Jan</v>
      </c>
    </row>
    <row r="74" spans="1:13" x14ac:dyDescent="0.25">
      <c r="A74" s="18"/>
      <c r="B74" s="19"/>
      <c r="C74" s="19"/>
      <c r="D74" s="19"/>
      <c r="E74" s="19"/>
      <c r="F74" s="19"/>
      <c r="G74" s="19"/>
      <c r="H74" s="19"/>
      <c r="I74" s="20"/>
      <c r="J74" s="67"/>
      <c r="K74" s="19"/>
      <c r="L74" s="100">
        <f>YEAR(Adult_GOP[[#This Row],[Staff Start Date]])</f>
        <v>1900</v>
      </c>
      <c r="M74" s="100" t="str">
        <f>TEXT(Adult_GOP[[#This Row],[Staff Start Date]], "mmm")</f>
        <v>Jan</v>
      </c>
    </row>
    <row r="75" spans="1:13" x14ac:dyDescent="0.25">
      <c r="A75" s="18"/>
      <c r="B75" s="19"/>
      <c r="C75" s="19"/>
      <c r="D75" s="19"/>
      <c r="E75" s="19"/>
      <c r="F75" s="19"/>
      <c r="G75" s="19"/>
      <c r="H75" s="19"/>
      <c r="I75" s="20"/>
      <c r="J75" s="67"/>
      <c r="K75" s="19"/>
      <c r="L75" s="100">
        <f>YEAR(Adult_GOP[[#This Row],[Staff Start Date]])</f>
        <v>1900</v>
      </c>
      <c r="M75" s="100" t="str">
        <f>TEXT(Adult_GOP[[#This Row],[Staff Start Date]], "mmm")</f>
        <v>Jan</v>
      </c>
    </row>
    <row r="76" spans="1:13" x14ac:dyDescent="0.25">
      <c r="A76" s="18"/>
      <c r="B76" s="19"/>
      <c r="C76" s="19"/>
      <c r="D76" s="19"/>
      <c r="E76" s="19"/>
      <c r="F76" s="19"/>
      <c r="G76" s="19"/>
      <c r="H76" s="19"/>
      <c r="I76" s="20"/>
      <c r="J76" s="67"/>
      <c r="K76" s="19"/>
      <c r="L76" s="100">
        <f>YEAR(Adult_GOP[[#This Row],[Staff Start Date]])</f>
        <v>1900</v>
      </c>
      <c r="M76" s="100" t="str">
        <f>TEXT(Adult_GOP[[#This Row],[Staff Start Date]], "mmm")</f>
        <v>Jan</v>
      </c>
    </row>
    <row r="77" spans="1:13" x14ac:dyDescent="0.25">
      <c r="A77" s="18"/>
      <c r="B77" s="19"/>
      <c r="C77" s="19"/>
      <c r="D77" s="19"/>
      <c r="E77" s="19"/>
      <c r="F77" s="19"/>
      <c r="G77" s="19"/>
      <c r="H77" s="19"/>
      <c r="I77" s="20"/>
      <c r="J77" s="67"/>
      <c r="K77" s="19"/>
      <c r="L77" s="100">
        <f>YEAR(Adult_GOP[[#This Row],[Staff Start Date]])</f>
        <v>1900</v>
      </c>
      <c r="M77" s="100" t="str">
        <f>TEXT(Adult_GOP[[#This Row],[Staff Start Date]], "mmm")</f>
        <v>Jan</v>
      </c>
    </row>
    <row r="78" spans="1:13" x14ac:dyDescent="0.25">
      <c r="A78" s="18"/>
      <c r="B78" s="19"/>
      <c r="C78" s="19"/>
      <c r="D78" s="19"/>
      <c r="E78" s="19"/>
      <c r="F78" s="19"/>
      <c r="G78" s="19"/>
      <c r="H78" s="19"/>
      <c r="I78" s="20"/>
      <c r="J78" s="67"/>
      <c r="K78" s="19"/>
      <c r="L78" s="100">
        <f>YEAR(Adult_GOP[[#This Row],[Staff Start Date]])</f>
        <v>1900</v>
      </c>
      <c r="M78" s="100" t="str">
        <f>TEXT(Adult_GOP[[#This Row],[Staff Start Date]], "mmm")</f>
        <v>Jan</v>
      </c>
    </row>
    <row r="79" spans="1:13" x14ac:dyDescent="0.25">
      <c r="A79" s="18"/>
      <c r="B79" s="19"/>
      <c r="C79" s="19"/>
      <c r="D79" s="19"/>
      <c r="E79" s="19"/>
      <c r="F79" s="19"/>
      <c r="G79" s="19"/>
      <c r="H79" s="19"/>
      <c r="I79" s="20"/>
      <c r="J79" s="67"/>
      <c r="K79" s="19"/>
      <c r="L79" s="100">
        <f>YEAR(Adult_GOP[[#This Row],[Staff Start Date]])</f>
        <v>1900</v>
      </c>
      <c r="M79" s="100" t="str">
        <f>TEXT(Adult_GOP[[#This Row],[Staff Start Date]], "mmm")</f>
        <v>Jan</v>
      </c>
    </row>
    <row r="80" spans="1:13" x14ac:dyDescent="0.25">
      <c r="A80" s="18"/>
      <c r="B80" s="19"/>
      <c r="C80" s="19"/>
      <c r="D80" s="19"/>
      <c r="E80" s="19"/>
      <c r="F80" s="19"/>
      <c r="G80" s="19"/>
      <c r="H80" s="19"/>
      <c r="I80" s="20"/>
      <c r="J80" s="67"/>
      <c r="K80" s="19"/>
      <c r="L80" s="100">
        <f>YEAR(Adult_GOP[[#This Row],[Staff Start Date]])</f>
        <v>1900</v>
      </c>
      <c r="M80" s="100" t="str">
        <f>TEXT(Adult_GOP[[#This Row],[Staff Start Date]], "mmm")</f>
        <v>Jan</v>
      </c>
    </row>
    <row r="81" spans="1:13" x14ac:dyDescent="0.25">
      <c r="A81" s="18"/>
      <c r="B81" s="19"/>
      <c r="C81" s="19"/>
      <c r="D81" s="19"/>
      <c r="E81" s="19"/>
      <c r="F81" s="19"/>
      <c r="G81" s="19"/>
      <c r="H81" s="19"/>
      <c r="I81" s="20"/>
      <c r="J81" s="67"/>
      <c r="K81" s="19"/>
      <c r="L81" s="100">
        <f>YEAR(Adult_GOP[[#This Row],[Staff Start Date]])</f>
        <v>1900</v>
      </c>
      <c r="M81" s="100" t="str">
        <f>TEXT(Adult_GOP[[#This Row],[Staff Start Date]], "mmm")</f>
        <v>Jan</v>
      </c>
    </row>
    <row r="82" spans="1:13" x14ac:dyDescent="0.25">
      <c r="A82" s="18"/>
      <c r="B82" s="19"/>
      <c r="C82" s="19"/>
      <c r="D82" s="19"/>
      <c r="E82" s="19"/>
      <c r="F82" s="19"/>
      <c r="G82" s="19"/>
      <c r="H82" s="19"/>
      <c r="I82" s="20"/>
      <c r="J82" s="67"/>
      <c r="K82" s="19"/>
      <c r="L82" s="100">
        <f>YEAR(Adult_GOP[[#This Row],[Staff Start Date]])</f>
        <v>1900</v>
      </c>
      <c r="M82" s="100" t="str">
        <f>TEXT(Adult_GOP[[#This Row],[Staff Start Date]], "mmm")</f>
        <v>Jan</v>
      </c>
    </row>
    <row r="83" spans="1:13" x14ac:dyDescent="0.25">
      <c r="A83" s="18"/>
      <c r="B83" s="19"/>
      <c r="C83" s="19"/>
      <c r="D83" s="19"/>
      <c r="E83" s="19"/>
      <c r="F83" s="19"/>
      <c r="G83" s="19"/>
      <c r="H83" s="19"/>
      <c r="I83" s="20"/>
      <c r="J83" s="67"/>
      <c r="K83" s="19"/>
      <c r="L83" s="100">
        <f>YEAR(Adult_GOP[[#This Row],[Staff Start Date]])</f>
        <v>1900</v>
      </c>
      <c r="M83" s="100" t="str">
        <f>TEXT(Adult_GOP[[#This Row],[Staff Start Date]], "mmm")</f>
        <v>Jan</v>
      </c>
    </row>
    <row r="84" spans="1:13" x14ac:dyDescent="0.25">
      <c r="A84" s="18"/>
      <c r="B84" s="19"/>
      <c r="C84" s="19"/>
      <c r="D84" s="19"/>
      <c r="E84" s="19"/>
      <c r="F84" s="19"/>
      <c r="G84" s="19"/>
      <c r="H84" s="19"/>
      <c r="I84" s="20"/>
      <c r="J84" s="67"/>
      <c r="K84" s="19"/>
      <c r="L84" s="100">
        <f>YEAR(Adult_GOP[[#This Row],[Staff Start Date]])</f>
        <v>1900</v>
      </c>
      <c r="M84" s="100" t="str">
        <f>TEXT(Adult_GOP[[#This Row],[Staff Start Date]], "mmm")</f>
        <v>Jan</v>
      </c>
    </row>
    <row r="85" spans="1:13" x14ac:dyDescent="0.25">
      <c r="A85" s="18"/>
      <c r="B85" s="19"/>
      <c r="C85" s="19"/>
      <c r="D85" s="19"/>
      <c r="E85" s="19"/>
      <c r="F85" s="19"/>
      <c r="G85" s="19"/>
      <c r="H85" s="19"/>
      <c r="I85" s="20"/>
      <c r="J85" s="67"/>
      <c r="K85" s="19"/>
      <c r="L85" s="100">
        <f>YEAR(Adult_GOP[[#This Row],[Staff Start Date]])</f>
        <v>1900</v>
      </c>
      <c r="M85" s="100" t="str">
        <f>TEXT(Adult_GOP[[#This Row],[Staff Start Date]], "mmm")</f>
        <v>Jan</v>
      </c>
    </row>
    <row r="86" spans="1:13" x14ac:dyDescent="0.25">
      <c r="A86" s="18"/>
      <c r="B86" s="19"/>
      <c r="C86" s="19"/>
      <c r="D86" s="19"/>
      <c r="E86" s="19"/>
      <c r="F86" s="19"/>
      <c r="G86" s="19"/>
      <c r="H86" s="19"/>
      <c r="I86" s="20"/>
      <c r="J86" s="67"/>
      <c r="K86" s="19"/>
      <c r="L86" s="100">
        <f>YEAR(Adult_GOP[[#This Row],[Staff Start Date]])</f>
        <v>1900</v>
      </c>
      <c r="M86" s="100" t="str">
        <f>TEXT(Adult_GOP[[#This Row],[Staff Start Date]], "mmm")</f>
        <v>Jan</v>
      </c>
    </row>
    <row r="87" spans="1:13" x14ac:dyDescent="0.25">
      <c r="A87" s="18"/>
      <c r="B87" s="19"/>
      <c r="C87" s="19"/>
      <c r="D87" s="19"/>
      <c r="E87" s="19"/>
      <c r="F87" s="19"/>
      <c r="G87" s="19"/>
      <c r="H87" s="19"/>
      <c r="I87" s="20"/>
      <c r="J87" s="67"/>
      <c r="K87" s="19"/>
      <c r="L87" s="100">
        <f>YEAR(Adult_GOP[[#This Row],[Staff Start Date]])</f>
        <v>1900</v>
      </c>
      <c r="M87" s="100" t="str">
        <f>TEXT(Adult_GOP[[#This Row],[Staff Start Date]], "mmm")</f>
        <v>Jan</v>
      </c>
    </row>
    <row r="88" spans="1:13" x14ac:dyDescent="0.25">
      <c r="A88" s="18"/>
      <c r="B88" s="19"/>
      <c r="C88" s="19"/>
      <c r="D88" s="19"/>
      <c r="E88" s="19"/>
      <c r="F88" s="19"/>
      <c r="G88" s="19"/>
      <c r="H88" s="19"/>
      <c r="I88" s="20"/>
      <c r="J88" s="67"/>
      <c r="K88" s="19"/>
      <c r="L88" s="100">
        <f>YEAR(Adult_GOP[[#This Row],[Staff Start Date]])</f>
        <v>1900</v>
      </c>
      <c r="M88" s="100" t="str">
        <f>TEXT(Adult_GOP[[#This Row],[Staff Start Date]], "mmm")</f>
        <v>Jan</v>
      </c>
    </row>
    <row r="89" spans="1:13" x14ac:dyDescent="0.25">
      <c r="A89" s="18"/>
      <c r="B89" s="19"/>
      <c r="C89" s="19"/>
      <c r="D89" s="19"/>
      <c r="E89" s="19"/>
      <c r="F89" s="19"/>
      <c r="G89" s="19"/>
      <c r="H89" s="19"/>
      <c r="I89" s="20"/>
      <c r="J89" s="67"/>
      <c r="K89" s="19"/>
      <c r="L89" s="100">
        <f>YEAR(Adult_GOP[[#This Row],[Staff Start Date]])</f>
        <v>1900</v>
      </c>
      <c r="M89" s="100" t="str">
        <f>TEXT(Adult_GOP[[#This Row],[Staff Start Date]], "mmm")</f>
        <v>Jan</v>
      </c>
    </row>
    <row r="90" spans="1:13" x14ac:dyDescent="0.25">
      <c r="A90" s="18"/>
      <c r="B90" s="19"/>
      <c r="C90" s="19"/>
      <c r="D90" s="19"/>
      <c r="E90" s="19"/>
      <c r="F90" s="19"/>
      <c r="G90" s="19"/>
      <c r="H90" s="19"/>
      <c r="I90" s="20"/>
      <c r="J90" s="67"/>
      <c r="K90" s="19"/>
      <c r="L90" s="100">
        <f>YEAR(Adult_GOP[[#This Row],[Staff Start Date]])</f>
        <v>1900</v>
      </c>
      <c r="M90" s="100" t="str">
        <f>TEXT(Adult_GOP[[#This Row],[Staff Start Date]], "mmm")</f>
        <v>Jan</v>
      </c>
    </row>
    <row r="91" spans="1:13" x14ac:dyDescent="0.25">
      <c r="A91" s="18"/>
      <c r="B91" s="19"/>
      <c r="C91" s="19"/>
      <c r="D91" s="19"/>
      <c r="E91" s="19"/>
      <c r="F91" s="19"/>
      <c r="G91" s="19"/>
      <c r="H91" s="19"/>
      <c r="I91" s="20"/>
      <c r="J91" s="67"/>
      <c r="K91" s="19"/>
      <c r="L91" s="100">
        <f>YEAR(Adult_GOP[[#This Row],[Staff Start Date]])</f>
        <v>1900</v>
      </c>
      <c r="M91" s="100" t="str">
        <f>TEXT(Adult_GOP[[#This Row],[Staff Start Date]], "mmm")</f>
        <v>Jan</v>
      </c>
    </row>
    <row r="92" spans="1:13" x14ac:dyDescent="0.25">
      <c r="A92" s="18"/>
      <c r="B92" s="19"/>
      <c r="C92" s="19"/>
      <c r="D92" s="19"/>
      <c r="E92" s="19"/>
      <c r="F92" s="19"/>
      <c r="G92" s="19"/>
      <c r="H92" s="19"/>
      <c r="I92" s="20"/>
      <c r="J92" s="67"/>
      <c r="K92" s="19"/>
      <c r="L92" s="100">
        <f>YEAR(Adult_GOP[[#This Row],[Staff Start Date]])</f>
        <v>1900</v>
      </c>
      <c r="M92" s="100" t="str">
        <f>TEXT(Adult_GOP[[#This Row],[Staff Start Date]], "mmm")</f>
        <v>Jan</v>
      </c>
    </row>
    <row r="93" spans="1:13" x14ac:dyDescent="0.25">
      <c r="A93" s="18"/>
      <c r="B93" s="19"/>
      <c r="C93" s="19"/>
      <c r="D93" s="19"/>
      <c r="E93" s="19"/>
      <c r="F93" s="19"/>
      <c r="G93" s="19"/>
      <c r="H93" s="19"/>
      <c r="I93" s="20"/>
      <c r="J93" s="67"/>
      <c r="K93" s="19"/>
      <c r="L93" s="100">
        <f>YEAR(Adult_GOP[[#This Row],[Staff Start Date]])</f>
        <v>1900</v>
      </c>
      <c r="M93" s="100" t="str">
        <f>TEXT(Adult_GOP[[#This Row],[Staff Start Date]], "mmm")</f>
        <v>Jan</v>
      </c>
    </row>
    <row r="94" spans="1:13" x14ac:dyDescent="0.25">
      <c r="A94" s="18"/>
      <c r="B94" s="19"/>
      <c r="C94" s="19"/>
      <c r="D94" s="19"/>
      <c r="E94" s="19"/>
      <c r="F94" s="19"/>
      <c r="G94" s="19"/>
      <c r="H94" s="19"/>
      <c r="I94" s="20"/>
      <c r="J94" s="67"/>
      <c r="K94" s="19"/>
      <c r="L94" s="100">
        <f>YEAR(Adult_GOP[[#This Row],[Staff Start Date]])</f>
        <v>1900</v>
      </c>
      <c r="M94" s="100" t="str">
        <f>TEXT(Adult_GOP[[#This Row],[Staff Start Date]], "mmm")</f>
        <v>Jan</v>
      </c>
    </row>
    <row r="95" spans="1:13" x14ac:dyDescent="0.25">
      <c r="A95" s="18"/>
      <c r="B95" s="19"/>
      <c r="C95" s="19"/>
      <c r="D95" s="19"/>
      <c r="E95" s="19"/>
      <c r="F95" s="19"/>
      <c r="G95" s="19"/>
      <c r="H95" s="19"/>
      <c r="I95" s="20"/>
      <c r="J95" s="67"/>
      <c r="K95" s="19"/>
      <c r="L95" s="100">
        <f>YEAR(Adult_GOP[[#This Row],[Staff Start Date]])</f>
        <v>1900</v>
      </c>
      <c r="M95" s="100" t="str">
        <f>TEXT(Adult_GOP[[#This Row],[Staff Start Date]], "mmm")</f>
        <v>Jan</v>
      </c>
    </row>
    <row r="96" spans="1:13" x14ac:dyDescent="0.25">
      <c r="A96" s="18"/>
      <c r="B96" s="19"/>
      <c r="C96" s="19"/>
      <c r="D96" s="19"/>
      <c r="E96" s="19"/>
      <c r="F96" s="19"/>
      <c r="G96" s="19"/>
      <c r="H96" s="19"/>
      <c r="I96" s="20"/>
      <c r="J96" s="67"/>
      <c r="K96" s="19"/>
      <c r="L96" s="100">
        <f>YEAR(Adult_GOP[[#This Row],[Staff Start Date]])</f>
        <v>1900</v>
      </c>
      <c r="M96" s="100" t="str">
        <f>TEXT(Adult_GOP[[#This Row],[Staff Start Date]], "mmm")</f>
        <v>Jan</v>
      </c>
    </row>
    <row r="97" spans="1:13" x14ac:dyDescent="0.25">
      <c r="A97" s="18"/>
      <c r="B97" s="19"/>
      <c r="C97" s="19"/>
      <c r="D97" s="19"/>
      <c r="E97" s="19"/>
      <c r="F97" s="19"/>
      <c r="G97" s="19"/>
      <c r="H97" s="19"/>
      <c r="I97" s="20"/>
      <c r="J97" s="67"/>
      <c r="K97" s="19"/>
      <c r="L97" s="100">
        <f>YEAR(Adult_GOP[[#This Row],[Staff Start Date]])</f>
        <v>1900</v>
      </c>
      <c r="M97" s="100" t="str">
        <f>TEXT(Adult_GOP[[#This Row],[Staff Start Date]], "mmm")</f>
        <v>Jan</v>
      </c>
    </row>
    <row r="98" spans="1:13" x14ac:dyDescent="0.25">
      <c r="A98" s="18"/>
      <c r="B98" s="19"/>
      <c r="C98" s="19"/>
      <c r="D98" s="19"/>
      <c r="E98" s="19"/>
      <c r="F98" s="19"/>
      <c r="G98" s="19"/>
      <c r="H98" s="19"/>
      <c r="I98" s="20"/>
      <c r="J98" s="67"/>
      <c r="K98" s="19"/>
      <c r="L98" s="100">
        <f>YEAR(Adult_GOP[[#This Row],[Staff Start Date]])</f>
        <v>1900</v>
      </c>
      <c r="M98" s="100" t="str">
        <f>TEXT(Adult_GOP[[#This Row],[Staff Start Date]], "mmm")</f>
        <v>Jan</v>
      </c>
    </row>
    <row r="99" spans="1:13" x14ac:dyDescent="0.25">
      <c r="A99" s="18"/>
      <c r="B99" s="19"/>
      <c r="C99" s="19"/>
      <c r="D99" s="19"/>
      <c r="E99" s="19"/>
      <c r="F99" s="19"/>
      <c r="G99" s="19"/>
      <c r="H99" s="19"/>
      <c r="I99" s="20"/>
      <c r="J99" s="67"/>
      <c r="K99" s="19"/>
      <c r="L99" s="100">
        <f>YEAR(Adult_GOP[[#This Row],[Staff Start Date]])</f>
        <v>1900</v>
      </c>
      <c r="M99" s="100" t="str">
        <f>TEXT(Adult_GOP[[#This Row],[Staff Start Date]], "mmm")</f>
        <v>Jan</v>
      </c>
    </row>
    <row r="100" spans="1:13" x14ac:dyDescent="0.25">
      <c r="A100" s="18"/>
      <c r="B100" s="19"/>
      <c r="C100" s="19"/>
      <c r="D100" s="19"/>
      <c r="E100" s="19"/>
      <c r="F100" s="19"/>
      <c r="G100" s="19"/>
      <c r="H100" s="19"/>
      <c r="I100" s="20"/>
      <c r="J100" s="67"/>
      <c r="K100" s="19"/>
      <c r="L100" s="100">
        <f>YEAR(Adult_GOP[[#This Row],[Staff Start Date]])</f>
        <v>1900</v>
      </c>
      <c r="M100" s="100" t="str">
        <f>TEXT(Adult_GOP[[#This Row],[Staff Start Date]], "mmm")</f>
        <v>Jan</v>
      </c>
    </row>
    <row r="101" spans="1:13" x14ac:dyDescent="0.25">
      <c r="A101" s="18"/>
      <c r="B101" s="19"/>
      <c r="C101" s="19"/>
      <c r="D101" s="19"/>
      <c r="E101" s="19"/>
      <c r="F101" s="19"/>
      <c r="G101" s="19"/>
      <c r="H101" s="19"/>
      <c r="I101" s="20"/>
      <c r="J101" s="67"/>
      <c r="K101" s="19"/>
      <c r="L101" s="100">
        <f>YEAR(Adult_GOP[[#This Row],[Staff Start Date]])</f>
        <v>1900</v>
      </c>
      <c r="M101" s="100" t="str">
        <f>TEXT(Adult_GOP[[#This Row],[Staff Start Date]], "mmm")</f>
        <v>Jan</v>
      </c>
    </row>
    <row r="102" spans="1:13" x14ac:dyDescent="0.25">
      <c r="A102" s="18"/>
      <c r="B102" s="19"/>
      <c r="C102" s="19"/>
      <c r="D102" s="19"/>
      <c r="E102" s="19"/>
      <c r="F102" s="19"/>
      <c r="G102" s="19"/>
      <c r="H102" s="19"/>
      <c r="I102" s="20"/>
      <c r="J102" s="67"/>
      <c r="K102" s="19"/>
      <c r="L102" s="100">
        <f>YEAR(Adult_GOP[[#This Row],[Staff Start Date]])</f>
        <v>1900</v>
      </c>
      <c r="M102" s="100" t="str">
        <f>TEXT(Adult_GOP[[#This Row],[Staff Start Date]], "mmm")</f>
        <v>Jan</v>
      </c>
    </row>
    <row r="103" spans="1:13" x14ac:dyDescent="0.25">
      <c r="A103" s="18"/>
      <c r="B103" s="19"/>
      <c r="C103" s="19"/>
      <c r="D103" s="19"/>
      <c r="E103" s="19"/>
      <c r="F103" s="19"/>
      <c r="G103" s="19"/>
      <c r="H103" s="19"/>
      <c r="I103" s="20"/>
      <c r="J103" s="67"/>
      <c r="K103" s="19"/>
      <c r="L103" s="100">
        <f>YEAR(Adult_GOP[[#This Row],[Staff Start Date]])</f>
        <v>1900</v>
      </c>
      <c r="M103" s="100" t="str">
        <f>TEXT(Adult_GOP[[#This Row],[Staff Start Date]], "mmm")</f>
        <v>Jan</v>
      </c>
    </row>
    <row r="104" spans="1:13" x14ac:dyDescent="0.25">
      <c r="A104" s="18"/>
      <c r="B104" s="19"/>
      <c r="C104" s="19"/>
      <c r="D104" s="19"/>
      <c r="E104" s="19"/>
      <c r="F104" s="19"/>
      <c r="G104" s="19"/>
      <c r="H104" s="19"/>
      <c r="I104" s="20"/>
      <c r="J104" s="67"/>
      <c r="K104" s="19"/>
      <c r="L104" s="100">
        <f>YEAR(Adult_GOP[[#This Row],[Staff Start Date]])</f>
        <v>1900</v>
      </c>
      <c r="M104" s="100" t="str">
        <f>TEXT(Adult_GOP[[#This Row],[Staff Start Date]], "mmm")</f>
        <v>Jan</v>
      </c>
    </row>
    <row r="105" spans="1:13" x14ac:dyDescent="0.25">
      <c r="A105" s="18"/>
      <c r="B105" s="19"/>
      <c r="C105" s="19"/>
      <c r="D105" s="19"/>
      <c r="E105" s="19"/>
      <c r="F105" s="19"/>
      <c r="G105" s="19"/>
      <c r="H105" s="19"/>
      <c r="I105" s="20"/>
      <c r="J105" s="67"/>
      <c r="K105" s="19"/>
      <c r="L105" s="100">
        <f>YEAR(Adult_GOP[[#This Row],[Staff Start Date]])</f>
        <v>1900</v>
      </c>
      <c r="M105" s="100" t="str">
        <f>TEXT(Adult_GOP[[#This Row],[Staff Start Date]], "mmm")</f>
        <v>Jan</v>
      </c>
    </row>
    <row r="106" spans="1:13" x14ac:dyDescent="0.25">
      <c r="A106" s="18"/>
      <c r="B106" s="19"/>
      <c r="C106" s="19"/>
      <c r="D106" s="19"/>
      <c r="E106" s="19"/>
      <c r="F106" s="19"/>
      <c r="G106" s="19"/>
      <c r="H106" s="19"/>
      <c r="I106" s="20"/>
      <c r="J106" s="67"/>
      <c r="K106" s="19"/>
      <c r="L106" s="100">
        <f>YEAR(Adult_GOP[[#This Row],[Staff Start Date]])</f>
        <v>1900</v>
      </c>
      <c r="M106" s="100" t="str">
        <f>TEXT(Adult_GOP[[#This Row],[Staff Start Date]], "mmm")</f>
        <v>Jan</v>
      </c>
    </row>
    <row r="107" spans="1:13" x14ac:dyDescent="0.25">
      <c r="A107" s="18"/>
      <c r="B107" s="19"/>
      <c r="C107" s="19"/>
      <c r="D107" s="19"/>
      <c r="E107" s="19"/>
      <c r="F107" s="19"/>
      <c r="G107" s="19"/>
      <c r="H107" s="19"/>
      <c r="I107" s="20"/>
      <c r="J107" s="67"/>
      <c r="K107" s="19"/>
      <c r="L107" s="100">
        <f>YEAR(Adult_GOP[[#This Row],[Staff Start Date]])</f>
        <v>1900</v>
      </c>
      <c r="M107" s="100" t="str">
        <f>TEXT(Adult_GOP[[#This Row],[Staff Start Date]], "mmm")</f>
        <v>Jan</v>
      </c>
    </row>
    <row r="108" spans="1:13" x14ac:dyDescent="0.25">
      <c r="A108" s="18"/>
      <c r="B108" s="19"/>
      <c r="C108" s="19"/>
      <c r="D108" s="19"/>
      <c r="E108" s="19"/>
      <c r="F108" s="19"/>
      <c r="G108" s="19"/>
      <c r="H108" s="19"/>
      <c r="I108" s="20"/>
      <c r="J108" s="67"/>
      <c r="K108" s="19"/>
      <c r="L108" s="100">
        <f>YEAR(Adult_GOP[[#This Row],[Staff Start Date]])</f>
        <v>1900</v>
      </c>
      <c r="M108" s="100" t="str">
        <f>TEXT(Adult_GOP[[#This Row],[Staff Start Date]], "mmm")</f>
        <v>Jan</v>
      </c>
    </row>
    <row r="109" spans="1:13" x14ac:dyDescent="0.25">
      <c r="A109" s="18"/>
      <c r="B109" s="19"/>
      <c r="C109" s="19"/>
      <c r="D109" s="19"/>
      <c r="E109" s="19"/>
      <c r="F109" s="19"/>
      <c r="G109" s="19"/>
      <c r="H109" s="19"/>
      <c r="I109" s="20"/>
      <c r="J109" s="67"/>
      <c r="K109" s="19"/>
      <c r="L109" s="100">
        <f>YEAR(Adult_GOP[[#This Row],[Staff Start Date]])</f>
        <v>1900</v>
      </c>
      <c r="M109" s="100" t="str">
        <f>TEXT(Adult_GOP[[#This Row],[Staff Start Date]], "mmm")</f>
        <v>Jan</v>
      </c>
    </row>
    <row r="110" spans="1:13" x14ac:dyDescent="0.25">
      <c r="A110" s="18"/>
      <c r="B110" s="19"/>
      <c r="C110" s="19"/>
      <c r="D110" s="19"/>
      <c r="E110" s="19"/>
      <c r="F110" s="19"/>
      <c r="G110" s="19"/>
      <c r="H110" s="19"/>
      <c r="I110" s="20"/>
      <c r="J110" s="67"/>
      <c r="K110" s="19"/>
      <c r="L110" s="100">
        <f>YEAR(Adult_GOP[[#This Row],[Staff Start Date]])</f>
        <v>1900</v>
      </c>
      <c r="M110" s="100" t="str">
        <f>TEXT(Adult_GOP[[#This Row],[Staff Start Date]], "mmm")</f>
        <v>Jan</v>
      </c>
    </row>
    <row r="111" spans="1:13" x14ac:dyDescent="0.25">
      <c r="A111" s="18"/>
      <c r="B111" s="19"/>
      <c r="C111" s="19"/>
      <c r="D111" s="19"/>
      <c r="E111" s="19"/>
      <c r="F111" s="19"/>
      <c r="G111" s="19"/>
      <c r="H111" s="19"/>
      <c r="I111" s="20"/>
      <c r="J111" s="67"/>
      <c r="K111" s="19"/>
      <c r="L111" s="100">
        <f>YEAR(Adult_GOP[[#This Row],[Staff Start Date]])</f>
        <v>1900</v>
      </c>
      <c r="M111" s="100" t="str">
        <f>TEXT(Adult_GOP[[#This Row],[Staff Start Date]], "mmm")</f>
        <v>Jan</v>
      </c>
    </row>
    <row r="112" spans="1:13" x14ac:dyDescent="0.25">
      <c r="A112" s="18"/>
      <c r="B112" s="19"/>
      <c r="C112" s="19"/>
      <c r="D112" s="19"/>
      <c r="E112" s="19"/>
      <c r="F112" s="19"/>
      <c r="G112" s="19"/>
      <c r="H112" s="19"/>
      <c r="I112" s="20"/>
      <c r="J112" s="67"/>
      <c r="K112" s="19"/>
      <c r="L112" s="100">
        <f>YEAR(Adult_GOP[[#This Row],[Staff Start Date]])</f>
        <v>1900</v>
      </c>
      <c r="M112" s="100" t="str">
        <f>TEXT(Adult_GOP[[#This Row],[Staff Start Date]], "mmm")</f>
        <v>Jan</v>
      </c>
    </row>
    <row r="113" spans="1:13" x14ac:dyDescent="0.25">
      <c r="A113" s="18"/>
      <c r="B113" s="19"/>
      <c r="C113" s="19"/>
      <c r="D113" s="19"/>
      <c r="E113" s="19"/>
      <c r="F113" s="19"/>
      <c r="G113" s="19"/>
      <c r="H113" s="19"/>
      <c r="I113" s="20"/>
      <c r="J113" s="67"/>
      <c r="K113" s="19"/>
      <c r="L113" s="100">
        <f>YEAR(Adult_GOP[[#This Row],[Staff Start Date]])</f>
        <v>1900</v>
      </c>
      <c r="M113" s="100" t="str">
        <f>TEXT(Adult_GOP[[#This Row],[Staff Start Date]], "mmm")</f>
        <v>Jan</v>
      </c>
    </row>
    <row r="114" spans="1:13" x14ac:dyDescent="0.25">
      <c r="A114" s="18"/>
      <c r="B114" s="19"/>
      <c r="C114" s="19"/>
      <c r="D114" s="19"/>
      <c r="E114" s="19"/>
      <c r="F114" s="19"/>
      <c r="G114" s="19"/>
      <c r="H114" s="19"/>
      <c r="I114" s="20"/>
      <c r="J114" s="67"/>
      <c r="K114" s="19"/>
      <c r="L114" s="100">
        <f>YEAR(Adult_GOP[[#This Row],[Staff Start Date]])</f>
        <v>1900</v>
      </c>
      <c r="M114" s="100" t="str">
        <f>TEXT(Adult_GOP[[#This Row],[Staff Start Date]], "mmm")</f>
        <v>Jan</v>
      </c>
    </row>
    <row r="115" spans="1:13" x14ac:dyDescent="0.25">
      <c r="A115" s="18"/>
      <c r="B115" s="19"/>
      <c r="C115" s="19"/>
      <c r="D115" s="19"/>
      <c r="E115" s="19"/>
      <c r="F115" s="19"/>
      <c r="G115" s="19"/>
      <c r="H115" s="19"/>
      <c r="I115" s="20"/>
      <c r="J115" s="67"/>
      <c r="K115" s="19"/>
      <c r="L115" s="100">
        <f>YEAR(Adult_GOP[[#This Row],[Staff Start Date]])</f>
        <v>1900</v>
      </c>
      <c r="M115" s="100" t="str">
        <f>TEXT(Adult_GOP[[#This Row],[Staff Start Date]], "mmm")</f>
        <v>Jan</v>
      </c>
    </row>
    <row r="116" spans="1:13" x14ac:dyDescent="0.25">
      <c r="A116" s="18"/>
      <c r="B116" s="19"/>
      <c r="C116" s="19"/>
      <c r="D116" s="19"/>
      <c r="E116" s="19"/>
      <c r="F116" s="19"/>
      <c r="G116" s="19"/>
      <c r="H116" s="19"/>
      <c r="I116" s="20"/>
      <c r="J116" s="67"/>
      <c r="K116" s="19"/>
      <c r="L116" s="100">
        <f>YEAR(Adult_GOP[[#This Row],[Staff Start Date]])</f>
        <v>1900</v>
      </c>
      <c r="M116" s="100" t="str">
        <f>TEXT(Adult_GOP[[#This Row],[Staff Start Date]], "mmm")</f>
        <v>Jan</v>
      </c>
    </row>
    <row r="117" spans="1:13" x14ac:dyDescent="0.25">
      <c r="A117" s="18"/>
      <c r="B117" s="19"/>
      <c r="C117" s="19"/>
      <c r="D117" s="19"/>
      <c r="E117" s="19"/>
      <c r="F117" s="19"/>
      <c r="G117" s="19"/>
      <c r="H117" s="19"/>
      <c r="I117" s="20"/>
      <c r="J117" s="67"/>
      <c r="K117" s="19"/>
      <c r="L117" s="100">
        <f>YEAR(Adult_GOP[[#This Row],[Staff Start Date]])</f>
        <v>1900</v>
      </c>
      <c r="M117" s="100" t="str">
        <f>TEXT(Adult_GOP[[#This Row],[Staff Start Date]], "mmm")</f>
        <v>Jan</v>
      </c>
    </row>
    <row r="118" spans="1:13" x14ac:dyDescent="0.25">
      <c r="A118" s="18"/>
      <c r="B118" s="19"/>
      <c r="C118" s="19"/>
      <c r="D118" s="19"/>
      <c r="E118" s="19"/>
      <c r="F118" s="19"/>
      <c r="G118" s="19"/>
      <c r="H118" s="19"/>
      <c r="I118" s="20"/>
      <c r="J118" s="67"/>
      <c r="K118" s="19"/>
      <c r="L118" s="100">
        <f>YEAR(Adult_GOP[[#This Row],[Staff Start Date]])</f>
        <v>1900</v>
      </c>
      <c r="M118" s="100" t="str">
        <f>TEXT(Adult_GOP[[#This Row],[Staff Start Date]], "mmm")</f>
        <v>Jan</v>
      </c>
    </row>
    <row r="119" spans="1:13" x14ac:dyDescent="0.25">
      <c r="A119" s="18"/>
      <c r="B119" s="19"/>
      <c r="C119" s="19"/>
      <c r="D119" s="19"/>
      <c r="E119" s="19"/>
      <c r="F119" s="19"/>
      <c r="G119" s="19"/>
      <c r="H119" s="19"/>
      <c r="I119" s="20"/>
      <c r="J119" s="67"/>
      <c r="K119" s="19"/>
      <c r="L119" s="100">
        <f>YEAR(Adult_GOP[[#This Row],[Staff Start Date]])</f>
        <v>1900</v>
      </c>
      <c r="M119" s="100" t="str">
        <f>TEXT(Adult_GOP[[#This Row],[Staff Start Date]], "mmm")</f>
        <v>Jan</v>
      </c>
    </row>
    <row r="120" spans="1:13" x14ac:dyDescent="0.25">
      <c r="A120" s="18"/>
      <c r="B120" s="19"/>
      <c r="C120" s="19"/>
      <c r="D120" s="19"/>
      <c r="E120" s="19"/>
      <c r="F120" s="19"/>
      <c r="G120" s="19"/>
      <c r="H120" s="19"/>
      <c r="I120" s="20"/>
      <c r="J120" s="67"/>
      <c r="K120" s="19"/>
      <c r="L120" s="100">
        <f>YEAR(Adult_GOP[[#This Row],[Staff Start Date]])</f>
        <v>1900</v>
      </c>
      <c r="M120" s="100" t="str">
        <f>TEXT(Adult_GOP[[#This Row],[Staff Start Date]], "mmm")</f>
        <v>Jan</v>
      </c>
    </row>
    <row r="121" spans="1:13" x14ac:dyDescent="0.25">
      <c r="A121" s="18"/>
      <c r="B121" s="19"/>
      <c r="C121" s="19"/>
      <c r="D121" s="19"/>
      <c r="E121" s="19"/>
      <c r="F121" s="19"/>
      <c r="G121" s="19"/>
      <c r="H121" s="19"/>
      <c r="I121" s="20"/>
      <c r="J121" s="67"/>
      <c r="K121" s="19"/>
      <c r="L121" s="100">
        <f>YEAR(Adult_GOP[[#This Row],[Staff Start Date]])</f>
        <v>1900</v>
      </c>
      <c r="M121" s="100" t="str">
        <f>TEXT(Adult_GOP[[#This Row],[Staff Start Date]], "mmm")</f>
        <v>Jan</v>
      </c>
    </row>
    <row r="122" spans="1:13" x14ac:dyDescent="0.25">
      <c r="A122" s="18"/>
      <c r="B122" s="19"/>
      <c r="C122" s="19"/>
      <c r="D122" s="19"/>
      <c r="E122" s="19"/>
      <c r="F122" s="19"/>
      <c r="G122" s="19"/>
      <c r="H122" s="19"/>
      <c r="I122" s="20"/>
      <c r="J122" s="67"/>
      <c r="K122" s="19"/>
      <c r="L122" s="100">
        <f>YEAR(Adult_GOP[[#This Row],[Staff Start Date]])</f>
        <v>1900</v>
      </c>
      <c r="M122" s="100" t="str">
        <f>TEXT(Adult_GOP[[#This Row],[Staff Start Date]], "mmm")</f>
        <v>Jan</v>
      </c>
    </row>
    <row r="123" spans="1:13" x14ac:dyDescent="0.25">
      <c r="A123" s="18"/>
      <c r="B123" s="19"/>
      <c r="C123" s="19"/>
      <c r="D123" s="19"/>
      <c r="E123" s="19"/>
      <c r="F123" s="19"/>
      <c r="G123" s="19"/>
      <c r="H123" s="19"/>
      <c r="I123" s="20"/>
      <c r="J123" s="67"/>
      <c r="K123" s="19"/>
      <c r="L123" s="100">
        <f>YEAR(Adult_GOP[[#This Row],[Staff Start Date]])</f>
        <v>1900</v>
      </c>
      <c r="M123" s="100" t="str">
        <f>TEXT(Adult_GOP[[#This Row],[Staff Start Date]], "mmm")</f>
        <v>Jan</v>
      </c>
    </row>
    <row r="124" spans="1:13" x14ac:dyDescent="0.25">
      <c r="A124" s="18"/>
      <c r="B124" s="19"/>
      <c r="C124" s="19"/>
      <c r="D124" s="19"/>
      <c r="E124" s="19"/>
      <c r="F124" s="19"/>
      <c r="G124" s="19"/>
      <c r="H124" s="19"/>
      <c r="I124" s="20"/>
      <c r="J124" s="67"/>
      <c r="K124" s="19"/>
      <c r="L124" s="100">
        <f>YEAR(Adult_GOP[[#This Row],[Staff Start Date]])</f>
        <v>1900</v>
      </c>
      <c r="M124" s="100" t="str">
        <f>TEXT(Adult_GOP[[#This Row],[Staff Start Date]], "mmm")</f>
        <v>Jan</v>
      </c>
    </row>
    <row r="125" spans="1:13" x14ac:dyDescent="0.25">
      <c r="A125" s="18"/>
      <c r="B125" s="19"/>
      <c r="C125" s="19"/>
      <c r="D125" s="19"/>
      <c r="E125" s="19"/>
      <c r="F125" s="19"/>
      <c r="G125" s="19"/>
      <c r="H125" s="19"/>
      <c r="I125" s="20"/>
      <c r="J125" s="67"/>
      <c r="K125" s="19"/>
      <c r="L125" s="100">
        <f>YEAR(Adult_GOP[[#This Row],[Staff Start Date]])</f>
        <v>1900</v>
      </c>
      <c r="M125" s="100" t="str">
        <f>TEXT(Adult_GOP[[#This Row],[Staff Start Date]], "mmm")</f>
        <v>Jan</v>
      </c>
    </row>
    <row r="126" spans="1:13" x14ac:dyDescent="0.25">
      <c r="A126" s="18"/>
      <c r="B126" s="19"/>
      <c r="C126" s="19"/>
      <c r="D126" s="19"/>
      <c r="E126" s="19"/>
      <c r="F126" s="19"/>
      <c r="G126" s="19"/>
      <c r="H126" s="19"/>
      <c r="I126" s="20"/>
      <c r="J126" s="67"/>
      <c r="K126" s="19"/>
      <c r="L126" s="100">
        <f>YEAR(Adult_GOP[[#This Row],[Staff Start Date]])</f>
        <v>1900</v>
      </c>
      <c r="M126" s="100" t="str">
        <f>TEXT(Adult_GOP[[#This Row],[Staff Start Date]], "mmm")</f>
        <v>Jan</v>
      </c>
    </row>
    <row r="127" spans="1:13" x14ac:dyDescent="0.25">
      <c r="A127" s="18"/>
      <c r="B127" s="19"/>
      <c r="C127" s="19"/>
      <c r="D127" s="19"/>
      <c r="E127" s="19"/>
      <c r="F127" s="19"/>
      <c r="G127" s="19"/>
      <c r="H127" s="19"/>
      <c r="I127" s="20"/>
      <c r="J127" s="67"/>
      <c r="K127" s="19"/>
      <c r="L127" s="100">
        <f>YEAR(Adult_GOP[[#This Row],[Staff Start Date]])</f>
        <v>1900</v>
      </c>
      <c r="M127" s="100" t="str">
        <f>TEXT(Adult_GOP[[#This Row],[Staff Start Date]], "mmm")</f>
        <v>Jan</v>
      </c>
    </row>
    <row r="128" spans="1:13" x14ac:dyDescent="0.25">
      <c r="A128" s="18"/>
      <c r="B128" s="19"/>
      <c r="C128" s="19"/>
      <c r="D128" s="19"/>
      <c r="E128" s="19"/>
      <c r="F128" s="19"/>
      <c r="G128" s="19"/>
      <c r="H128" s="19"/>
      <c r="I128" s="20"/>
      <c r="J128" s="67"/>
      <c r="K128" s="19"/>
      <c r="L128" s="100">
        <f>YEAR(Adult_GOP[[#This Row],[Staff Start Date]])</f>
        <v>1900</v>
      </c>
      <c r="M128" s="100" t="str">
        <f>TEXT(Adult_GOP[[#This Row],[Staff Start Date]], "mmm")</f>
        <v>Jan</v>
      </c>
    </row>
    <row r="129" spans="1:13" x14ac:dyDescent="0.25">
      <c r="A129" s="18"/>
      <c r="B129" s="19"/>
      <c r="C129" s="19"/>
      <c r="D129" s="19"/>
      <c r="E129" s="19"/>
      <c r="F129" s="19"/>
      <c r="G129" s="19"/>
      <c r="H129" s="19"/>
      <c r="I129" s="20"/>
      <c r="J129" s="67"/>
      <c r="K129" s="19"/>
      <c r="L129" s="100">
        <f>YEAR(Adult_GOP[[#This Row],[Staff Start Date]])</f>
        <v>1900</v>
      </c>
      <c r="M129" s="100" t="str">
        <f>TEXT(Adult_GOP[[#This Row],[Staff Start Date]], "mmm")</f>
        <v>Jan</v>
      </c>
    </row>
    <row r="130" spans="1:13" x14ac:dyDescent="0.25">
      <c r="A130" s="18"/>
      <c r="B130" s="19"/>
      <c r="C130" s="19"/>
      <c r="D130" s="19"/>
      <c r="E130" s="19"/>
      <c r="F130" s="19"/>
      <c r="G130" s="19"/>
      <c r="H130" s="19"/>
      <c r="I130" s="20"/>
      <c r="J130" s="67"/>
      <c r="K130" s="19"/>
      <c r="L130" s="100">
        <f>YEAR(Adult_GOP[[#This Row],[Staff Start Date]])</f>
        <v>1900</v>
      </c>
      <c r="M130" s="100" t="str">
        <f>TEXT(Adult_GOP[[#This Row],[Staff Start Date]], "mmm")</f>
        <v>Jan</v>
      </c>
    </row>
    <row r="131" spans="1:13" x14ac:dyDescent="0.25">
      <c r="A131" s="18"/>
      <c r="B131" s="19"/>
      <c r="C131" s="19"/>
      <c r="D131" s="19"/>
      <c r="E131" s="19"/>
      <c r="F131" s="19"/>
      <c r="G131" s="19"/>
      <c r="H131" s="19"/>
      <c r="I131" s="20"/>
      <c r="J131" s="67"/>
      <c r="K131" s="19"/>
      <c r="L131" s="100">
        <f>YEAR(Adult_GOP[[#This Row],[Staff Start Date]])</f>
        <v>1900</v>
      </c>
      <c r="M131" s="100" t="str">
        <f>TEXT(Adult_GOP[[#This Row],[Staff Start Date]], "mmm")</f>
        <v>Jan</v>
      </c>
    </row>
    <row r="132" spans="1:13" x14ac:dyDescent="0.25">
      <c r="A132" s="18"/>
      <c r="B132" s="19"/>
      <c r="C132" s="19"/>
      <c r="D132" s="19"/>
      <c r="E132" s="19"/>
      <c r="F132" s="19"/>
      <c r="G132" s="19"/>
      <c r="H132" s="19"/>
      <c r="I132" s="20"/>
      <c r="J132" s="67"/>
      <c r="K132" s="19"/>
      <c r="L132" s="100">
        <f>YEAR(Adult_GOP[[#This Row],[Staff Start Date]])</f>
        <v>1900</v>
      </c>
      <c r="M132" s="100" t="str">
        <f>TEXT(Adult_GOP[[#This Row],[Staff Start Date]], "mmm")</f>
        <v>Jan</v>
      </c>
    </row>
    <row r="133" spans="1:13" x14ac:dyDescent="0.25">
      <c r="A133" s="18"/>
      <c r="B133" s="19"/>
      <c r="C133" s="19"/>
      <c r="D133" s="19"/>
      <c r="E133" s="19"/>
      <c r="F133" s="19"/>
      <c r="G133" s="19"/>
      <c r="H133" s="19"/>
      <c r="I133" s="20"/>
      <c r="J133" s="67"/>
      <c r="K133" s="19"/>
      <c r="L133" s="100">
        <f>YEAR(Adult_GOP[[#This Row],[Staff Start Date]])</f>
        <v>1900</v>
      </c>
      <c r="M133" s="100" t="str">
        <f>TEXT(Adult_GOP[[#This Row],[Staff Start Date]], "mmm")</f>
        <v>Jan</v>
      </c>
    </row>
    <row r="134" spans="1:13" x14ac:dyDescent="0.25">
      <c r="A134" s="18"/>
      <c r="B134" s="19"/>
      <c r="C134" s="19"/>
      <c r="D134" s="19"/>
      <c r="E134" s="19"/>
      <c r="F134" s="19"/>
      <c r="G134" s="19"/>
      <c r="H134" s="19"/>
      <c r="I134" s="20"/>
      <c r="J134" s="67"/>
      <c r="K134" s="19"/>
      <c r="L134" s="100">
        <f>YEAR(Adult_GOP[[#This Row],[Staff Start Date]])</f>
        <v>1900</v>
      </c>
      <c r="M134" s="100" t="str">
        <f>TEXT(Adult_GOP[[#This Row],[Staff Start Date]], "mmm")</f>
        <v>Jan</v>
      </c>
    </row>
    <row r="135" spans="1:13" x14ac:dyDescent="0.25">
      <c r="A135" s="18"/>
      <c r="B135" s="19"/>
      <c r="C135" s="19"/>
      <c r="D135" s="19"/>
      <c r="E135" s="19"/>
      <c r="F135" s="19"/>
      <c r="G135" s="19"/>
      <c r="H135" s="19"/>
      <c r="I135" s="20"/>
      <c r="J135" s="67"/>
      <c r="K135" s="19"/>
      <c r="L135" s="100">
        <f>YEAR(Adult_GOP[[#This Row],[Staff Start Date]])</f>
        <v>1900</v>
      </c>
      <c r="M135" s="100" t="str">
        <f>TEXT(Adult_GOP[[#This Row],[Staff Start Date]], "mmm")</f>
        <v>Jan</v>
      </c>
    </row>
    <row r="136" spans="1:13" x14ac:dyDescent="0.25">
      <c r="A136" s="18"/>
      <c r="B136" s="19"/>
      <c r="C136" s="19"/>
      <c r="D136" s="19"/>
      <c r="E136" s="19"/>
      <c r="F136" s="19"/>
      <c r="G136" s="19"/>
      <c r="H136" s="19"/>
      <c r="I136" s="20"/>
      <c r="J136" s="67"/>
      <c r="K136" s="19"/>
      <c r="L136" s="100">
        <f>YEAR(Adult_GOP[[#This Row],[Staff Start Date]])</f>
        <v>1900</v>
      </c>
      <c r="M136" s="100" t="str">
        <f>TEXT(Adult_GOP[[#This Row],[Staff Start Date]], "mmm")</f>
        <v>Jan</v>
      </c>
    </row>
    <row r="137" spans="1:13" x14ac:dyDescent="0.25">
      <c r="A137" s="18"/>
      <c r="B137" s="19"/>
      <c r="C137" s="19"/>
      <c r="D137" s="19"/>
      <c r="E137" s="19"/>
      <c r="F137" s="19"/>
      <c r="G137" s="19"/>
      <c r="H137" s="19"/>
      <c r="I137" s="20"/>
      <c r="J137" s="67"/>
      <c r="K137" s="19"/>
      <c r="L137" s="100">
        <f>YEAR(Adult_GOP[[#This Row],[Staff Start Date]])</f>
        <v>1900</v>
      </c>
      <c r="M137" s="100" t="str">
        <f>TEXT(Adult_GOP[[#This Row],[Staff Start Date]], "mmm")</f>
        <v>Jan</v>
      </c>
    </row>
    <row r="138" spans="1:13" x14ac:dyDescent="0.25">
      <c r="A138" s="18"/>
      <c r="B138" s="19"/>
      <c r="C138" s="19"/>
      <c r="D138" s="19"/>
      <c r="E138" s="19"/>
      <c r="F138" s="19"/>
      <c r="G138" s="19"/>
      <c r="H138" s="19"/>
      <c r="I138" s="20"/>
      <c r="J138" s="67"/>
      <c r="K138" s="19"/>
      <c r="L138" s="100">
        <f>YEAR(Adult_GOP[[#This Row],[Staff Start Date]])</f>
        <v>1900</v>
      </c>
      <c r="M138" s="100" t="str">
        <f>TEXT(Adult_GOP[[#This Row],[Staff Start Date]], "mmm")</f>
        <v>Jan</v>
      </c>
    </row>
    <row r="139" spans="1:13" x14ac:dyDescent="0.25">
      <c r="A139" s="18"/>
      <c r="B139" s="19"/>
      <c r="C139" s="19"/>
      <c r="D139" s="19"/>
      <c r="E139" s="19"/>
      <c r="F139" s="19"/>
      <c r="G139" s="19"/>
      <c r="H139" s="19"/>
      <c r="I139" s="20"/>
      <c r="J139" s="67"/>
      <c r="K139" s="19"/>
      <c r="L139" s="100">
        <f>YEAR(Adult_GOP[[#This Row],[Staff Start Date]])</f>
        <v>1900</v>
      </c>
      <c r="M139" s="100" t="str">
        <f>TEXT(Adult_GOP[[#This Row],[Staff Start Date]], "mmm")</f>
        <v>Jan</v>
      </c>
    </row>
    <row r="140" spans="1:13" x14ac:dyDescent="0.25">
      <c r="A140" s="18"/>
      <c r="B140" s="19"/>
      <c r="C140" s="19"/>
      <c r="D140" s="19"/>
      <c r="E140" s="19"/>
      <c r="F140" s="19"/>
      <c r="G140" s="19"/>
      <c r="H140" s="19"/>
      <c r="I140" s="20"/>
      <c r="J140" s="67"/>
      <c r="K140" s="19"/>
      <c r="L140" s="100">
        <f>YEAR(Adult_GOP[[#This Row],[Staff Start Date]])</f>
        <v>1900</v>
      </c>
      <c r="M140" s="100" t="str">
        <f>TEXT(Adult_GOP[[#This Row],[Staff Start Date]], "mmm")</f>
        <v>Jan</v>
      </c>
    </row>
    <row r="141" spans="1:13" x14ac:dyDescent="0.25">
      <c r="A141" s="18"/>
      <c r="B141" s="19"/>
      <c r="C141" s="19"/>
      <c r="D141" s="19"/>
      <c r="E141" s="19"/>
      <c r="F141" s="19"/>
      <c r="G141" s="19"/>
      <c r="H141" s="19"/>
      <c r="I141" s="20"/>
      <c r="J141" s="67"/>
      <c r="K141" s="19"/>
      <c r="L141" s="100">
        <f>YEAR(Adult_GOP[[#This Row],[Staff Start Date]])</f>
        <v>1900</v>
      </c>
      <c r="M141" s="100" t="str">
        <f>TEXT(Adult_GOP[[#This Row],[Staff Start Date]], "mmm")</f>
        <v>Jan</v>
      </c>
    </row>
    <row r="142" spans="1:13" x14ac:dyDescent="0.25">
      <c r="A142" s="18"/>
      <c r="B142" s="19"/>
      <c r="C142" s="19"/>
      <c r="D142" s="19"/>
      <c r="E142" s="19"/>
      <c r="F142" s="19"/>
      <c r="G142" s="19"/>
      <c r="H142" s="19"/>
      <c r="I142" s="20"/>
      <c r="J142" s="67"/>
      <c r="K142" s="19"/>
      <c r="L142" s="100">
        <f>YEAR(Adult_GOP[[#This Row],[Staff Start Date]])</f>
        <v>1900</v>
      </c>
      <c r="M142" s="100" t="str">
        <f>TEXT(Adult_GOP[[#This Row],[Staff Start Date]], "mmm")</f>
        <v>Jan</v>
      </c>
    </row>
    <row r="143" spans="1:13" x14ac:dyDescent="0.25">
      <c r="A143" s="18"/>
      <c r="B143" s="19"/>
      <c r="C143" s="19"/>
      <c r="D143" s="19"/>
      <c r="E143" s="19"/>
      <c r="F143" s="19"/>
      <c r="G143" s="19"/>
      <c r="H143" s="19"/>
      <c r="I143" s="20"/>
      <c r="J143" s="67"/>
      <c r="K143" s="19"/>
      <c r="L143" s="100">
        <f>YEAR(Adult_GOP[[#This Row],[Staff Start Date]])</f>
        <v>1900</v>
      </c>
      <c r="M143" s="100" t="str">
        <f>TEXT(Adult_GOP[[#This Row],[Staff Start Date]], "mmm")</f>
        <v>Jan</v>
      </c>
    </row>
    <row r="144" spans="1:13" x14ac:dyDescent="0.25">
      <c r="A144" s="18"/>
      <c r="B144" s="19"/>
      <c r="C144" s="19"/>
      <c r="D144" s="19"/>
      <c r="E144" s="19"/>
      <c r="F144" s="19"/>
      <c r="G144" s="19"/>
      <c r="H144" s="19"/>
      <c r="I144" s="20"/>
      <c r="J144" s="67"/>
      <c r="K144" s="19"/>
      <c r="L144" s="100">
        <f>YEAR(Adult_GOP[[#This Row],[Staff Start Date]])</f>
        <v>1900</v>
      </c>
      <c r="M144" s="100" t="str">
        <f>TEXT(Adult_GOP[[#This Row],[Staff Start Date]], "mmm")</f>
        <v>Jan</v>
      </c>
    </row>
    <row r="145" spans="1:13" x14ac:dyDescent="0.25">
      <c r="A145" s="18"/>
      <c r="B145" s="19"/>
      <c r="C145" s="19"/>
      <c r="D145" s="19"/>
      <c r="E145" s="19"/>
      <c r="F145" s="19"/>
      <c r="G145" s="19"/>
      <c r="H145" s="19"/>
      <c r="I145" s="20"/>
      <c r="J145" s="67"/>
      <c r="K145" s="19"/>
      <c r="L145" s="100">
        <f>YEAR(Adult_GOP[[#This Row],[Staff Start Date]])</f>
        <v>1900</v>
      </c>
      <c r="M145" s="100" t="str">
        <f>TEXT(Adult_GOP[[#This Row],[Staff Start Date]], "mmm")</f>
        <v>Jan</v>
      </c>
    </row>
    <row r="146" spans="1:13" x14ac:dyDescent="0.25">
      <c r="A146" s="18"/>
      <c r="B146" s="19"/>
      <c r="C146" s="19"/>
      <c r="D146" s="19"/>
      <c r="E146" s="19"/>
      <c r="F146" s="19"/>
      <c r="G146" s="19"/>
      <c r="H146" s="19"/>
      <c r="I146" s="20"/>
      <c r="J146" s="67"/>
      <c r="K146" s="19"/>
      <c r="L146" s="100">
        <f>YEAR(Adult_GOP[[#This Row],[Staff Start Date]])</f>
        <v>1900</v>
      </c>
      <c r="M146" s="100" t="str">
        <f>TEXT(Adult_GOP[[#This Row],[Staff Start Date]], "mmm")</f>
        <v>Jan</v>
      </c>
    </row>
    <row r="147" spans="1:13" x14ac:dyDescent="0.25">
      <c r="A147" s="18"/>
      <c r="B147" s="19"/>
      <c r="C147" s="19"/>
      <c r="D147" s="19"/>
      <c r="E147" s="19"/>
      <c r="F147" s="19"/>
      <c r="G147" s="19"/>
      <c r="H147" s="19"/>
      <c r="I147" s="20"/>
      <c r="J147" s="67"/>
      <c r="K147" s="19"/>
      <c r="L147" s="100">
        <f>YEAR(Adult_GOP[[#This Row],[Staff Start Date]])</f>
        <v>1900</v>
      </c>
      <c r="M147" s="100" t="str">
        <f>TEXT(Adult_GOP[[#This Row],[Staff Start Date]], "mmm")</f>
        <v>Jan</v>
      </c>
    </row>
    <row r="148" spans="1:13" x14ac:dyDescent="0.25">
      <c r="A148" s="18"/>
      <c r="B148" s="19"/>
      <c r="C148" s="19"/>
      <c r="D148" s="19"/>
      <c r="E148" s="19"/>
      <c r="F148" s="19"/>
      <c r="G148" s="19"/>
      <c r="H148" s="19"/>
      <c r="I148" s="20"/>
      <c r="J148" s="67"/>
      <c r="K148" s="19"/>
      <c r="L148" s="100">
        <f>YEAR(Adult_GOP[[#This Row],[Staff Start Date]])</f>
        <v>1900</v>
      </c>
      <c r="M148" s="100" t="str">
        <f>TEXT(Adult_GOP[[#This Row],[Staff Start Date]], "mmm")</f>
        <v>Jan</v>
      </c>
    </row>
    <row r="149" spans="1:13" x14ac:dyDescent="0.25">
      <c r="A149" s="18"/>
      <c r="B149" s="19"/>
      <c r="C149" s="19"/>
      <c r="D149" s="19"/>
      <c r="E149" s="19"/>
      <c r="F149" s="19"/>
      <c r="G149" s="19"/>
      <c r="H149" s="19"/>
      <c r="I149" s="20"/>
      <c r="J149" s="67"/>
      <c r="K149" s="19"/>
      <c r="L149" s="100">
        <f>YEAR(Adult_GOP[[#This Row],[Staff Start Date]])</f>
        <v>1900</v>
      </c>
      <c r="M149" s="100" t="str">
        <f>TEXT(Adult_GOP[[#This Row],[Staff Start Date]], "mmm")</f>
        <v>Jan</v>
      </c>
    </row>
    <row r="150" spans="1:13" x14ac:dyDescent="0.25">
      <c r="A150" s="18"/>
      <c r="B150" s="19"/>
      <c r="C150" s="19"/>
      <c r="D150" s="19"/>
      <c r="E150" s="19"/>
      <c r="F150" s="19"/>
      <c r="G150" s="19"/>
      <c r="H150" s="19"/>
      <c r="I150" s="20"/>
      <c r="J150" s="67"/>
      <c r="K150" s="19"/>
      <c r="L150" s="100">
        <f>YEAR(Adult_GOP[[#This Row],[Staff Start Date]])</f>
        <v>1900</v>
      </c>
      <c r="M150" s="100" t="str">
        <f>TEXT(Adult_GOP[[#This Row],[Staff Start Date]], "mmm")</f>
        <v>Jan</v>
      </c>
    </row>
    <row r="151" spans="1:13" x14ac:dyDescent="0.25">
      <c r="A151" s="18"/>
      <c r="B151" s="19"/>
      <c r="C151" s="19"/>
      <c r="D151" s="19"/>
      <c r="E151" s="19"/>
      <c r="F151" s="19"/>
      <c r="G151" s="19"/>
      <c r="H151" s="19"/>
      <c r="I151" s="20"/>
      <c r="J151" s="67"/>
      <c r="K151" s="19"/>
      <c r="L151" s="100">
        <f>YEAR(Adult_GOP[[#This Row],[Staff Start Date]])</f>
        <v>1900</v>
      </c>
      <c r="M151" s="100" t="str">
        <f>TEXT(Adult_GOP[[#This Row],[Staff Start Date]], "mmm")</f>
        <v>Jan</v>
      </c>
    </row>
    <row r="152" spans="1:13" x14ac:dyDescent="0.25">
      <c r="A152" s="18"/>
      <c r="B152" s="19"/>
      <c r="C152" s="19"/>
      <c r="D152" s="19"/>
      <c r="E152" s="19"/>
      <c r="F152" s="19"/>
      <c r="G152" s="19"/>
      <c r="H152" s="19"/>
      <c r="I152" s="20"/>
      <c r="J152" s="67"/>
      <c r="K152" s="19"/>
      <c r="L152" s="100">
        <f>YEAR(Adult_GOP[[#This Row],[Staff Start Date]])</f>
        <v>1900</v>
      </c>
      <c r="M152" s="100" t="str">
        <f>TEXT(Adult_GOP[[#This Row],[Staff Start Date]], "mmm")</f>
        <v>Jan</v>
      </c>
    </row>
    <row r="153" spans="1:13" x14ac:dyDescent="0.25">
      <c r="A153" s="18"/>
      <c r="B153" s="19"/>
      <c r="C153" s="19"/>
      <c r="D153" s="19"/>
      <c r="E153" s="19"/>
      <c r="F153" s="19"/>
      <c r="G153" s="19"/>
      <c r="H153" s="19"/>
      <c r="I153" s="20"/>
      <c r="J153" s="67"/>
      <c r="K153" s="19"/>
      <c r="L153" s="100">
        <f>YEAR(Adult_GOP[[#This Row],[Staff Start Date]])</f>
        <v>1900</v>
      </c>
      <c r="M153" s="100" t="str">
        <f>TEXT(Adult_GOP[[#This Row],[Staff Start Date]], "mmm")</f>
        <v>Jan</v>
      </c>
    </row>
    <row r="154" spans="1:13" x14ac:dyDescent="0.25">
      <c r="A154" s="18"/>
      <c r="B154" s="19"/>
      <c r="C154" s="19"/>
      <c r="D154" s="19"/>
      <c r="E154" s="19"/>
      <c r="F154" s="19"/>
      <c r="G154" s="19"/>
      <c r="H154" s="19"/>
      <c r="I154" s="20"/>
      <c r="J154" s="67"/>
      <c r="K154" s="19"/>
      <c r="L154" s="100">
        <f>YEAR(Adult_GOP[[#This Row],[Staff Start Date]])</f>
        <v>1900</v>
      </c>
      <c r="M154" s="100" t="str">
        <f>TEXT(Adult_GOP[[#This Row],[Staff Start Date]], "mmm")</f>
        <v>Jan</v>
      </c>
    </row>
    <row r="155" spans="1:13" x14ac:dyDescent="0.25">
      <c r="A155" s="18"/>
      <c r="B155" s="19"/>
      <c r="C155" s="19"/>
      <c r="D155" s="19"/>
      <c r="E155" s="19"/>
      <c r="F155" s="19"/>
      <c r="G155" s="19"/>
      <c r="H155" s="19"/>
      <c r="I155" s="20"/>
      <c r="J155" s="67"/>
      <c r="K155" s="19"/>
      <c r="L155" s="100">
        <f>YEAR(Adult_GOP[[#This Row],[Staff Start Date]])</f>
        <v>1900</v>
      </c>
      <c r="M155" s="100" t="str">
        <f>TEXT(Adult_GOP[[#This Row],[Staff Start Date]], "mmm")</f>
        <v>Jan</v>
      </c>
    </row>
    <row r="156" spans="1:13" x14ac:dyDescent="0.25">
      <c r="A156" s="18"/>
      <c r="B156" s="19"/>
      <c r="C156" s="19"/>
      <c r="D156" s="19"/>
      <c r="E156" s="19"/>
      <c r="F156" s="19"/>
      <c r="G156" s="19"/>
      <c r="H156" s="19"/>
      <c r="I156" s="20"/>
      <c r="J156" s="67"/>
      <c r="K156" s="19"/>
      <c r="L156" s="100">
        <f>YEAR(Adult_GOP[[#This Row],[Staff Start Date]])</f>
        <v>1900</v>
      </c>
      <c r="M156" s="100" t="str">
        <f>TEXT(Adult_GOP[[#This Row],[Staff Start Date]], "mmm")</f>
        <v>Jan</v>
      </c>
    </row>
    <row r="157" spans="1:13" x14ac:dyDescent="0.25">
      <c r="A157" s="18"/>
      <c r="B157" s="19"/>
      <c r="C157" s="19"/>
      <c r="D157" s="19"/>
      <c r="E157" s="19"/>
      <c r="F157" s="19"/>
      <c r="G157" s="19"/>
      <c r="H157" s="19"/>
      <c r="I157" s="20"/>
      <c r="J157" s="67"/>
      <c r="K157" s="19"/>
      <c r="L157" s="100">
        <f>YEAR(Adult_GOP[[#This Row],[Staff Start Date]])</f>
        <v>1900</v>
      </c>
      <c r="M157" s="100" t="str">
        <f>TEXT(Adult_GOP[[#This Row],[Staff Start Date]], "mmm")</f>
        <v>Jan</v>
      </c>
    </row>
    <row r="158" spans="1:13" x14ac:dyDescent="0.25">
      <c r="A158" s="18"/>
      <c r="B158" s="19"/>
      <c r="C158" s="19"/>
      <c r="D158" s="19"/>
      <c r="E158" s="19"/>
      <c r="F158" s="19"/>
      <c r="G158" s="19"/>
      <c r="H158" s="19"/>
      <c r="I158" s="20"/>
      <c r="J158" s="67"/>
      <c r="K158" s="19"/>
      <c r="L158" s="100">
        <f>YEAR(Adult_GOP[[#This Row],[Staff Start Date]])</f>
        <v>1900</v>
      </c>
      <c r="M158" s="100" t="str">
        <f>TEXT(Adult_GOP[[#This Row],[Staff Start Date]], "mmm")</f>
        <v>Jan</v>
      </c>
    </row>
    <row r="159" spans="1:13" x14ac:dyDescent="0.25">
      <c r="A159" s="18"/>
      <c r="B159" s="19"/>
      <c r="C159" s="19"/>
      <c r="D159" s="19"/>
      <c r="E159" s="19"/>
      <c r="F159" s="19"/>
      <c r="G159" s="19"/>
      <c r="H159" s="19"/>
      <c r="I159" s="20"/>
      <c r="J159" s="67"/>
      <c r="K159" s="19"/>
      <c r="L159" s="100">
        <f>YEAR(Adult_GOP[[#This Row],[Staff Start Date]])</f>
        <v>1900</v>
      </c>
      <c r="M159" s="100" t="str">
        <f>TEXT(Adult_GOP[[#This Row],[Staff Start Date]], "mmm")</f>
        <v>Jan</v>
      </c>
    </row>
    <row r="160" spans="1:13" x14ac:dyDescent="0.25">
      <c r="A160" s="18"/>
      <c r="B160" s="19"/>
      <c r="C160" s="19"/>
      <c r="D160" s="19"/>
      <c r="E160" s="19"/>
      <c r="F160" s="19"/>
      <c r="G160" s="19"/>
      <c r="H160" s="19"/>
      <c r="I160" s="20"/>
      <c r="J160" s="67"/>
      <c r="K160" s="19"/>
      <c r="L160" s="100">
        <f>YEAR(Adult_GOP[[#This Row],[Staff Start Date]])</f>
        <v>1900</v>
      </c>
      <c r="M160" s="100" t="str">
        <f>TEXT(Adult_GOP[[#This Row],[Staff Start Date]], "mmm")</f>
        <v>Jan</v>
      </c>
    </row>
    <row r="161" spans="1:13" x14ac:dyDescent="0.25">
      <c r="A161" s="18"/>
      <c r="B161" s="19"/>
      <c r="C161" s="19"/>
      <c r="D161" s="19"/>
      <c r="E161" s="19"/>
      <c r="F161" s="19"/>
      <c r="G161" s="19"/>
      <c r="H161" s="19"/>
      <c r="I161" s="20"/>
      <c r="J161" s="67"/>
      <c r="K161" s="19"/>
      <c r="L161" s="100">
        <f>YEAR(Adult_GOP[[#This Row],[Staff Start Date]])</f>
        <v>1900</v>
      </c>
      <c r="M161" s="100" t="str">
        <f>TEXT(Adult_GOP[[#This Row],[Staff Start Date]], "mmm")</f>
        <v>Jan</v>
      </c>
    </row>
    <row r="162" spans="1:13" x14ac:dyDescent="0.25">
      <c r="A162" s="18"/>
      <c r="B162" s="19"/>
      <c r="C162" s="19"/>
      <c r="D162" s="19"/>
      <c r="E162" s="19"/>
      <c r="F162" s="19"/>
      <c r="G162" s="19"/>
      <c r="H162" s="19"/>
      <c r="I162" s="20"/>
      <c r="J162" s="67"/>
      <c r="K162" s="19"/>
      <c r="L162" s="100">
        <f>YEAR(Adult_GOP[[#This Row],[Staff Start Date]])</f>
        <v>1900</v>
      </c>
      <c r="M162" s="100" t="str">
        <f>TEXT(Adult_GOP[[#This Row],[Staff Start Date]], "mmm")</f>
        <v>Jan</v>
      </c>
    </row>
    <row r="163" spans="1:13" x14ac:dyDescent="0.25">
      <c r="A163" s="18"/>
      <c r="B163" s="19"/>
      <c r="C163" s="19"/>
      <c r="D163" s="19"/>
      <c r="E163" s="19"/>
      <c r="F163" s="19"/>
      <c r="G163" s="19"/>
      <c r="H163" s="19"/>
      <c r="I163" s="20"/>
      <c r="J163" s="67"/>
      <c r="K163" s="19"/>
      <c r="L163" s="100">
        <f>YEAR(Adult_GOP[[#This Row],[Staff Start Date]])</f>
        <v>1900</v>
      </c>
      <c r="M163" s="100" t="str">
        <f>TEXT(Adult_GOP[[#This Row],[Staff Start Date]], "mmm")</f>
        <v>Jan</v>
      </c>
    </row>
    <row r="164" spans="1:13" x14ac:dyDescent="0.25">
      <c r="A164" s="18"/>
      <c r="B164" s="19"/>
      <c r="C164" s="19"/>
      <c r="D164" s="19"/>
      <c r="E164" s="19"/>
      <c r="F164" s="19"/>
      <c r="G164" s="19"/>
      <c r="H164" s="19"/>
      <c r="I164" s="20"/>
      <c r="J164" s="67"/>
      <c r="K164" s="19"/>
      <c r="L164" s="100">
        <f>YEAR(Adult_GOP[[#This Row],[Staff Start Date]])</f>
        <v>1900</v>
      </c>
      <c r="M164" s="100" t="str">
        <f>TEXT(Adult_GOP[[#This Row],[Staff Start Date]], "mmm")</f>
        <v>Jan</v>
      </c>
    </row>
    <row r="165" spans="1:13" x14ac:dyDescent="0.25">
      <c r="A165" s="18"/>
      <c r="B165" s="19"/>
      <c r="C165" s="19"/>
      <c r="D165" s="19"/>
      <c r="E165" s="19"/>
      <c r="F165" s="19"/>
      <c r="G165" s="19"/>
      <c r="H165" s="19"/>
      <c r="I165" s="20"/>
      <c r="J165" s="67"/>
      <c r="K165" s="19"/>
      <c r="L165" s="100">
        <f>YEAR(Adult_GOP[[#This Row],[Staff Start Date]])</f>
        <v>1900</v>
      </c>
      <c r="M165" s="100" t="str">
        <f>TEXT(Adult_GOP[[#This Row],[Staff Start Date]], "mmm")</f>
        <v>Jan</v>
      </c>
    </row>
    <row r="166" spans="1:13" x14ac:dyDescent="0.25">
      <c r="A166" s="18"/>
      <c r="B166" s="19"/>
      <c r="C166" s="19"/>
      <c r="D166" s="19"/>
      <c r="E166" s="19"/>
      <c r="F166" s="19"/>
      <c r="G166" s="19"/>
      <c r="H166" s="19"/>
      <c r="I166" s="20"/>
      <c r="J166" s="67"/>
      <c r="K166" s="19"/>
      <c r="L166" s="100">
        <f>YEAR(Adult_GOP[[#This Row],[Staff Start Date]])</f>
        <v>1900</v>
      </c>
      <c r="M166" s="100" t="str">
        <f>TEXT(Adult_GOP[[#This Row],[Staff Start Date]], "mmm")</f>
        <v>Jan</v>
      </c>
    </row>
    <row r="167" spans="1:13" x14ac:dyDescent="0.25">
      <c r="A167" s="18"/>
      <c r="B167" s="19"/>
      <c r="C167" s="19"/>
      <c r="D167" s="19"/>
      <c r="E167" s="19"/>
      <c r="F167" s="19"/>
      <c r="G167" s="19"/>
      <c r="H167" s="19"/>
      <c r="I167" s="20"/>
      <c r="J167" s="67"/>
      <c r="K167" s="19"/>
      <c r="L167" s="100">
        <f>YEAR(Adult_GOP[[#This Row],[Staff Start Date]])</f>
        <v>1900</v>
      </c>
      <c r="M167" s="100" t="str">
        <f>TEXT(Adult_GOP[[#This Row],[Staff Start Date]], "mmm")</f>
        <v>Jan</v>
      </c>
    </row>
    <row r="168" spans="1:13" x14ac:dyDescent="0.25">
      <c r="A168" s="18"/>
      <c r="B168" s="19"/>
      <c r="C168" s="19"/>
      <c r="D168" s="19"/>
      <c r="E168" s="19"/>
      <c r="F168" s="19"/>
      <c r="G168" s="19"/>
      <c r="H168" s="19"/>
      <c r="I168" s="20"/>
      <c r="J168" s="67"/>
      <c r="K168" s="19"/>
      <c r="L168" s="100">
        <f>YEAR(Adult_GOP[[#This Row],[Staff Start Date]])</f>
        <v>1900</v>
      </c>
      <c r="M168" s="100" t="str">
        <f>TEXT(Adult_GOP[[#This Row],[Staff Start Date]], "mmm")</f>
        <v>Jan</v>
      </c>
    </row>
    <row r="169" spans="1:13" x14ac:dyDescent="0.25">
      <c r="A169" s="18"/>
      <c r="B169" s="19"/>
      <c r="C169" s="19"/>
      <c r="D169" s="19"/>
      <c r="E169" s="19"/>
      <c r="F169" s="19"/>
      <c r="G169" s="19"/>
      <c r="H169" s="19"/>
      <c r="I169" s="20"/>
      <c r="J169" s="67"/>
      <c r="K169" s="19"/>
      <c r="L169" s="100">
        <f>YEAR(Adult_GOP[[#This Row],[Staff Start Date]])</f>
        <v>1900</v>
      </c>
      <c r="M169" s="100" t="str">
        <f>TEXT(Adult_GOP[[#This Row],[Staff Start Date]], "mmm")</f>
        <v>Jan</v>
      </c>
    </row>
    <row r="170" spans="1:13" x14ac:dyDescent="0.25">
      <c r="A170" s="18"/>
      <c r="B170" s="19"/>
      <c r="C170" s="19"/>
      <c r="D170" s="19"/>
      <c r="E170" s="19"/>
      <c r="F170" s="19"/>
      <c r="G170" s="19"/>
      <c r="H170" s="19"/>
      <c r="I170" s="20"/>
      <c r="J170" s="67"/>
      <c r="K170" s="19"/>
      <c r="L170" s="100">
        <f>YEAR(Adult_GOP[[#This Row],[Staff Start Date]])</f>
        <v>1900</v>
      </c>
      <c r="M170" s="100" t="str">
        <f>TEXT(Adult_GOP[[#This Row],[Staff Start Date]], "mmm")</f>
        <v>Jan</v>
      </c>
    </row>
    <row r="171" spans="1:13" x14ac:dyDescent="0.25">
      <c r="A171" s="18"/>
      <c r="B171" s="19"/>
      <c r="C171" s="19"/>
      <c r="D171" s="19"/>
      <c r="E171" s="19"/>
      <c r="F171" s="19"/>
      <c r="G171" s="19"/>
      <c r="H171" s="19"/>
      <c r="I171" s="20"/>
      <c r="J171" s="67"/>
      <c r="K171" s="19"/>
      <c r="L171" s="100">
        <f>YEAR(Adult_GOP[[#This Row],[Staff Start Date]])</f>
        <v>1900</v>
      </c>
      <c r="M171" s="100" t="str">
        <f>TEXT(Adult_GOP[[#This Row],[Staff Start Date]], "mmm")</f>
        <v>Jan</v>
      </c>
    </row>
    <row r="172" spans="1:13" x14ac:dyDescent="0.25">
      <c r="A172" s="18"/>
      <c r="B172" s="19"/>
      <c r="C172" s="19"/>
      <c r="D172" s="19"/>
      <c r="E172" s="19"/>
      <c r="F172" s="19"/>
      <c r="G172" s="19"/>
      <c r="H172" s="19"/>
      <c r="I172" s="20"/>
      <c r="J172" s="67"/>
      <c r="K172" s="19"/>
      <c r="L172" s="100">
        <f>YEAR(Adult_GOP[[#This Row],[Staff Start Date]])</f>
        <v>1900</v>
      </c>
      <c r="M172" s="100" t="str">
        <f>TEXT(Adult_GOP[[#This Row],[Staff Start Date]], "mmm")</f>
        <v>Jan</v>
      </c>
    </row>
    <row r="173" spans="1:13" x14ac:dyDescent="0.25">
      <c r="A173" s="18"/>
      <c r="B173" s="19"/>
      <c r="C173" s="19"/>
      <c r="D173" s="19"/>
      <c r="E173" s="19"/>
      <c r="F173" s="19"/>
      <c r="G173" s="19"/>
      <c r="H173" s="19"/>
      <c r="I173" s="20"/>
      <c r="J173" s="67"/>
      <c r="K173" s="19"/>
      <c r="L173" s="100">
        <f>YEAR(Adult_GOP[[#This Row],[Staff Start Date]])</f>
        <v>1900</v>
      </c>
      <c r="M173" s="100" t="str">
        <f>TEXT(Adult_GOP[[#This Row],[Staff Start Date]], "mmm")</f>
        <v>Jan</v>
      </c>
    </row>
    <row r="174" spans="1:13" x14ac:dyDescent="0.25">
      <c r="A174" s="18"/>
      <c r="B174" s="19"/>
      <c r="C174" s="19"/>
      <c r="D174" s="19"/>
      <c r="E174" s="19"/>
      <c r="F174" s="19"/>
      <c r="G174" s="19"/>
      <c r="H174" s="19"/>
      <c r="I174" s="20"/>
      <c r="J174" s="67"/>
      <c r="K174" s="19"/>
      <c r="L174" s="100">
        <f>YEAR(Adult_GOP[[#This Row],[Staff Start Date]])</f>
        <v>1900</v>
      </c>
      <c r="M174" s="100" t="str">
        <f>TEXT(Adult_GOP[[#This Row],[Staff Start Date]], "mmm")</f>
        <v>Jan</v>
      </c>
    </row>
    <row r="175" spans="1:13" x14ac:dyDescent="0.25">
      <c r="A175" s="18"/>
      <c r="B175" s="19"/>
      <c r="C175" s="19"/>
      <c r="D175" s="19"/>
      <c r="E175" s="19"/>
      <c r="F175" s="19"/>
      <c r="G175" s="19"/>
      <c r="H175" s="19"/>
      <c r="I175" s="20"/>
      <c r="J175" s="67"/>
      <c r="K175" s="19"/>
      <c r="L175" s="100">
        <f>YEAR(Adult_GOP[[#This Row],[Staff Start Date]])</f>
        <v>1900</v>
      </c>
      <c r="M175" s="100" t="str">
        <f>TEXT(Adult_GOP[[#This Row],[Staff Start Date]], "mmm")</f>
        <v>Jan</v>
      </c>
    </row>
    <row r="176" spans="1:13" x14ac:dyDescent="0.25">
      <c r="A176" s="18"/>
      <c r="B176" s="19"/>
      <c r="C176" s="19"/>
      <c r="D176" s="19"/>
      <c r="E176" s="19"/>
      <c r="F176" s="19"/>
      <c r="G176" s="19"/>
      <c r="H176" s="19"/>
      <c r="I176" s="20"/>
      <c r="J176" s="67"/>
      <c r="K176" s="19"/>
      <c r="L176" s="100">
        <f>YEAR(Adult_GOP[[#This Row],[Staff Start Date]])</f>
        <v>1900</v>
      </c>
      <c r="M176" s="100" t="str">
        <f>TEXT(Adult_GOP[[#This Row],[Staff Start Date]], "mmm")</f>
        <v>Jan</v>
      </c>
    </row>
    <row r="177" spans="1:13" x14ac:dyDescent="0.25">
      <c r="A177" s="18"/>
      <c r="B177" s="19"/>
      <c r="C177" s="19"/>
      <c r="D177" s="19"/>
      <c r="E177" s="19"/>
      <c r="F177" s="19"/>
      <c r="G177" s="19"/>
      <c r="H177" s="19"/>
      <c r="I177" s="20"/>
      <c r="J177" s="67"/>
      <c r="K177" s="19"/>
      <c r="L177" s="100">
        <f>YEAR(Adult_GOP[[#This Row],[Staff Start Date]])</f>
        <v>1900</v>
      </c>
      <c r="M177" s="100" t="str">
        <f>TEXT(Adult_GOP[[#This Row],[Staff Start Date]], "mmm")</f>
        <v>Jan</v>
      </c>
    </row>
    <row r="178" spans="1:13" x14ac:dyDescent="0.25">
      <c r="A178" s="18"/>
      <c r="B178" s="19"/>
      <c r="C178" s="19"/>
      <c r="D178" s="19"/>
      <c r="E178" s="19"/>
      <c r="F178" s="19"/>
      <c r="G178" s="19"/>
      <c r="H178" s="19"/>
      <c r="I178" s="20"/>
      <c r="J178" s="67"/>
      <c r="K178" s="19"/>
      <c r="L178" s="100">
        <f>YEAR(Adult_GOP[[#This Row],[Staff Start Date]])</f>
        <v>1900</v>
      </c>
      <c r="M178" s="100" t="str">
        <f>TEXT(Adult_GOP[[#This Row],[Staff Start Date]], "mmm")</f>
        <v>Jan</v>
      </c>
    </row>
    <row r="179" spans="1:13" x14ac:dyDescent="0.25">
      <c r="A179" s="18"/>
      <c r="B179" s="19"/>
      <c r="C179" s="19"/>
      <c r="D179" s="19"/>
      <c r="E179" s="19"/>
      <c r="F179" s="19"/>
      <c r="G179" s="19"/>
      <c r="H179" s="19"/>
      <c r="I179" s="20"/>
      <c r="J179" s="67"/>
      <c r="K179" s="19"/>
      <c r="L179" s="100">
        <f>YEAR(Adult_GOP[[#This Row],[Staff Start Date]])</f>
        <v>1900</v>
      </c>
      <c r="M179" s="100" t="str">
        <f>TEXT(Adult_GOP[[#This Row],[Staff Start Date]], "mmm")</f>
        <v>Jan</v>
      </c>
    </row>
    <row r="180" spans="1:13" x14ac:dyDescent="0.25">
      <c r="A180" s="18"/>
      <c r="B180" s="19"/>
      <c r="C180" s="19"/>
      <c r="D180" s="19"/>
      <c r="E180" s="19"/>
      <c r="F180" s="19"/>
      <c r="G180" s="19"/>
      <c r="H180" s="19"/>
      <c r="I180" s="20"/>
      <c r="J180" s="67"/>
      <c r="K180" s="19"/>
      <c r="L180" s="100">
        <f>YEAR(Adult_GOP[[#This Row],[Staff Start Date]])</f>
        <v>1900</v>
      </c>
      <c r="M180" s="100" t="str">
        <f>TEXT(Adult_GOP[[#This Row],[Staff Start Date]], "mmm")</f>
        <v>Jan</v>
      </c>
    </row>
    <row r="181" spans="1:13" x14ac:dyDescent="0.25">
      <c r="A181" s="18"/>
      <c r="B181" s="19"/>
      <c r="C181" s="19"/>
      <c r="D181" s="19"/>
      <c r="E181" s="19"/>
      <c r="F181" s="19"/>
      <c r="G181" s="19"/>
      <c r="H181" s="19"/>
      <c r="I181" s="20"/>
      <c r="J181" s="67"/>
      <c r="K181" s="19"/>
      <c r="L181" s="100">
        <f>YEAR(Adult_GOP[[#This Row],[Staff Start Date]])</f>
        <v>1900</v>
      </c>
      <c r="M181" s="100" t="str">
        <f>TEXT(Adult_GOP[[#This Row],[Staff Start Date]], "mmm")</f>
        <v>Jan</v>
      </c>
    </row>
    <row r="182" spans="1:13" x14ac:dyDescent="0.25">
      <c r="A182" s="18"/>
      <c r="B182" s="19"/>
      <c r="C182" s="19"/>
      <c r="D182" s="19"/>
      <c r="E182" s="19"/>
      <c r="F182" s="19"/>
      <c r="G182" s="19"/>
      <c r="H182" s="19"/>
      <c r="I182" s="20"/>
      <c r="J182" s="67"/>
      <c r="K182" s="19"/>
      <c r="L182" s="100">
        <f>YEAR(Adult_GOP[[#This Row],[Staff Start Date]])</f>
        <v>1900</v>
      </c>
      <c r="M182" s="100" t="str">
        <f>TEXT(Adult_GOP[[#This Row],[Staff Start Date]], "mmm")</f>
        <v>Jan</v>
      </c>
    </row>
    <row r="183" spans="1:13" x14ac:dyDescent="0.25">
      <c r="A183" s="18"/>
      <c r="B183" s="19"/>
      <c r="C183" s="19"/>
      <c r="D183" s="19"/>
      <c r="E183" s="19"/>
      <c r="F183" s="19"/>
      <c r="G183" s="19"/>
      <c r="H183" s="19"/>
      <c r="I183" s="20"/>
      <c r="J183" s="67"/>
      <c r="K183" s="19"/>
      <c r="L183" s="100">
        <f>YEAR(Adult_GOP[[#This Row],[Staff Start Date]])</f>
        <v>1900</v>
      </c>
      <c r="M183" s="100" t="str">
        <f>TEXT(Adult_GOP[[#This Row],[Staff Start Date]], "mmm")</f>
        <v>Jan</v>
      </c>
    </row>
    <row r="184" spans="1:13" x14ac:dyDescent="0.25">
      <c r="A184" s="18"/>
      <c r="B184" s="19"/>
      <c r="C184" s="19"/>
      <c r="D184" s="19"/>
      <c r="E184" s="19"/>
      <c r="F184" s="19"/>
      <c r="G184" s="19"/>
      <c r="H184" s="19"/>
      <c r="I184" s="20"/>
      <c r="J184" s="67"/>
      <c r="K184" s="19"/>
      <c r="L184" s="100">
        <f>YEAR(Adult_GOP[[#This Row],[Staff Start Date]])</f>
        <v>1900</v>
      </c>
      <c r="M184" s="100" t="str">
        <f>TEXT(Adult_GOP[[#This Row],[Staff Start Date]], "mmm")</f>
        <v>Jan</v>
      </c>
    </row>
    <row r="185" spans="1:13" x14ac:dyDescent="0.25">
      <c r="A185" s="18"/>
      <c r="B185" s="19"/>
      <c r="C185" s="19"/>
      <c r="D185" s="19"/>
      <c r="E185" s="19"/>
      <c r="F185" s="19"/>
      <c r="G185" s="19"/>
      <c r="H185" s="19"/>
      <c r="I185" s="20"/>
      <c r="J185" s="67"/>
      <c r="K185" s="19"/>
      <c r="L185" s="100">
        <f>YEAR(Adult_GOP[[#This Row],[Staff Start Date]])</f>
        <v>1900</v>
      </c>
      <c r="M185" s="100" t="str">
        <f>TEXT(Adult_GOP[[#This Row],[Staff Start Date]], "mmm")</f>
        <v>Jan</v>
      </c>
    </row>
    <row r="186" spans="1:13" x14ac:dyDescent="0.25">
      <c r="A186" s="18"/>
      <c r="B186" s="19"/>
      <c r="C186" s="19"/>
      <c r="D186" s="19"/>
      <c r="E186" s="19"/>
      <c r="F186" s="19"/>
      <c r="G186" s="19"/>
      <c r="H186" s="19"/>
      <c r="I186" s="20"/>
      <c r="J186" s="67"/>
      <c r="K186" s="19"/>
      <c r="L186" s="100">
        <f>YEAR(Adult_GOP[[#This Row],[Staff Start Date]])</f>
        <v>1900</v>
      </c>
      <c r="M186" s="100" t="str">
        <f>TEXT(Adult_GOP[[#This Row],[Staff Start Date]], "mmm")</f>
        <v>Jan</v>
      </c>
    </row>
    <row r="187" spans="1:13" x14ac:dyDescent="0.25">
      <c r="A187" s="18"/>
      <c r="B187" s="19"/>
      <c r="C187" s="19"/>
      <c r="D187" s="19"/>
      <c r="E187" s="19"/>
      <c r="F187" s="19"/>
      <c r="G187" s="19"/>
      <c r="H187" s="19"/>
      <c r="I187" s="20"/>
      <c r="J187" s="67"/>
      <c r="K187" s="19"/>
      <c r="L187" s="100">
        <f>YEAR(Adult_GOP[[#This Row],[Staff Start Date]])</f>
        <v>1900</v>
      </c>
      <c r="M187" s="100" t="str">
        <f>TEXT(Adult_GOP[[#This Row],[Staff Start Date]], "mmm")</f>
        <v>Jan</v>
      </c>
    </row>
    <row r="188" spans="1:13" x14ac:dyDescent="0.25">
      <c r="A188" s="18"/>
      <c r="B188" s="19"/>
      <c r="C188" s="19"/>
      <c r="D188" s="19"/>
      <c r="E188" s="19"/>
      <c r="F188" s="19"/>
      <c r="G188" s="19"/>
      <c r="H188" s="19"/>
      <c r="I188" s="20"/>
      <c r="J188" s="67"/>
      <c r="K188" s="19"/>
      <c r="L188" s="100">
        <f>YEAR(Adult_GOP[[#This Row],[Staff Start Date]])</f>
        <v>1900</v>
      </c>
      <c r="M188" s="100" t="str">
        <f>TEXT(Adult_GOP[[#This Row],[Staff Start Date]], "mmm")</f>
        <v>Jan</v>
      </c>
    </row>
    <row r="189" spans="1:13" x14ac:dyDescent="0.25">
      <c r="A189" s="18"/>
      <c r="B189" s="19"/>
      <c r="C189" s="19"/>
      <c r="D189" s="19"/>
      <c r="E189" s="19"/>
      <c r="F189" s="19"/>
      <c r="G189" s="19"/>
      <c r="H189" s="19"/>
      <c r="I189" s="20"/>
      <c r="J189" s="67"/>
      <c r="K189" s="19"/>
      <c r="L189" s="100">
        <f>YEAR(Adult_GOP[[#This Row],[Staff Start Date]])</f>
        <v>1900</v>
      </c>
      <c r="M189" s="100" t="str">
        <f>TEXT(Adult_GOP[[#This Row],[Staff Start Date]], "mmm")</f>
        <v>Jan</v>
      </c>
    </row>
    <row r="190" spans="1:13" x14ac:dyDescent="0.25">
      <c r="A190" s="18"/>
      <c r="B190" s="19"/>
      <c r="C190" s="19"/>
      <c r="D190" s="19"/>
      <c r="E190" s="19"/>
      <c r="F190" s="19"/>
      <c r="G190" s="19"/>
      <c r="H190" s="19"/>
      <c r="I190" s="20"/>
      <c r="J190" s="67"/>
      <c r="K190" s="19"/>
      <c r="L190" s="100">
        <f>YEAR(Adult_GOP[[#This Row],[Staff Start Date]])</f>
        <v>1900</v>
      </c>
      <c r="M190" s="100" t="str">
        <f>TEXT(Adult_GOP[[#This Row],[Staff Start Date]], "mmm")</f>
        <v>Jan</v>
      </c>
    </row>
    <row r="191" spans="1:13" x14ac:dyDescent="0.25">
      <c r="A191" s="18"/>
      <c r="B191" s="19"/>
      <c r="C191" s="19"/>
      <c r="D191" s="19"/>
      <c r="E191" s="19"/>
      <c r="F191" s="19"/>
      <c r="G191" s="19"/>
      <c r="H191" s="19"/>
      <c r="I191" s="20"/>
      <c r="J191" s="67"/>
      <c r="K191" s="19"/>
      <c r="L191" s="100">
        <f>YEAR(Adult_GOP[[#This Row],[Staff Start Date]])</f>
        <v>1900</v>
      </c>
      <c r="M191" s="100" t="str">
        <f>TEXT(Adult_GOP[[#This Row],[Staff Start Date]], "mmm")</f>
        <v>Jan</v>
      </c>
    </row>
    <row r="192" spans="1:13" x14ac:dyDescent="0.25">
      <c r="A192" s="18"/>
      <c r="B192" s="19"/>
      <c r="C192" s="19"/>
      <c r="D192" s="19"/>
      <c r="E192" s="19"/>
      <c r="F192" s="19"/>
      <c r="G192" s="19"/>
      <c r="H192" s="19"/>
      <c r="I192" s="20"/>
      <c r="J192" s="67"/>
      <c r="K192" s="19"/>
      <c r="L192" s="100">
        <f>YEAR(Adult_GOP[[#This Row],[Staff Start Date]])</f>
        <v>1900</v>
      </c>
      <c r="M192" s="100" t="str">
        <f>TEXT(Adult_GOP[[#This Row],[Staff Start Date]], "mmm")</f>
        <v>Jan</v>
      </c>
    </row>
    <row r="193" spans="1:13" x14ac:dyDescent="0.25">
      <c r="A193" s="18"/>
      <c r="B193" s="19"/>
      <c r="C193" s="19"/>
      <c r="D193" s="19"/>
      <c r="E193" s="19"/>
      <c r="F193" s="19"/>
      <c r="G193" s="19"/>
      <c r="H193" s="19"/>
      <c r="I193" s="20"/>
      <c r="J193" s="67"/>
      <c r="K193" s="19"/>
      <c r="L193" s="100">
        <f>YEAR(Adult_GOP[[#This Row],[Staff Start Date]])</f>
        <v>1900</v>
      </c>
      <c r="M193" s="100" t="str">
        <f>TEXT(Adult_GOP[[#This Row],[Staff Start Date]], "mmm")</f>
        <v>Jan</v>
      </c>
    </row>
    <row r="194" spans="1:13" x14ac:dyDescent="0.25">
      <c r="A194" s="18"/>
      <c r="B194" s="19"/>
      <c r="C194" s="19"/>
      <c r="D194" s="19"/>
      <c r="E194" s="19"/>
      <c r="F194" s="19"/>
      <c r="G194" s="19"/>
      <c r="H194" s="19"/>
      <c r="I194" s="20"/>
      <c r="J194" s="67"/>
      <c r="K194" s="19"/>
      <c r="L194" s="100">
        <f>YEAR(Adult_GOP[[#This Row],[Staff Start Date]])</f>
        <v>1900</v>
      </c>
      <c r="M194" s="100" t="str">
        <f>TEXT(Adult_GOP[[#This Row],[Staff Start Date]], "mmm")</f>
        <v>Jan</v>
      </c>
    </row>
    <row r="195" spans="1:13" x14ac:dyDescent="0.25">
      <c r="A195" s="18"/>
      <c r="B195" s="19"/>
      <c r="C195" s="19"/>
      <c r="D195" s="19"/>
      <c r="E195" s="19"/>
      <c r="F195" s="19"/>
      <c r="G195" s="19"/>
      <c r="H195" s="19"/>
      <c r="I195" s="20"/>
      <c r="J195" s="67"/>
      <c r="K195" s="19"/>
      <c r="L195" s="100">
        <f>YEAR(Adult_GOP[[#This Row],[Staff Start Date]])</f>
        <v>1900</v>
      </c>
      <c r="M195" s="100" t="str">
        <f>TEXT(Adult_GOP[[#This Row],[Staff Start Date]], "mmm")</f>
        <v>Jan</v>
      </c>
    </row>
    <row r="196" spans="1:13" x14ac:dyDescent="0.25">
      <c r="A196" s="18"/>
      <c r="B196" s="19"/>
      <c r="C196" s="19"/>
      <c r="D196" s="19"/>
      <c r="E196" s="19"/>
      <c r="F196" s="19"/>
      <c r="G196" s="19"/>
      <c r="H196" s="19"/>
      <c r="I196" s="20"/>
      <c r="J196" s="67"/>
      <c r="K196" s="19"/>
      <c r="L196" s="100">
        <f>YEAR(Adult_GOP[[#This Row],[Staff Start Date]])</f>
        <v>1900</v>
      </c>
      <c r="M196" s="100" t="str">
        <f>TEXT(Adult_GOP[[#This Row],[Staff Start Date]], "mmm")</f>
        <v>Jan</v>
      </c>
    </row>
    <row r="197" spans="1:13" x14ac:dyDescent="0.25">
      <c r="A197" s="18"/>
      <c r="B197" s="19"/>
      <c r="C197" s="19"/>
      <c r="D197" s="19"/>
      <c r="E197" s="19"/>
      <c r="F197" s="19"/>
      <c r="G197" s="19"/>
      <c r="H197" s="19"/>
      <c r="I197" s="20"/>
      <c r="J197" s="67"/>
      <c r="K197" s="19"/>
      <c r="L197" s="100">
        <f>YEAR(Adult_GOP[[#This Row],[Staff Start Date]])</f>
        <v>1900</v>
      </c>
      <c r="M197" s="100" t="str">
        <f>TEXT(Adult_GOP[[#This Row],[Staff Start Date]], "mmm")</f>
        <v>Jan</v>
      </c>
    </row>
    <row r="198" spans="1:13" x14ac:dyDescent="0.25">
      <c r="A198" s="18"/>
      <c r="B198" s="19"/>
      <c r="C198" s="19"/>
      <c r="D198" s="19"/>
      <c r="E198" s="19"/>
      <c r="F198" s="19"/>
      <c r="G198" s="19"/>
      <c r="H198" s="19"/>
      <c r="I198" s="20"/>
      <c r="J198" s="67"/>
      <c r="K198" s="19"/>
      <c r="L198" s="100">
        <f>YEAR(Adult_GOP[[#This Row],[Staff Start Date]])</f>
        <v>1900</v>
      </c>
      <c r="M198" s="100" t="str">
        <f>TEXT(Adult_GOP[[#This Row],[Staff Start Date]], "mmm")</f>
        <v>Jan</v>
      </c>
    </row>
    <row r="199" spans="1:13" x14ac:dyDescent="0.25">
      <c r="A199" s="18"/>
      <c r="B199" s="19"/>
      <c r="C199" s="19"/>
      <c r="D199" s="19"/>
      <c r="E199" s="19"/>
      <c r="F199" s="19"/>
      <c r="G199" s="19"/>
      <c r="H199" s="19"/>
      <c r="I199" s="20"/>
      <c r="J199" s="67"/>
      <c r="K199" s="19"/>
      <c r="L199" s="100">
        <f>YEAR(Adult_GOP[[#This Row],[Staff Start Date]])</f>
        <v>1900</v>
      </c>
      <c r="M199" s="100" t="str">
        <f>TEXT(Adult_GOP[[#This Row],[Staff Start Date]], "mmm")</f>
        <v>Jan</v>
      </c>
    </row>
    <row r="200" spans="1:13" x14ac:dyDescent="0.25">
      <c r="A200" s="18"/>
      <c r="B200" s="19"/>
      <c r="C200" s="19"/>
      <c r="D200" s="19"/>
      <c r="E200" s="19"/>
      <c r="F200" s="19"/>
      <c r="G200" s="19"/>
      <c r="H200" s="19"/>
      <c r="I200" s="20"/>
      <c r="J200" s="67"/>
      <c r="K200" s="19"/>
      <c r="L200" s="100">
        <f>YEAR(Adult_GOP[[#This Row],[Staff Start Date]])</f>
        <v>1900</v>
      </c>
      <c r="M200" s="100" t="str">
        <f>TEXT(Adult_GOP[[#This Row],[Staff Start Date]], "mmm")</f>
        <v>Jan</v>
      </c>
    </row>
    <row r="201" spans="1:13" x14ac:dyDescent="0.25">
      <c r="A201" s="18"/>
      <c r="B201" s="19"/>
      <c r="C201" s="19"/>
      <c r="D201" s="19"/>
      <c r="E201" s="19"/>
      <c r="F201" s="19"/>
      <c r="G201" s="19"/>
      <c r="H201" s="19"/>
      <c r="I201" s="20"/>
      <c r="J201" s="67"/>
      <c r="K201" s="19"/>
      <c r="L201" s="100">
        <f>YEAR(Adult_GOP[[#This Row],[Staff Start Date]])</f>
        <v>1900</v>
      </c>
      <c r="M201" s="100" t="str">
        <f>TEXT(Adult_GOP[[#This Row],[Staff Start Date]], "mmm")</f>
        <v>Jan</v>
      </c>
    </row>
    <row r="202" spans="1:13" x14ac:dyDescent="0.25">
      <c r="A202" s="18"/>
      <c r="B202" s="19"/>
      <c r="C202" s="19"/>
      <c r="D202" s="19"/>
      <c r="E202" s="19"/>
      <c r="F202" s="19"/>
      <c r="G202" s="19"/>
      <c r="H202" s="19"/>
      <c r="I202" s="20"/>
      <c r="J202" s="67"/>
      <c r="K202" s="19"/>
      <c r="L202" s="100">
        <f>YEAR(Adult_GOP[[#This Row],[Staff Start Date]])</f>
        <v>1900</v>
      </c>
      <c r="M202" s="100" t="str">
        <f>TEXT(Adult_GOP[[#This Row],[Staff Start Date]], "mmm")</f>
        <v>Jan</v>
      </c>
    </row>
    <row r="203" spans="1:13" x14ac:dyDescent="0.25">
      <c r="A203" s="18"/>
      <c r="B203" s="19"/>
      <c r="C203" s="19"/>
      <c r="D203" s="19"/>
      <c r="E203" s="19"/>
      <c r="F203" s="19"/>
      <c r="G203" s="19"/>
      <c r="H203" s="19"/>
      <c r="I203" s="20"/>
      <c r="J203" s="67"/>
      <c r="K203" s="19"/>
      <c r="L203" s="100">
        <f>YEAR(Adult_GOP[[#This Row],[Staff Start Date]])</f>
        <v>1900</v>
      </c>
      <c r="M203" s="100" t="str">
        <f>TEXT(Adult_GOP[[#This Row],[Staff Start Date]], "mmm")</f>
        <v>Jan</v>
      </c>
    </row>
    <row r="204" spans="1:13" x14ac:dyDescent="0.25">
      <c r="A204" s="18"/>
      <c r="B204" s="19"/>
      <c r="C204" s="19"/>
      <c r="D204" s="19"/>
      <c r="E204" s="19"/>
      <c r="F204" s="19"/>
      <c r="G204" s="19"/>
      <c r="H204" s="19"/>
      <c r="I204" s="20"/>
      <c r="J204" s="67"/>
      <c r="K204" s="19"/>
      <c r="L204" s="100">
        <f>YEAR(Adult_GOP[[#This Row],[Staff Start Date]])</f>
        <v>1900</v>
      </c>
      <c r="M204" s="100" t="str">
        <f>TEXT(Adult_GOP[[#This Row],[Staff Start Date]], "mmm")</f>
        <v>Jan</v>
      </c>
    </row>
    <row r="205" spans="1:13" x14ac:dyDescent="0.25">
      <c r="A205" s="18"/>
      <c r="B205" s="19"/>
      <c r="C205" s="19"/>
      <c r="D205" s="19"/>
      <c r="E205" s="19"/>
      <c r="F205" s="19"/>
      <c r="G205" s="19"/>
      <c r="H205" s="19"/>
      <c r="I205" s="20"/>
      <c r="J205" s="67"/>
      <c r="K205" s="19"/>
      <c r="L205" s="100">
        <f>YEAR(Adult_GOP[[#This Row],[Staff Start Date]])</f>
        <v>1900</v>
      </c>
      <c r="M205" s="100" t="str">
        <f>TEXT(Adult_GOP[[#This Row],[Staff Start Date]], "mmm")</f>
        <v>Jan</v>
      </c>
    </row>
    <row r="206" spans="1:13" x14ac:dyDescent="0.25">
      <c r="A206" s="18"/>
      <c r="B206" s="19"/>
      <c r="C206" s="19"/>
      <c r="D206" s="19"/>
      <c r="E206" s="19"/>
      <c r="F206" s="19"/>
      <c r="G206" s="19"/>
      <c r="H206" s="19"/>
      <c r="I206" s="20"/>
      <c r="J206" s="67"/>
      <c r="K206" s="19"/>
      <c r="L206" s="100">
        <f>YEAR(Adult_GOP[[#This Row],[Staff Start Date]])</f>
        <v>1900</v>
      </c>
      <c r="M206" s="100" t="str">
        <f>TEXT(Adult_GOP[[#This Row],[Staff Start Date]], "mmm")</f>
        <v>Jan</v>
      </c>
    </row>
    <row r="207" spans="1:13" x14ac:dyDescent="0.25">
      <c r="A207" s="18"/>
      <c r="B207" s="19"/>
      <c r="C207" s="19"/>
      <c r="D207" s="19"/>
      <c r="E207" s="19"/>
      <c r="F207" s="19"/>
      <c r="G207" s="19"/>
      <c r="H207" s="19"/>
      <c r="I207" s="20"/>
      <c r="J207" s="67"/>
      <c r="K207" s="19"/>
      <c r="L207" s="100">
        <f>YEAR(Adult_GOP[[#This Row],[Staff Start Date]])</f>
        <v>1900</v>
      </c>
      <c r="M207" s="100" t="str">
        <f>TEXT(Adult_GOP[[#This Row],[Staff Start Date]], "mmm")</f>
        <v>Jan</v>
      </c>
    </row>
    <row r="208" spans="1:13" x14ac:dyDescent="0.25">
      <c r="A208" s="18"/>
      <c r="B208" s="19"/>
      <c r="C208" s="19"/>
      <c r="D208" s="19"/>
      <c r="E208" s="19"/>
      <c r="F208" s="19"/>
      <c r="G208" s="19"/>
      <c r="H208" s="19"/>
      <c r="I208" s="20"/>
      <c r="J208" s="67"/>
      <c r="K208" s="19"/>
      <c r="L208" s="100">
        <f>YEAR(Adult_GOP[[#This Row],[Staff Start Date]])</f>
        <v>1900</v>
      </c>
      <c r="M208" s="100" t="str">
        <f>TEXT(Adult_GOP[[#This Row],[Staff Start Date]], "mmm")</f>
        <v>Jan</v>
      </c>
    </row>
    <row r="209" spans="1:13" x14ac:dyDescent="0.25">
      <c r="A209" s="18"/>
      <c r="B209" s="19"/>
      <c r="C209" s="19"/>
      <c r="D209" s="19"/>
      <c r="E209" s="19"/>
      <c r="F209" s="19"/>
      <c r="G209" s="19"/>
      <c r="H209" s="19"/>
      <c r="I209" s="20"/>
      <c r="J209" s="67"/>
      <c r="K209" s="19"/>
      <c r="L209" s="100">
        <f>YEAR(Adult_GOP[[#This Row],[Staff Start Date]])</f>
        <v>1900</v>
      </c>
      <c r="M209" s="100" t="str">
        <f>TEXT(Adult_GOP[[#This Row],[Staff Start Date]], "mmm")</f>
        <v>Jan</v>
      </c>
    </row>
    <row r="210" spans="1:13" x14ac:dyDescent="0.25">
      <c r="A210" s="18"/>
      <c r="B210" s="19"/>
      <c r="C210" s="19"/>
      <c r="D210" s="19"/>
      <c r="E210" s="19"/>
      <c r="F210" s="19"/>
      <c r="G210" s="19"/>
      <c r="H210" s="19"/>
      <c r="I210" s="20"/>
      <c r="J210" s="67"/>
      <c r="K210" s="19"/>
      <c r="L210" s="100">
        <f>YEAR(Adult_GOP[[#This Row],[Staff Start Date]])</f>
        <v>1900</v>
      </c>
      <c r="M210" s="100" t="str">
        <f>TEXT(Adult_GOP[[#This Row],[Staff Start Date]], "mmm")</f>
        <v>Jan</v>
      </c>
    </row>
    <row r="211" spans="1:13" x14ac:dyDescent="0.25">
      <c r="A211" s="18"/>
      <c r="B211" s="19"/>
      <c r="C211" s="19"/>
      <c r="D211" s="19"/>
      <c r="E211" s="19"/>
      <c r="F211" s="19"/>
      <c r="G211" s="19"/>
      <c r="H211" s="19"/>
      <c r="I211" s="20"/>
      <c r="J211" s="67"/>
      <c r="K211" s="19"/>
      <c r="L211" s="100">
        <f>YEAR(Adult_GOP[[#This Row],[Staff Start Date]])</f>
        <v>1900</v>
      </c>
      <c r="M211" s="100" t="str">
        <f>TEXT(Adult_GOP[[#This Row],[Staff Start Date]], "mmm")</f>
        <v>Jan</v>
      </c>
    </row>
    <row r="212" spans="1:13" x14ac:dyDescent="0.25">
      <c r="A212" s="18"/>
      <c r="B212" s="19"/>
      <c r="C212" s="19"/>
      <c r="D212" s="19"/>
      <c r="E212" s="19"/>
      <c r="F212" s="19"/>
      <c r="G212" s="19"/>
      <c r="H212" s="19"/>
      <c r="I212" s="20"/>
      <c r="J212" s="67"/>
      <c r="K212" s="19"/>
      <c r="L212" s="100">
        <f>YEAR(Adult_GOP[[#This Row],[Staff Start Date]])</f>
        <v>1900</v>
      </c>
      <c r="M212" s="100" t="str">
        <f>TEXT(Adult_GOP[[#This Row],[Staff Start Date]], "mmm")</f>
        <v>Jan</v>
      </c>
    </row>
    <row r="213" spans="1:13" x14ac:dyDescent="0.25">
      <c r="A213" s="18"/>
      <c r="B213" s="19"/>
      <c r="C213" s="19"/>
      <c r="D213" s="19"/>
      <c r="E213" s="19"/>
      <c r="F213" s="19"/>
      <c r="G213" s="19"/>
      <c r="H213" s="19"/>
      <c r="I213" s="20"/>
      <c r="J213" s="67"/>
      <c r="K213" s="19"/>
      <c r="L213" s="100">
        <f>YEAR(Adult_GOP[[#This Row],[Staff Start Date]])</f>
        <v>1900</v>
      </c>
      <c r="M213" s="100" t="str">
        <f>TEXT(Adult_GOP[[#This Row],[Staff Start Date]], "mmm")</f>
        <v>Jan</v>
      </c>
    </row>
    <row r="214" spans="1:13" x14ac:dyDescent="0.25">
      <c r="A214" s="18"/>
      <c r="B214" s="19"/>
      <c r="C214" s="19"/>
      <c r="D214" s="19"/>
      <c r="E214" s="19"/>
      <c r="F214" s="19"/>
      <c r="G214" s="19"/>
      <c r="H214" s="19"/>
      <c r="I214" s="20"/>
      <c r="J214" s="67"/>
      <c r="K214" s="19"/>
      <c r="L214" s="100">
        <f>YEAR(Adult_GOP[[#This Row],[Staff Start Date]])</f>
        <v>1900</v>
      </c>
      <c r="M214" s="100" t="str">
        <f>TEXT(Adult_GOP[[#This Row],[Staff Start Date]], "mmm")</f>
        <v>Jan</v>
      </c>
    </row>
    <row r="215" spans="1:13" x14ac:dyDescent="0.25">
      <c r="A215" s="18"/>
      <c r="B215" s="19"/>
      <c r="C215" s="19"/>
      <c r="D215" s="19"/>
      <c r="E215" s="19"/>
      <c r="F215" s="19"/>
      <c r="G215" s="19"/>
      <c r="H215" s="19"/>
      <c r="I215" s="20"/>
      <c r="J215" s="67"/>
      <c r="K215" s="19"/>
      <c r="L215" s="100">
        <f>YEAR(Adult_GOP[[#This Row],[Staff Start Date]])</f>
        <v>1900</v>
      </c>
      <c r="M215" s="100" t="str">
        <f>TEXT(Adult_GOP[[#This Row],[Staff Start Date]], "mmm")</f>
        <v>Jan</v>
      </c>
    </row>
    <row r="216" spans="1:13" x14ac:dyDescent="0.25">
      <c r="A216" s="18"/>
      <c r="B216" s="19"/>
      <c r="C216" s="19"/>
      <c r="D216" s="19"/>
      <c r="E216" s="19"/>
      <c r="F216" s="19"/>
      <c r="G216" s="19"/>
      <c r="H216" s="19"/>
      <c r="I216" s="20"/>
      <c r="J216" s="67"/>
      <c r="K216" s="19"/>
      <c r="L216" s="100">
        <f>YEAR(Adult_GOP[[#This Row],[Staff Start Date]])</f>
        <v>1900</v>
      </c>
      <c r="M216" s="100" t="str">
        <f>TEXT(Adult_GOP[[#This Row],[Staff Start Date]], "mmm")</f>
        <v>Jan</v>
      </c>
    </row>
    <row r="217" spans="1:13" x14ac:dyDescent="0.25">
      <c r="A217" s="18"/>
      <c r="B217" s="19"/>
      <c r="C217" s="19"/>
      <c r="D217" s="19"/>
      <c r="E217" s="19"/>
      <c r="F217" s="19"/>
      <c r="G217" s="19"/>
      <c r="H217" s="19"/>
      <c r="I217" s="20"/>
      <c r="J217" s="67"/>
      <c r="K217" s="19"/>
      <c r="L217" s="100">
        <f>YEAR(Adult_GOP[[#This Row],[Staff Start Date]])</f>
        <v>1900</v>
      </c>
      <c r="M217" s="100" t="str">
        <f>TEXT(Adult_GOP[[#This Row],[Staff Start Date]], "mmm")</f>
        <v>Jan</v>
      </c>
    </row>
    <row r="218" spans="1:13" x14ac:dyDescent="0.25">
      <c r="A218" s="18"/>
      <c r="B218" s="19"/>
      <c r="C218" s="19"/>
      <c r="D218" s="19"/>
      <c r="E218" s="19"/>
      <c r="F218" s="19"/>
      <c r="G218" s="19"/>
      <c r="H218" s="19"/>
      <c r="I218" s="20"/>
      <c r="J218" s="67"/>
      <c r="K218" s="19"/>
      <c r="L218" s="100">
        <f>YEAR(Adult_GOP[[#This Row],[Staff Start Date]])</f>
        <v>1900</v>
      </c>
      <c r="M218" s="100" t="str">
        <f>TEXT(Adult_GOP[[#This Row],[Staff Start Date]], "mmm")</f>
        <v>Jan</v>
      </c>
    </row>
    <row r="219" spans="1:13" x14ac:dyDescent="0.25">
      <c r="A219" s="18"/>
      <c r="B219" s="19"/>
      <c r="C219" s="19"/>
      <c r="D219" s="19"/>
      <c r="E219" s="19"/>
      <c r="F219" s="19"/>
      <c r="G219" s="19"/>
      <c r="H219" s="19"/>
      <c r="I219" s="20"/>
      <c r="J219" s="67"/>
      <c r="K219" s="19"/>
      <c r="L219" s="100">
        <f>YEAR(Adult_GOP[[#This Row],[Staff Start Date]])</f>
        <v>1900</v>
      </c>
      <c r="M219" s="100" t="str">
        <f>TEXT(Adult_GOP[[#This Row],[Staff Start Date]], "mmm")</f>
        <v>Jan</v>
      </c>
    </row>
    <row r="220" spans="1:13" x14ac:dyDescent="0.25">
      <c r="A220" s="18"/>
      <c r="B220" s="19"/>
      <c r="C220" s="19"/>
      <c r="D220" s="19"/>
      <c r="E220" s="19"/>
      <c r="F220" s="19"/>
      <c r="G220" s="19"/>
      <c r="H220" s="19"/>
      <c r="I220" s="20"/>
      <c r="J220" s="67"/>
      <c r="K220" s="19"/>
      <c r="L220" s="100">
        <f>YEAR(Adult_GOP[[#This Row],[Staff Start Date]])</f>
        <v>1900</v>
      </c>
      <c r="M220" s="100" t="str">
        <f>TEXT(Adult_GOP[[#This Row],[Staff Start Date]], "mmm")</f>
        <v>Jan</v>
      </c>
    </row>
    <row r="221" spans="1:13" x14ac:dyDescent="0.25">
      <c r="A221" s="18"/>
      <c r="B221" s="19"/>
      <c r="C221" s="19"/>
      <c r="D221" s="19"/>
      <c r="E221" s="19"/>
      <c r="F221" s="19"/>
      <c r="G221" s="19"/>
      <c r="H221" s="19"/>
      <c r="I221" s="20"/>
      <c r="J221" s="67"/>
      <c r="K221" s="19"/>
      <c r="L221" s="100">
        <f>YEAR(Adult_GOP[[#This Row],[Staff Start Date]])</f>
        <v>1900</v>
      </c>
      <c r="M221" s="100" t="str">
        <f>TEXT(Adult_GOP[[#This Row],[Staff Start Date]], "mmm")</f>
        <v>Jan</v>
      </c>
    </row>
    <row r="222" spans="1:13" x14ac:dyDescent="0.25">
      <c r="A222" s="18"/>
      <c r="B222" s="19"/>
      <c r="C222" s="19"/>
      <c r="D222" s="19"/>
      <c r="E222" s="19"/>
      <c r="F222" s="19"/>
      <c r="G222" s="19"/>
      <c r="H222" s="19"/>
      <c r="I222" s="20"/>
      <c r="J222" s="67"/>
      <c r="K222" s="19"/>
      <c r="L222" s="100">
        <f>YEAR(Adult_GOP[[#This Row],[Staff Start Date]])</f>
        <v>1900</v>
      </c>
      <c r="M222" s="100" t="str">
        <f>TEXT(Adult_GOP[[#This Row],[Staff Start Date]], "mmm")</f>
        <v>Jan</v>
      </c>
    </row>
    <row r="223" spans="1:13" x14ac:dyDescent="0.25">
      <c r="A223" s="18"/>
      <c r="B223" s="19"/>
      <c r="C223" s="19"/>
      <c r="D223" s="19"/>
      <c r="E223" s="19"/>
      <c r="F223" s="19"/>
      <c r="G223" s="19"/>
      <c r="H223" s="19"/>
      <c r="I223" s="20"/>
      <c r="J223" s="67"/>
      <c r="K223" s="19"/>
      <c r="L223" s="100">
        <f>YEAR(Adult_GOP[[#This Row],[Staff Start Date]])</f>
        <v>1900</v>
      </c>
      <c r="M223" s="100" t="str">
        <f>TEXT(Adult_GOP[[#This Row],[Staff Start Date]], "mmm")</f>
        <v>Jan</v>
      </c>
    </row>
    <row r="224" spans="1:13" x14ac:dyDescent="0.25">
      <c r="A224" s="18"/>
      <c r="B224" s="19"/>
      <c r="C224" s="19"/>
      <c r="D224" s="19"/>
      <c r="E224" s="19"/>
      <c r="F224" s="19"/>
      <c r="G224" s="19"/>
      <c r="H224" s="19"/>
      <c r="I224" s="20"/>
      <c r="J224" s="67"/>
      <c r="K224" s="19"/>
      <c r="L224" s="100">
        <f>YEAR(Adult_GOP[[#This Row],[Staff Start Date]])</f>
        <v>1900</v>
      </c>
      <c r="M224" s="100" t="str">
        <f>TEXT(Adult_GOP[[#This Row],[Staff Start Date]], "mmm")</f>
        <v>Jan</v>
      </c>
    </row>
    <row r="225" spans="1:13" x14ac:dyDescent="0.25">
      <c r="A225" s="18"/>
      <c r="B225" s="19"/>
      <c r="C225" s="19"/>
      <c r="D225" s="19"/>
      <c r="E225" s="19"/>
      <c r="F225" s="19"/>
      <c r="G225" s="19"/>
      <c r="H225" s="19"/>
      <c r="I225" s="20"/>
      <c r="J225" s="67"/>
      <c r="K225" s="19"/>
      <c r="L225" s="100">
        <f>YEAR(Adult_GOP[[#This Row],[Staff Start Date]])</f>
        <v>1900</v>
      </c>
      <c r="M225" s="100" t="str">
        <f>TEXT(Adult_GOP[[#This Row],[Staff Start Date]], "mmm")</f>
        <v>Jan</v>
      </c>
    </row>
    <row r="226" spans="1:13" x14ac:dyDescent="0.25">
      <c r="A226" s="18"/>
      <c r="B226" s="19"/>
      <c r="C226" s="19"/>
      <c r="D226" s="19"/>
      <c r="E226" s="19"/>
      <c r="F226" s="19"/>
      <c r="G226" s="19"/>
      <c r="H226" s="19"/>
      <c r="I226" s="20"/>
      <c r="J226" s="67"/>
      <c r="K226" s="19"/>
      <c r="L226" s="100">
        <f>YEAR(Adult_GOP[[#This Row],[Staff Start Date]])</f>
        <v>1900</v>
      </c>
      <c r="M226" s="100" t="str">
        <f>TEXT(Adult_GOP[[#This Row],[Staff Start Date]], "mmm")</f>
        <v>Jan</v>
      </c>
    </row>
    <row r="227" spans="1:13" x14ac:dyDescent="0.25">
      <c r="A227" s="18"/>
      <c r="B227" s="19"/>
      <c r="C227" s="19"/>
      <c r="D227" s="19"/>
      <c r="E227" s="19"/>
      <c r="F227" s="19"/>
      <c r="G227" s="19"/>
      <c r="H227" s="19"/>
      <c r="I227" s="20"/>
      <c r="J227" s="67"/>
      <c r="K227" s="19"/>
      <c r="L227" s="100">
        <f>YEAR(Adult_GOP[[#This Row],[Staff Start Date]])</f>
        <v>1900</v>
      </c>
      <c r="M227" s="100" t="str">
        <f>TEXT(Adult_GOP[[#This Row],[Staff Start Date]], "mmm")</f>
        <v>Jan</v>
      </c>
    </row>
    <row r="228" spans="1:13" x14ac:dyDescent="0.25">
      <c r="A228" s="18"/>
      <c r="B228" s="19"/>
      <c r="C228" s="19"/>
      <c r="D228" s="19"/>
      <c r="E228" s="19"/>
      <c r="F228" s="19"/>
      <c r="G228" s="19"/>
      <c r="H228" s="19"/>
      <c r="I228" s="20"/>
      <c r="J228" s="67"/>
      <c r="K228" s="19"/>
      <c r="L228" s="100">
        <f>YEAR(Adult_GOP[[#This Row],[Staff Start Date]])</f>
        <v>1900</v>
      </c>
      <c r="M228" s="100" t="str">
        <f>TEXT(Adult_GOP[[#This Row],[Staff Start Date]], "mmm")</f>
        <v>Jan</v>
      </c>
    </row>
    <row r="229" spans="1:13" x14ac:dyDescent="0.25">
      <c r="A229" s="18"/>
      <c r="B229" s="19"/>
      <c r="C229" s="19"/>
      <c r="D229" s="19"/>
      <c r="E229" s="19"/>
      <c r="F229" s="19"/>
      <c r="G229" s="19"/>
      <c r="H229" s="19"/>
      <c r="I229" s="20"/>
      <c r="J229" s="67"/>
      <c r="K229" s="19"/>
      <c r="L229" s="100">
        <f>YEAR(Adult_GOP[[#This Row],[Staff Start Date]])</f>
        <v>1900</v>
      </c>
      <c r="M229" s="100" t="str">
        <f>TEXT(Adult_GOP[[#This Row],[Staff Start Date]], "mmm")</f>
        <v>Jan</v>
      </c>
    </row>
    <row r="230" spans="1:13" x14ac:dyDescent="0.25">
      <c r="A230" s="18"/>
      <c r="B230" s="19"/>
      <c r="C230" s="19"/>
      <c r="D230" s="19"/>
      <c r="E230" s="19"/>
      <c r="F230" s="19"/>
      <c r="G230" s="19"/>
      <c r="H230" s="19"/>
      <c r="I230" s="20"/>
      <c r="J230" s="67"/>
      <c r="K230" s="19"/>
      <c r="L230" s="100">
        <f>YEAR(Adult_GOP[[#This Row],[Staff Start Date]])</f>
        <v>1900</v>
      </c>
      <c r="M230" s="100" t="str">
        <f>TEXT(Adult_GOP[[#This Row],[Staff Start Date]], "mmm")</f>
        <v>Jan</v>
      </c>
    </row>
    <row r="231" spans="1:13" x14ac:dyDescent="0.25">
      <c r="A231" s="18"/>
      <c r="B231" s="19"/>
      <c r="C231" s="19"/>
      <c r="D231" s="19"/>
      <c r="E231" s="19"/>
      <c r="F231" s="19"/>
      <c r="G231" s="19"/>
      <c r="H231" s="19"/>
      <c r="I231" s="20"/>
      <c r="J231" s="67"/>
      <c r="K231" s="19"/>
      <c r="L231" s="100">
        <f>YEAR(Adult_GOP[[#This Row],[Staff Start Date]])</f>
        <v>1900</v>
      </c>
      <c r="M231" s="100" t="str">
        <f>TEXT(Adult_GOP[[#This Row],[Staff Start Date]], "mmm")</f>
        <v>Jan</v>
      </c>
    </row>
    <row r="232" spans="1:13" x14ac:dyDescent="0.25">
      <c r="A232" s="18"/>
      <c r="B232" s="19"/>
      <c r="C232" s="19"/>
      <c r="D232" s="19"/>
      <c r="E232" s="19"/>
      <c r="F232" s="19"/>
      <c r="G232" s="19"/>
      <c r="H232" s="19"/>
      <c r="I232" s="20"/>
      <c r="J232" s="67"/>
      <c r="K232" s="19"/>
      <c r="L232" s="100">
        <f>YEAR(Adult_GOP[[#This Row],[Staff Start Date]])</f>
        <v>1900</v>
      </c>
      <c r="M232" s="100" t="str">
        <f>TEXT(Adult_GOP[[#This Row],[Staff Start Date]], "mmm")</f>
        <v>Jan</v>
      </c>
    </row>
    <row r="233" spans="1:13" x14ac:dyDescent="0.25">
      <c r="A233" s="18"/>
      <c r="B233" s="19"/>
      <c r="C233" s="19"/>
      <c r="D233" s="19"/>
      <c r="E233" s="19"/>
      <c r="F233" s="19"/>
      <c r="G233" s="19"/>
      <c r="H233" s="19"/>
      <c r="I233" s="20"/>
      <c r="J233" s="67"/>
      <c r="K233" s="19"/>
      <c r="L233" s="100">
        <f>YEAR(Adult_GOP[[#This Row],[Staff Start Date]])</f>
        <v>1900</v>
      </c>
      <c r="M233" s="100" t="str">
        <f>TEXT(Adult_GOP[[#This Row],[Staff Start Date]], "mmm")</f>
        <v>Jan</v>
      </c>
    </row>
    <row r="234" spans="1:13" x14ac:dyDescent="0.25">
      <c r="A234" s="18"/>
      <c r="B234" s="19"/>
      <c r="C234" s="19"/>
      <c r="D234" s="19"/>
      <c r="E234" s="19"/>
      <c r="F234" s="19"/>
      <c r="G234" s="19"/>
      <c r="H234" s="19"/>
      <c r="I234" s="20"/>
      <c r="J234" s="67"/>
      <c r="K234" s="19"/>
      <c r="L234" s="100">
        <f>YEAR(Adult_GOP[[#This Row],[Staff Start Date]])</f>
        <v>1900</v>
      </c>
      <c r="M234" s="100" t="str">
        <f>TEXT(Adult_GOP[[#This Row],[Staff Start Date]], "mmm")</f>
        <v>Jan</v>
      </c>
    </row>
    <row r="235" spans="1:13" x14ac:dyDescent="0.25">
      <c r="A235" s="18"/>
      <c r="B235" s="19"/>
      <c r="C235" s="19"/>
      <c r="D235" s="19"/>
      <c r="E235" s="19"/>
      <c r="F235" s="19"/>
      <c r="G235" s="19"/>
      <c r="H235" s="19"/>
      <c r="I235" s="20"/>
      <c r="J235" s="67"/>
      <c r="K235" s="19"/>
      <c r="L235" s="100">
        <f>YEAR(Adult_GOP[[#This Row],[Staff Start Date]])</f>
        <v>1900</v>
      </c>
      <c r="M235" s="100" t="str">
        <f>TEXT(Adult_GOP[[#This Row],[Staff Start Date]], "mmm")</f>
        <v>Jan</v>
      </c>
    </row>
    <row r="236" spans="1:13" x14ac:dyDescent="0.25">
      <c r="A236" s="18"/>
      <c r="B236" s="19"/>
      <c r="C236" s="19"/>
      <c r="D236" s="19"/>
      <c r="E236" s="19"/>
      <c r="F236" s="19"/>
      <c r="G236" s="19"/>
      <c r="H236" s="19"/>
      <c r="I236" s="20"/>
      <c r="J236" s="67"/>
      <c r="K236" s="19"/>
      <c r="L236" s="100">
        <f>YEAR(Adult_GOP[[#This Row],[Staff Start Date]])</f>
        <v>1900</v>
      </c>
      <c r="M236" s="100" t="str">
        <f>TEXT(Adult_GOP[[#This Row],[Staff Start Date]], "mmm")</f>
        <v>Jan</v>
      </c>
    </row>
    <row r="237" spans="1:13" x14ac:dyDescent="0.25">
      <c r="A237" s="18"/>
      <c r="B237" s="19"/>
      <c r="C237" s="19"/>
      <c r="D237" s="19"/>
      <c r="E237" s="19"/>
      <c r="F237" s="19"/>
      <c r="G237" s="19"/>
      <c r="H237" s="19"/>
      <c r="I237" s="20"/>
      <c r="J237" s="67"/>
      <c r="K237" s="19"/>
      <c r="L237" s="100">
        <f>YEAR(Adult_GOP[[#This Row],[Staff Start Date]])</f>
        <v>1900</v>
      </c>
      <c r="M237" s="100" t="str">
        <f>TEXT(Adult_GOP[[#This Row],[Staff Start Date]], "mmm")</f>
        <v>Jan</v>
      </c>
    </row>
    <row r="238" spans="1:13" x14ac:dyDescent="0.25">
      <c r="A238" s="18"/>
      <c r="B238" s="19"/>
      <c r="C238" s="19"/>
      <c r="D238" s="19"/>
      <c r="E238" s="19"/>
      <c r="F238" s="19"/>
      <c r="G238" s="19"/>
      <c r="H238" s="19"/>
      <c r="I238" s="20"/>
      <c r="J238" s="67"/>
      <c r="K238" s="19"/>
      <c r="L238" s="100">
        <f>YEAR(Adult_GOP[[#This Row],[Staff Start Date]])</f>
        <v>1900</v>
      </c>
      <c r="M238" s="100" t="str">
        <f>TEXT(Adult_GOP[[#This Row],[Staff Start Date]], "mmm")</f>
        <v>Jan</v>
      </c>
    </row>
    <row r="239" spans="1:13" x14ac:dyDescent="0.25">
      <c r="A239" s="18"/>
      <c r="B239" s="19"/>
      <c r="C239" s="19"/>
      <c r="D239" s="19"/>
      <c r="E239" s="19"/>
      <c r="F239" s="19"/>
      <c r="G239" s="19"/>
      <c r="H239" s="19"/>
      <c r="I239" s="20"/>
      <c r="J239" s="67"/>
      <c r="K239" s="19"/>
      <c r="L239" s="100">
        <f>YEAR(Adult_GOP[[#This Row],[Staff Start Date]])</f>
        <v>1900</v>
      </c>
      <c r="M239" s="100" t="str">
        <f>TEXT(Adult_GOP[[#This Row],[Staff Start Date]], "mmm")</f>
        <v>Jan</v>
      </c>
    </row>
    <row r="240" spans="1:13" x14ac:dyDescent="0.25">
      <c r="A240" s="18"/>
      <c r="B240" s="19"/>
      <c r="C240" s="19"/>
      <c r="D240" s="19"/>
      <c r="E240" s="19"/>
      <c r="F240" s="19"/>
      <c r="G240" s="19"/>
      <c r="H240" s="19"/>
      <c r="I240" s="20"/>
      <c r="J240" s="67"/>
      <c r="K240" s="19"/>
      <c r="L240" s="100">
        <f>YEAR(Adult_GOP[[#This Row],[Staff Start Date]])</f>
        <v>1900</v>
      </c>
      <c r="M240" s="100" t="str">
        <f>TEXT(Adult_GOP[[#This Row],[Staff Start Date]], "mmm")</f>
        <v>Jan</v>
      </c>
    </row>
    <row r="241" spans="1:13" x14ac:dyDescent="0.25">
      <c r="A241" s="18"/>
      <c r="B241" s="19"/>
      <c r="C241" s="19"/>
      <c r="D241" s="19"/>
      <c r="E241" s="19"/>
      <c r="F241" s="19"/>
      <c r="G241" s="19"/>
      <c r="H241" s="19"/>
      <c r="I241" s="20"/>
      <c r="J241" s="67"/>
      <c r="K241" s="19"/>
      <c r="L241" s="100">
        <f>YEAR(Adult_GOP[[#This Row],[Staff Start Date]])</f>
        <v>1900</v>
      </c>
      <c r="M241" s="100" t="str">
        <f>TEXT(Adult_GOP[[#This Row],[Staff Start Date]], "mmm")</f>
        <v>Jan</v>
      </c>
    </row>
    <row r="242" spans="1:13" x14ac:dyDescent="0.25">
      <c r="A242" s="18"/>
      <c r="B242" s="19"/>
      <c r="C242" s="19"/>
      <c r="D242" s="19"/>
      <c r="E242" s="19"/>
      <c r="F242" s="19"/>
      <c r="G242" s="19"/>
      <c r="H242" s="19"/>
      <c r="I242" s="20"/>
      <c r="J242" s="67"/>
      <c r="K242" s="19"/>
      <c r="L242" s="100">
        <f>YEAR(Adult_GOP[[#This Row],[Staff Start Date]])</f>
        <v>1900</v>
      </c>
      <c r="M242" s="100" t="str">
        <f>TEXT(Adult_GOP[[#This Row],[Staff Start Date]], "mmm")</f>
        <v>Jan</v>
      </c>
    </row>
    <row r="243" spans="1:13" x14ac:dyDescent="0.25">
      <c r="A243" s="18"/>
      <c r="B243" s="19"/>
      <c r="C243" s="19"/>
      <c r="D243" s="19"/>
      <c r="E243" s="19"/>
      <c r="F243" s="19"/>
      <c r="G243" s="19"/>
      <c r="H243" s="19"/>
      <c r="I243" s="20"/>
      <c r="J243" s="67"/>
      <c r="K243" s="19"/>
      <c r="L243" s="100">
        <f>YEAR(Adult_GOP[[#This Row],[Staff Start Date]])</f>
        <v>1900</v>
      </c>
      <c r="M243" s="100" t="str">
        <f>TEXT(Adult_GOP[[#This Row],[Staff Start Date]], "mmm")</f>
        <v>Jan</v>
      </c>
    </row>
    <row r="244" spans="1:13" x14ac:dyDescent="0.25">
      <c r="A244" s="18"/>
      <c r="B244" s="19"/>
      <c r="C244" s="19"/>
      <c r="D244" s="19"/>
      <c r="E244" s="19"/>
      <c r="F244" s="19"/>
      <c r="G244" s="19"/>
      <c r="H244" s="19"/>
      <c r="I244" s="20"/>
      <c r="J244" s="67"/>
      <c r="K244" s="19"/>
      <c r="L244" s="100">
        <f>YEAR(Adult_GOP[[#This Row],[Staff Start Date]])</f>
        <v>1900</v>
      </c>
      <c r="M244" s="100" t="str">
        <f>TEXT(Adult_GOP[[#This Row],[Staff Start Date]], "mmm")</f>
        <v>Jan</v>
      </c>
    </row>
    <row r="245" spans="1:13" x14ac:dyDescent="0.25">
      <c r="A245" s="18"/>
      <c r="B245" s="19"/>
      <c r="C245" s="19"/>
      <c r="D245" s="19"/>
      <c r="E245" s="19"/>
      <c r="F245" s="19"/>
      <c r="G245" s="19"/>
      <c r="H245" s="19"/>
      <c r="I245" s="20"/>
      <c r="J245" s="67"/>
      <c r="K245" s="19"/>
      <c r="L245" s="100">
        <f>YEAR(Adult_GOP[[#This Row],[Staff Start Date]])</f>
        <v>1900</v>
      </c>
      <c r="M245" s="100" t="str">
        <f>TEXT(Adult_GOP[[#This Row],[Staff Start Date]], "mmm")</f>
        <v>Jan</v>
      </c>
    </row>
    <row r="246" spans="1:13" x14ac:dyDescent="0.25">
      <c r="A246" s="18"/>
      <c r="B246" s="19"/>
      <c r="C246" s="19"/>
      <c r="D246" s="19"/>
      <c r="E246" s="19"/>
      <c r="F246" s="19"/>
      <c r="G246" s="19"/>
      <c r="H246" s="19"/>
      <c r="I246" s="20"/>
      <c r="J246" s="67"/>
      <c r="K246" s="19"/>
      <c r="L246" s="100">
        <f>YEAR(Adult_GOP[[#This Row],[Staff Start Date]])</f>
        <v>1900</v>
      </c>
      <c r="M246" s="100" t="str">
        <f>TEXT(Adult_GOP[[#This Row],[Staff Start Date]], "mmm")</f>
        <v>Jan</v>
      </c>
    </row>
    <row r="247" spans="1:13" x14ac:dyDescent="0.25">
      <c r="A247" s="18"/>
      <c r="B247" s="19"/>
      <c r="C247" s="19"/>
      <c r="D247" s="19"/>
      <c r="E247" s="19"/>
      <c r="F247" s="19"/>
      <c r="G247" s="19"/>
      <c r="H247" s="19"/>
      <c r="I247" s="20"/>
      <c r="J247" s="67"/>
      <c r="K247" s="19"/>
      <c r="L247" s="100">
        <f>YEAR(Adult_GOP[[#This Row],[Staff Start Date]])</f>
        <v>1900</v>
      </c>
      <c r="M247" s="100" t="str">
        <f>TEXT(Adult_GOP[[#This Row],[Staff Start Date]], "mmm")</f>
        <v>Jan</v>
      </c>
    </row>
    <row r="248" spans="1:13" x14ac:dyDescent="0.25">
      <c r="A248" s="18"/>
      <c r="B248" s="19"/>
      <c r="C248" s="19"/>
      <c r="D248" s="19"/>
      <c r="E248" s="19"/>
      <c r="F248" s="19"/>
      <c r="G248" s="19"/>
      <c r="H248" s="19"/>
      <c r="I248" s="20"/>
      <c r="J248" s="67"/>
      <c r="K248" s="19"/>
      <c r="L248" s="100">
        <f>YEAR(Adult_GOP[[#This Row],[Staff Start Date]])</f>
        <v>1900</v>
      </c>
      <c r="M248" s="100" t="str">
        <f>TEXT(Adult_GOP[[#This Row],[Staff Start Date]], "mmm")</f>
        <v>Jan</v>
      </c>
    </row>
    <row r="249" spans="1:13" x14ac:dyDescent="0.25">
      <c r="A249" s="18"/>
      <c r="B249" s="19"/>
      <c r="C249" s="19"/>
      <c r="D249" s="19"/>
      <c r="E249" s="19"/>
      <c r="F249" s="19"/>
      <c r="G249" s="19"/>
      <c r="H249" s="19"/>
      <c r="I249" s="20"/>
      <c r="J249" s="67"/>
      <c r="K249" s="19"/>
      <c r="L249" s="100">
        <f>YEAR(Adult_GOP[[#This Row],[Staff Start Date]])</f>
        <v>1900</v>
      </c>
      <c r="M249" s="100" t="str">
        <f>TEXT(Adult_GOP[[#This Row],[Staff Start Date]], "mmm")</f>
        <v>Jan</v>
      </c>
    </row>
    <row r="250" spans="1:13" x14ac:dyDescent="0.25">
      <c r="A250" s="18"/>
      <c r="B250" s="19"/>
      <c r="C250" s="19"/>
      <c r="D250" s="19"/>
      <c r="E250" s="19"/>
      <c r="F250" s="19"/>
      <c r="G250" s="19"/>
      <c r="H250" s="19"/>
      <c r="I250" s="20"/>
      <c r="J250" s="67"/>
      <c r="K250" s="19"/>
      <c r="L250" s="100">
        <f>YEAR(Adult_GOP[[#This Row],[Staff Start Date]])</f>
        <v>1900</v>
      </c>
      <c r="M250" s="100" t="str">
        <f>TEXT(Adult_GOP[[#This Row],[Staff Start Date]], "mmm")</f>
        <v>Jan</v>
      </c>
    </row>
    <row r="251" spans="1:13" x14ac:dyDescent="0.25">
      <c r="A251" s="18"/>
      <c r="B251" s="19"/>
      <c r="C251" s="19"/>
      <c r="D251" s="19"/>
      <c r="E251" s="19"/>
      <c r="F251" s="19"/>
      <c r="G251" s="19"/>
      <c r="H251" s="19"/>
      <c r="I251" s="20"/>
      <c r="J251" s="67"/>
      <c r="K251" s="19"/>
      <c r="L251" s="100">
        <f>YEAR(Adult_GOP[[#This Row],[Staff Start Date]])</f>
        <v>1900</v>
      </c>
      <c r="M251" s="100" t="str">
        <f>TEXT(Adult_GOP[[#This Row],[Staff Start Date]], "mmm")</f>
        <v>Jan</v>
      </c>
    </row>
    <row r="252" spans="1:13" x14ac:dyDescent="0.25">
      <c r="A252" s="18"/>
      <c r="B252" s="19"/>
      <c r="C252" s="19"/>
      <c r="D252" s="19"/>
      <c r="E252" s="19"/>
      <c r="F252" s="19"/>
      <c r="G252" s="19"/>
      <c r="H252" s="19"/>
      <c r="I252" s="20"/>
      <c r="J252" s="67"/>
      <c r="K252" s="19"/>
      <c r="L252" s="100">
        <f>YEAR(Adult_GOP[[#This Row],[Staff Start Date]])</f>
        <v>1900</v>
      </c>
      <c r="M252" s="100" t="str">
        <f>TEXT(Adult_GOP[[#This Row],[Staff Start Date]], "mmm")</f>
        <v>Jan</v>
      </c>
    </row>
    <row r="253" spans="1:13" x14ac:dyDescent="0.25">
      <c r="A253" s="18"/>
      <c r="B253" s="19"/>
      <c r="C253" s="19"/>
      <c r="D253" s="19"/>
      <c r="E253" s="19"/>
      <c r="F253" s="19"/>
      <c r="G253" s="19"/>
      <c r="H253" s="19"/>
      <c r="I253" s="20"/>
      <c r="J253" s="67"/>
      <c r="K253" s="19"/>
      <c r="L253" s="100">
        <f>YEAR(Adult_GOP[[#This Row],[Staff Start Date]])</f>
        <v>1900</v>
      </c>
      <c r="M253" s="100" t="str">
        <f>TEXT(Adult_GOP[[#This Row],[Staff Start Date]], "mmm")</f>
        <v>Jan</v>
      </c>
    </row>
    <row r="254" spans="1:13" x14ac:dyDescent="0.25">
      <c r="A254" s="18"/>
      <c r="B254" s="19"/>
      <c r="C254" s="19"/>
      <c r="D254" s="19"/>
      <c r="E254" s="19"/>
      <c r="F254" s="19"/>
      <c r="G254" s="19"/>
      <c r="H254" s="19"/>
      <c r="I254" s="20"/>
      <c r="J254" s="67"/>
      <c r="K254" s="19"/>
      <c r="L254" s="100">
        <f>YEAR(Adult_GOP[[#This Row],[Staff Start Date]])</f>
        <v>1900</v>
      </c>
      <c r="M254" s="100" t="str">
        <f>TEXT(Adult_GOP[[#This Row],[Staff Start Date]], "mmm")</f>
        <v>Jan</v>
      </c>
    </row>
    <row r="255" spans="1:13" x14ac:dyDescent="0.25">
      <c r="A255" s="18"/>
      <c r="B255" s="19"/>
      <c r="C255" s="19"/>
      <c r="D255" s="19"/>
      <c r="E255" s="19"/>
      <c r="F255" s="19"/>
      <c r="G255" s="19"/>
      <c r="H255" s="19"/>
      <c r="I255" s="20"/>
      <c r="J255" s="67"/>
      <c r="K255" s="19"/>
      <c r="L255" s="100">
        <f>YEAR(Adult_GOP[[#This Row],[Staff Start Date]])</f>
        <v>1900</v>
      </c>
      <c r="M255" s="100" t="str">
        <f>TEXT(Adult_GOP[[#This Row],[Staff Start Date]], "mmm")</f>
        <v>Jan</v>
      </c>
    </row>
    <row r="256" spans="1:13" x14ac:dyDescent="0.25">
      <c r="A256" s="18"/>
      <c r="B256" s="19"/>
      <c r="C256" s="19"/>
      <c r="D256" s="19"/>
      <c r="E256" s="19"/>
      <c r="F256" s="19"/>
      <c r="G256" s="19"/>
      <c r="H256" s="19"/>
      <c r="I256" s="20"/>
      <c r="J256" s="67"/>
      <c r="K256" s="19"/>
      <c r="L256" s="100">
        <f>YEAR(Adult_GOP[[#This Row],[Staff Start Date]])</f>
        <v>1900</v>
      </c>
      <c r="M256" s="100" t="str">
        <f>TEXT(Adult_GOP[[#This Row],[Staff Start Date]], "mmm")</f>
        <v>Jan</v>
      </c>
    </row>
    <row r="257" spans="1:13" x14ac:dyDescent="0.25">
      <c r="A257" s="18"/>
      <c r="B257" s="19"/>
      <c r="C257" s="19"/>
      <c r="D257" s="19"/>
      <c r="E257" s="19"/>
      <c r="F257" s="19"/>
      <c r="G257" s="19"/>
      <c r="H257" s="19"/>
      <c r="I257" s="20"/>
      <c r="J257" s="67"/>
      <c r="K257" s="19"/>
      <c r="L257" s="100">
        <f>YEAR(Adult_GOP[[#This Row],[Staff Start Date]])</f>
        <v>1900</v>
      </c>
      <c r="M257" s="100" t="str">
        <f>TEXT(Adult_GOP[[#This Row],[Staff Start Date]], "mmm")</f>
        <v>Jan</v>
      </c>
    </row>
    <row r="258" spans="1:13" x14ac:dyDescent="0.25">
      <c r="A258" s="18"/>
      <c r="B258" s="19"/>
      <c r="C258" s="19"/>
      <c r="D258" s="19"/>
      <c r="E258" s="19"/>
      <c r="F258" s="19"/>
      <c r="G258" s="19"/>
      <c r="H258" s="19"/>
      <c r="I258" s="20"/>
      <c r="J258" s="67"/>
      <c r="K258" s="19"/>
      <c r="L258" s="100">
        <f>YEAR(Adult_GOP[[#This Row],[Staff Start Date]])</f>
        <v>1900</v>
      </c>
      <c r="M258" s="100" t="str">
        <f>TEXT(Adult_GOP[[#This Row],[Staff Start Date]], "mmm")</f>
        <v>Jan</v>
      </c>
    </row>
    <row r="259" spans="1:13" x14ac:dyDescent="0.25">
      <c r="A259" s="18"/>
      <c r="B259" s="19"/>
      <c r="C259" s="19"/>
      <c r="D259" s="19"/>
      <c r="E259" s="19"/>
      <c r="F259" s="19"/>
      <c r="G259" s="19"/>
      <c r="H259" s="19"/>
      <c r="I259" s="20"/>
      <c r="J259" s="67"/>
      <c r="K259" s="19"/>
      <c r="L259" s="100">
        <f>YEAR(Adult_GOP[[#This Row],[Staff Start Date]])</f>
        <v>1900</v>
      </c>
      <c r="M259" s="100" t="str">
        <f>TEXT(Adult_GOP[[#This Row],[Staff Start Date]], "mmm")</f>
        <v>Jan</v>
      </c>
    </row>
    <row r="260" spans="1:13" x14ac:dyDescent="0.25">
      <c r="A260" s="18"/>
      <c r="B260" s="19"/>
      <c r="C260" s="19"/>
      <c r="D260" s="19"/>
      <c r="E260" s="19"/>
      <c r="F260" s="19"/>
      <c r="G260" s="19"/>
      <c r="H260" s="19"/>
      <c r="I260" s="20"/>
      <c r="J260" s="67"/>
      <c r="K260" s="19"/>
      <c r="L260" s="100">
        <f>YEAR(Adult_GOP[[#This Row],[Staff Start Date]])</f>
        <v>1900</v>
      </c>
      <c r="M260" s="100" t="str">
        <f>TEXT(Adult_GOP[[#This Row],[Staff Start Date]], "mmm")</f>
        <v>Jan</v>
      </c>
    </row>
    <row r="261" spans="1:13" x14ac:dyDescent="0.25">
      <c r="A261" s="18"/>
      <c r="B261" s="19"/>
      <c r="C261" s="19"/>
      <c r="D261" s="19"/>
      <c r="E261" s="19"/>
      <c r="F261" s="19"/>
      <c r="G261" s="19"/>
      <c r="H261" s="19"/>
      <c r="I261" s="20"/>
      <c r="J261" s="67"/>
      <c r="K261" s="19"/>
      <c r="L261" s="100">
        <f>YEAR(Adult_GOP[[#This Row],[Staff Start Date]])</f>
        <v>1900</v>
      </c>
      <c r="M261" s="100" t="str">
        <f>TEXT(Adult_GOP[[#This Row],[Staff Start Date]], "mmm")</f>
        <v>Jan</v>
      </c>
    </row>
    <row r="262" spans="1:13" x14ac:dyDescent="0.25">
      <c r="A262" s="18"/>
      <c r="B262" s="19"/>
      <c r="C262" s="19"/>
      <c r="D262" s="19"/>
      <c r="E262" s="19"/>
      <c r="F262" s="19"/>
      <c r="G262" s="19"/>
      <c r="H262" s="19"/>
      <c r="I262" s="20"/>
      <c r="J262" s="67"/>
      <c r="K262" s="19"/>
      <c r="L262" s="100">
        <f>YEAR(Adult_GOP[[#This Row],[Staff Start Date]])</f>
        <v>1900</v>
      </c>
      <c r="M262" s="100" t="str">
        <f>TEXT(Adult_GOP[[#This Row],[Staff Start Date]], "mmm")</f>
        <v>Jan</v>
      </c>
    </row>
    <row r="263" spans="1:13" x14ac:dyDescent="0.25">
      <c r="A263" s="18"/>
      <c r="B263" s="19"/>
      <c r="C263" s="19"/>
      <c r="D263" s="19"/>
      <c r="E263" s="19"/>
      <c r="F263" s="19"/>
      <c r="G263" s="19"/>
      <c r="H263" s="19"/>
      <c r="I263" s="20"/>
      <c r="J263" s="67"/>
      <c r="K263" s="19"/>
      <c r="L263" s="100">
        <f>YEAR(Adult_GOP[[#This Row],[Staff Start Date]])</f>
        <v>1900</v>
      </c>
      <c r="M263" s="100" t="str">
        <f>TEXT(Adult_GOP[[#This Row],[Staff Start Date]], "mmm")</f>
        <v>Jan</v>
      </c>
    </row>
    <row r="264" spans="1:13" x14ac:dyDescent="0.25">
      <c r="A264" s="18"/>
      <c r="B264" s="19"/>
      <c r="C264" s="19"/>
      <c r="D264" s="19"/>
      <c r="E264" s="19"/>
      <c r="F264" s="19"/>
      <c r="G264" s="19"/>
      <c r="H264" s="19"/>
      <c r="I264" s="20"/>
      <c r="J264" s="67"/>
      <c r="K264" s="19"/>
      <c r="L264" s="100">
        <f>YEAR(Adult_GOP[[#This Row],[Staff Start Date]])</f>
        <v>1900</v>
      </c>
      <c r="M264" s="100" t="str">
        <f>TEXT(Adult_GOP[[#This Row],[Staff Start Date]], "mmm")</f>
        <v>Jan</v>
      </c>
    </row>
    <row r="265" spans="1:13" x14ac:dyDescent="0.25">
      <c r="A265" s="18"/>
      <c r="B265" s="19"/>
      <c r="C265" s="19"/>
      <c r="D265" s="19"/>
      <c r="E265" s="19"/>
      <c r="F265" s="19"/>
      <c r="G265" s="19"/>
      <c r="H265" s="19"/>
      <c r="I265" s="20"/>
      <c r="J265" s="67"/>
      <c r="K265" s="19"/>
      <c r="L265" s="100">
        <f>YEAR(Adult_GOP[[#This Row],[Staff Start Date]])</f>
        <v>1900</v>
      </c>
      <c r="M265" s="100" t="str">
        <f>TEXT(Adult_GOP[[#This Row],[Staff Start Date]], "mmm")</f>
        <v>Jan</v>
      </c>
    </row>
    <row r="266" spans="1:13" x14ac:dyDescent="0.25">
      <c r="A266" s="18"/>
      <c r="B266" s="19"/>
      <c r="C266" s="19"/>
      <c r="D266" s="19"/>
      <c r="E266" s="19"/>
      <c r="F266" s="19"/>
      <c r="G266" s="19"/>
      <c r="H266" s="19"/>
      <c r="I266" s="20"/>
      <c r="J266" s="67"/>
      <c r="K266" s="19"/>
      <c r="L266" s="100">
        <f>YEAR(Adult_GOP[[#This Row],[Staff Start Date]])</f>
        <v>1900</v>
      </c>
      <c r="M266" s="100" t="str">
        <f>TEXT(Adult_GOP[[#This Row],[Staff Start Date]], "mmm")</f>
        <v>Jan</v>
      </c>
    </row>
    <row r="267" spans="1:13" x14ac:dyDescent="0.25">
      <c r="A267" s="18"/>
      <c r="B267" s="19"/>
      <c r="C267" s="19"/>
      <c r="D267" s="19"/>
      <c r="E267" s="19"/>
      <c r="F267" s="19"/>
      <c r="G267" s="19"/>
      <c r="H267" s="19"/>
      <c r="I267" s="20"/>
      <c r="J267" s="67"/>
      <c r="K267" s="19"/>
      <c r="L267" s="100">
        <f>YEAR(Adult_GOP[[#This Row],[Staff Start Date]])</f>
        <v>1900</v>
      </c>
      <c r="M267" s="100" t="str">
        <f>TEXT(Adult_GOP[[#This Row],[Staff Start Date]], "mmm")</f>
        <v>Jan</v>
      </c>
    </row>
    <row r="268" spans="1:13" x14ac:dyDescent="0.25">
      <c r="A268" s="18"/>
      <c r="B268" s="19"/>
      <c r="C268" s="19"/>
      <c r="D268" s="19"/>
      <c r="E268" s="19"/>
      <c r="F268" s="19"/>
      <c r="G268" s="19"/>
      <c r="H268" s="19"/>
      <c r="I268" s="20"/>
      <c r="J268" s="67"/>
      <c r="K268" s="19"/>
      <c r="L268" s="100">
        <f>YEAR(Adult_GOP[[#This Row],[Staff Start Date]])</f>
        <v>1900</v>
      </c>
      <c r="M268" s="100" t="str">
        <f>TEXT(Adult_GOP[[#This Row],[Staff Start Date]], "mmm")</f>
        <v>Jan</v>
      </c>
    </row>
    <row r="269" spans="1:13" x14ac:dyDescent="0.25">
      <c r="A269" s="18"/>
      <c r="B269" s="19"/>
      <c r="C269" s="19"/>
      <c r="D269" s="19"/>
      <c r="E269" s="19"/>
      <c r="F269" s="19"/>
      <c r="G269" s="19"/>
      <c r="H269" s="19"/>
      <c r="I269" s="20"/>
      <c r="J269" s="67"/>
      <c r="K269" s="19"/>
      <c r="L269" s="100">
        <f>YEAR(Adult_GOP[[#This Row],[Staff Start Date]])</f>
        <v>1900</v>
      </c>
      <c r="M269" s="100" t="str">
        <f>TEXT(Adult_GOP[[#This Row],[Staff Start Date]], "mmm")</f>
        <v>Jan</v>
      </c>
    </row>
    <row r="270" spans="1:13" x14ac:dyDescent="0.25">
      <c r="A270" s="18"/>
      <c r="B270" s="19"/>
      <c r="C270" s="19"/>
      <c r="D270" s="19"/>
      <c r="E270" s="19"/>
      <c r="F270" s="19"/>
      <c r="G270" s="19"/>
      <c r="H270" s="19"/>
      <c r="I270" s="20"/>
      <c r="J270" s="67"/>
      <c r="K270" s="19"/>
      <c r="L270" s="100">
        <f>YEAR(Adult_GOP[[#This Row],[Staff Start Date]])</f>
        <v>1900</v>
      </c>
      <c r="M270" s="100" t="str">
        <f>TEXT(Adult_GOP[[#This Row],[Staff Start Date]], "mmm")</f>
        <v>Jan</v>
      </c>
    </row>
    <row r="271" spans="1:13" x14ac:dyDescent="0.25">
      <c r="A271" s="18"/>
      <c r="B271" s="19"/>
      <c r="C271" s="19"/>
      <c r="D271" s="19"/>
      <c r="E271" s="19"/>
      <c r="F271" s="19"/>
      <c r="G271" s="19"/>
      <c r="H271" s="19"/>
      <c r="I271" s="20"/>
      <c r="J271" s="67"/>
      <c r="K271" s="19"/>
      <c r="L271" s="100">
        <f>YEAR(Adult_GOP[[#This Row],[Staff Start Date]])</f>
        <v>1900</v>
      </c>
      <c r="M271" s="100" t="str">
        <f>TEXT(Adult_GOP[[#This Row],[Staff Start Date]], "mmm")</f>
        <v>Jan</v>
      </c>
    </row>
    <row r="272" spans="1:13" x14ac:dyDescent="0.25">
      <c r="A272" s="18"/>
      <c r="B272" s="19"/>
      <c r="C272" s="19"/>
      <c r="D272" s="19"/>
      <c r="E272" s="19"/>
      <c r="F272" s="19"/>
      <c r="G272" s="19"/>
      <c r="H272" s="19"/>
      <c r="I272" s="20"/>
      <c r="J272" s="67"/>
      <c r="K272" s="19"/>
      <c r="L272" s="100">
        <f>YEAR(Adult_GOP[[#This Row],[Staff Start Date]])</f>
        <v>1900</v>
      </c>
      <c r="M272" s="100" t="str">
        <f>TEXT(Adult_GOP[[#This Row],[Staff Start Date]], "mmm")</f>
        <v>Jan</v>
      </c>
    </row>
    <row r="273" spans="1:13" x14ac:dyDescent="0.25">
      <c r="A273" s="18"/>
      <c r="B273" s="19"/>
      <c r="C273" s="19"/>
      <c r="D273" s="19"/>
      <c r="E273" s="19"/>
      <c r="F273" s="19"/>
      <c r="G273" s="19"/>
      <c r="H273" s="19"/>
      <c r="I273" s="20"/>
      <c r="J273" s="67"/>
      <c r="K273" s="19"/>
      <c r="L273" s="100">
        <f>YEAR(Adult_GOP[[#This Row],[Staff Start Date]])</f>
        <v>1900</v>
      </c>
      <c r="M273" s="100" t="str">
        <f>TEXT(Adult_GOP[[#This Row],[Staff Start Date]], "mmm")</f>
        <v>Jan</v>
      </c>
    </row>
    <row r="274" spans="1:13" x14ac:dyDescent="0.25">
      <c r="A274" s="18"/>
      <c r="B274" s="19"/>
      <c r="C274" s="19"/>
      <c r="D274" s="19"/>
      <c r="E274" s="19"/>
      <c r="F274" s="19"/>
      <c r="G274" s="19"/>
      <c r="H274" s="19"/>
      <c r="I274" s="20"/>
      <c r="J274" s="67"/>
      <c r="K274" s="19"/>
      <c r="L274" s="100">
        <f>YEAR(Adult_GOP[[#This Row],[Staff Start Date]])</f>
        <v>1900</v>
      </c>
      <c r="M274" s="100" t="str">
        <f>TEXT(Adult_GOP[[#This Row],[Staff Start Date]], "mmm")</f>
        <v>Jan</v>
      </c>
    </row>
    <row r="275" spans="1:13" x14ac:dyDescent="0.25">
      <c r="A275" s="18"/>
      <c r="B275" s="19"/>
      <c r="C275" s="19"/>
      <c r="D275" s="19"/>
      <c r="E275" s="19"/>
      <c r="F275" s="19"/>
      <c r="G275" s="19"/>
      <c r="H275" s="19"/>
      <c r="I275" s="20"/>
      <c r="J275" s="67"/>
      <c r="K275" s="19"/>
      <c r="L275" s="100">
        <f>YEAR(Adult_GOP[[#This Row],[Staff Start Date]])</f>
        <v>1900</v>
      </c>
      <c r="M275" s="100" t="str">
        <f>TEXT(Adult_GOP[[#This Row],[Staff Start Date]], "mmm")</f>
        <v>Jan</v>
      </c>
    </row>
    <row r="276" spans="1:13" x14ac:dyDescent="0.25">
      <c r="A276" s="18"/>
      <c r="B276" s="19"/>
      <c r="C276" s="19"/>
      <c r="D276" s="19"/>
      <c r="E276" s="19"/>
      <c r="F276" s="19"/>
      <c r="G276" s="19"/>
      <c r="H276" s="19"/>
      <c r="I276" s="20"/>
      <c r="J276" s="67"/>
      <c r="K276" s="19"/>
      <c r="L276" s="100">
        <f>YEAR(Adult_GOP[[#This Row],[Staff Start Date]])</f>
        <v>1900</v>
      </c>
      <c r="M276" s="100" t="str">
        <f>TEXT(Adult_GOP[[#This Row],[Staff Start Date]], "mmm")</f>
        <v>Jan</v>
      </c>
    </row>
    <row r="277" spans="1:13" x14ac:dyDescent="0.25">
      <c r="A277" s="18"/>
      <c r="B277" s="19"/>
      <c r="C277" s="19"/>
      <c r="D277" s="19"/>
      <c r="E277" s="19"/>
      <c r="F277" s="19"/>
      <c r="G277" s="19"/>
      <c r="H277" s="19"/>
      <c r="I277" s="20"/>
      <c r="J277" s="67"/>
      <c r="K277" s="19"/>
      <c r="L277" s="100">
        <f>YEAR(Adult_GOP[[#This Row],[Staff Start Date]])</f>
        <v>1900</v>
      </c>
      <c r="M277" s="100" t="str">
        <f>TEXT(Adult_GOP[[#This Row],[Staff Start Date]], "mmm")</f>
        <v>Jan</v>
      </c>
    </row>
    <row r="278" spans="1:13" x14ac:dyDescent="0.25">
      <c r="A278" s="18"/>
      <c r="B278" s="19"/>
      <c r="C278" s="19"/>
      <c r="D278" s="19"/>
      <c r="E278" s="19"/>
      <c r="F278" s="19"/>
      <c r="G278" s="19"/>
      <c r="H278" s="19"/>
      <c r="I278" s="20"/>
      <c r="J278" s="67"/>
      <c r="K278" s="19"/>
      <c r="L278" s="100">
        <f>YEAR(Adult_GOP[[#This Row],[Staff Start Date]])</f>
        <v>1900</v>
      </c>
      <c r="M278" s="100" t="str">
        <f>TEXT(Adult_GOP[[#This Row],[Staff Start Date]], "mmm")</f>
        <v>Jan</v>
      </c>
    </row>
    <row r="279" spans="1:13" x14ac:dyDescent="0.25">
      <c r="A279" s="18"/>
      <c r="B279" s="19"/>
      <c r="C279" s="19"/>
      <c r="D279" s="19"/>
      <c r="E279" s="19"/>
      <c r="F279" s="19"/>
      <c r="G279" s="19"/>
      <c r="H279" s="19"/>
      <c r="I279" s="20"/>
      <c r="J279" s="67"/>
      <c r="K279" s="19"/>
      <c r="L279" s="100">
        <f>YEAR(Adult_GOP[[#This Row],[Staff Start Date]])</f>
        <v>1900</v>
      </c>
      <c r="M279" s="100" t="str">
        <f>TEXT(Adult_GOP[[#This Row],[Staff Start Date]], "mmm")</f>
        <v>Jan</v>
      </c>
    </row>
    <row r="280" spans="1:13" x14ac:dyDescent="0.25">
      <c r="A280" s="18"/>
      <c r="B280" s="19"/>
      <c r="C280" s="19"/>
      <c r="D280" s="19"/>
      <c r="E280" s="19"/>
      <c r="F280" s="19"/>
      <c r="G280" s="19"/>
      <c r="H280" s="19"/>
      <c r="I280" s="20"/>
      <c r="J280" s="67"/>
      <c r="K280" s="19"/>
      <c r="L280" s="100">
        <f>YEAR(Adult_GOP[[#This Row],[Staff Start Date]])</f>
        <v>1900</v>
      </c>
      <c r="M280" s="100" t="str">
        <f>TEXT(Adult_GOP[[#This Row],[Staff Start Date]], "mmm")</f>
        <v>Jan</v>
      </c>
    </row>
    <row r="281" spans="1:13" x14ac:dyDescent="0.25">
      <c r="A281" s="18"/>
      <c r="B281" s="19"/>
      <c r="C281" s="19"/>
      <c r="D281" s="19"/>
      <c r="E281" s="19"/>
      <c r="F281" s="19"/>
      <c r="G281" s="19"/>
      <c r="H281" s="19"/>
      <c r="I281" s="20"/>
      <c r="J281" s="67"/>
      <c r="K281" s="19"/>
      <c r="L281" s="100">
        <f>YEAR(Adult_GOP[[#This Row],[Staff Start Date]])</f>
        <v>1900</v>
      </c>
      <c r="M281" s="100" t="str">
        <f>TEXT(Adult_GOP[[#This Row],[Staff Start Date]], "mmm")</f>
        <v>Jan</v>
      </c>
    </row>
    <row r="282" spans="1:13" x14ac:dyDescent="0.25">
      <c r="A282" s="18"/>
      <c r="B282" s="19"/>
      <c r="C282" s="19"/>
      <c r="D282" s="19"/>
      <c r="E282" s="19"/>
      <c r="F282" s="19"/>
      <c r="G282" s="19"/>
      <c r="H282" s="19"/>
      <c r="I282" s="20"/>
      <c r="J282" s="67"/>
      <c r="K282" s="19"/>
      <c r="L282" s="100">
        <f>YEAR(Adult_GOP[[#This Row],[Staff Start Date]])</f>
        <v>1900</v>
      </c>
      <c r="M282" s="100" t="str">
        <f>TEXT(Adult_GOP[[#This Row],[Staff Start Date]], "mmm")</f>
        <v>Jan</v>
      </c>
    </row>
    <row r="283" spans="1:13" x14ac:dyDescent="0.25">
      <c r="A283" s="18"/>
      <c r="B283" s="19"/>
      <c r="C283" s="19"/>
      <c r="D283" s="19"/>
      <c r="E283" s="19"/>
      <c r="F283" s="19"/>
      <c r="G283" s="19"/>
      <c r="H283" s="19"/>
      <c r="I283" s="20"/>
      <c r="J283" s="67"/>
      <c r="K283" s="19"/>
      <c r="L283" s="100">
        <f>YEAR(Adult_GOP[[#This Row],[Staff Start Date]])</f>
        <v>1900</v>
      </c>
      <c r="M283" s="100" t="str">
        <f>TEXT(Adult_GOP[[#This Row],[Staff Start Date]], "mmm")</f>
        <v>Jan</v>
      </c>
    </row>
    <row r="284" spans="1:13" x14ac:dyDescent="0.25">
      <c r="A284" s="18"/>
      <c r="B284" s="19"/>
      <c r="C284" s="19"/>
      <c r="D284" s="19"/>
      <c r="E284" s="19"/>
      <c r="F284" s="19"/>
      <c r="G284" s="19"/>
      <c r="H284" s="19"/>
      <c r="I284" s="20"/>
      <c r="J284" s="67"/>
      <c r="K284" s="19"/>
      <c r="L284" s="100">
        <f>YEAR(Adult_GOP[[#This Row],[Staff Start Date]])</f>
        <v>1900</v>
      </c>
      <c r="M284" s="100" t="str">
        <f>TEXT(Adult_GOP[[#This Row],[Staff Start Date]], "mmm")</f>
        <v>Jan</v>
      </c>
    </row>
    <row r="285" spans="1:13" x14ac:dyDescent="0.25">
      <c r="A285" s="18"/>
      <c r="B285" s="19"/>
      <c r="C285" s="19"/>
      <c r="D285" s="19"/>
      <c r="E285" s="19"/>
      <c r="F285" s="19"/>
      <c r="G285" s="19"/>
      <c r="H285" s="19"/>
      <c r="I285" s="20"/>
      <c r="J285" s="67"/>
      <c r="K285" s="19"/>
      <c r="L285" s="100">
        <f>YEAR(Adult_GOP[[#This Row],[Staff Start Date]])</f>
        <v>1900</v>
      </c>
      <c r="M285" s="100" t="str">
        <f>TEXT(Adult_GOP[[#This Row],[Staff Start Date]], "mmm")</f>
        <v>Jan</v>
      </c>
    </row>
    <row r="286" spans="1:13" x14ac:dyDescent="0.25">
      <c r="A286" s="18"/>
      <c r="B286" s="19"/>
      <c r="C286" s="19"/>
      <c r="D286" s="19"/>
      <c r="E286" s="19"/>
      <c r="F286" s="19"/>
      <c r="G286" s="19"/>
      <c r="H286" s="19"/>
      <c r="I286" s="20"/>
      <c r="J286" s="67"/>
      <c r="K286" s="19"/>
      <c r="L286" s="100">
        <f>YEAR(Adult_GOP[[#This Row],[Staff Start Date]])</f>
        <v>1900</v>
      </c>
      <c r="M286" s="100" t="str">
        <f>TEXT(Adult_GOP[[#This Row],[Staff Start Date]], "mmm")</f>
        <v>Jan</v>
      </c>
    </row>
    <row r="287" spans="1:13" x14ac:dyDescent="0.25">
      <c r="A287" s="18"/>
      <c r="B287" s="19"/>
      <c r="C287" s="19"/>
      <c r="D287" s="19"/>
      <c r="E287" s="19"/>
      <c r="F287" s="19"/>
      <c r="G287" s="19"/>
      <c r="H287" s="19"/>
      <c r="I287" s="20"/>
      <c r="J287" s="67"/>
      <c r="K287" s="19"/>
      <c r="L287" s="100">
        <f>YEAR(Adult_GOP[[#This Row],[Staff Start Date]])</f>
        <v>1900</v>
      </c>
      <c r="M287" s="100" t="str">
        <f>TEXT(Adult_GOP[[#This Row],[Staff Start Date]], "mmm")</f>
        <v>Jan</v>
      </c>
    </row>
    <row r="288" spans="1:13" x14ac:dyDescent="0.25">
      <c r="A288" s="18"/>
      <c r="B288" s="19"/>
      <c r="C288" s="19"/>
      <c r="D288" s="19"/>
      <c r="E288" s="19"/>
      <c r="F288" s="19"/>
      <c r="G288" s="19"/>
      <c r="H288" s="19"/>
      <c r="I288" s="20"/>
      <c r="J288" s="67"/>
      <c r="K288" s="19"/>
      <c r="L288" s="100">
        <f>YEAR(Adult_GOP[[#This Row],[Staff Start Date]])</f>
        <v>1900</v>
      </c>
      <c r="M288" s="100" t="str">
        <f>TEXT(Adult_GOP[[#This Row],[Staff Start Date]], "mmm")</f>
        <v>Jan</v>
      </c>
    </row>
    <row r="289" spans="1:13" x14ac:dyDescent="0.25">
      <c r="A289" s="18"/>
      <c r="B289" s="19"/>
      <c r="C289" s="19"/>
      <c r="D289" s="19"/>
      <c r="E289" s="19"/>
      <c r="F289" s="19"/>
      <c r="G289" s="19"/>
      <c r="H289" s="19"/>
      <c r="I289" s="20"/>
      <c r="J289" s="67"/>
      <c r="K289" s="19"/>
      <c r="L289" s="100">
        <f>YEAR(Adult_GOP[[#This Row],[Staff Start Date]])</f>
        <v>1900</v>
      </c>
      <c r="M289" s="100" t="str">
        <f>TEXT(Adult_GOP[[#This Row],[Staff Start Date]], "mmm")</f>
        <v>Jan</v>
      </c>
    </row>
    <row r="290" spans="1:13" x14ac:dyDescent="0.25">
      <c r="A290" s="18"/>
      <c r="B290" s="19"/>
      <c r="C290" s="19"/>
      <c r="D290" s="19"/>
      <c r="E290" s="19"/>
      <c r="F290" s="19"/>
      <c r="G290" s="19"/>
      <c r="H290" s="19"/>
      <c r="I290" s="20"/>
      <c r="J290" s="67"/>
      <c r="K290" s="19"/>
      <c r="L290" s="100">
        <f>YEAR(Adult_GOP[[#This Row],[Staff Start Date]])</f>
        <v>1900</v>
      </c>
      <c r="M290" s="100" t="str">
        <f>TEXT(Adult_GOP[[#This Row],[Staff Start Date]], "mmm")</f>
        <v>Jan</v>
      </c>
    </row>
    <row r="291" spans="1:13" x14ac:dyDescent="0.25">
      <c r="A291" s="18"/>
      <c r="B291" s="19"/>
      <c r="C291" s="19"/>
      <c r="D291" s="19"/>
      <c r="E291" s="19"/>
      <c r="F291" s="19"/>
      <c r="G291" s="19"/>
      <c r="H291" s="19"/>
      <c r="I291" s="20"/>
      <c r="J291" s="67"/>
      <c r="K291" s="19"/>
      <c r="L291" s="100">
        <f>YEAR(Adult_GOP[[#This Row],[Staff Start Date]])</f>
        <v>1900</v>
      </c>
      <c r="M291" s="100" t="str">
        <f>TEXT(Adult_GOP[[#This Row],[Staff Start Date]], "mmm")</f>
        <v>Jan</v>
      </c>
    </row>
    <row r="292" spans="1:13" x14ac:dyDescent="0.25">
      <c r="A292" s="18"/>
      <c r="B292" s="19"/>
      <c r="C292" s="19"/>
      <c r="D292" s="19"/>
      <c r="E292" s="19"/>
      <c r="F292" s="19"/>
      <c r="G292" s="19"/>
      <c r="H292" s="19"/>
      <c r="I292" s="20"/>
      <c r="J292" s="67"/>
      <c r="K292" s="19"/>
      <c r="L292" s="100">
        <f>YEAR(Adult_GOP[[#This Row],[Staff Start Date]])</f>
        <v>1900</v>
      </c>
      <c r="M292" s="100" t="str">
        <f>TEXT(Adult_GOP[[#This Row],[Staff Start Date]], "mmm")</f>
        <v>Jan</v>
      </c>
    </row>
    <row r="293" spans="1:13" x14ac:dyDescent="0.25">
      <c r="A293" s="18"/>
      <c r="B293" s="19"/>
      <c r="C293" s="19"/>
      <c r="D293" s="19"/>
      <c r="E293" s="19"/>
      <c r="F293" s="19"/>
      <c r="G293" s="19"/>
      <c r="H293" s="19"/>
      <c r="I293" s="20"/>
      <c r="J293" s="67"/>
      <c r="K293" s="19"/>
      <c r="L293" s="100">
        <f>YEAR(Adult_GOP[[#This Row],[Staff Start Date]])</f>
        <v>1900</v>
      </c>
      <c r="M293" s="100" t="str">
        <f>TEXT(Adult_GOP[[#This Row],[Staff Start Date]], "mmm")</f>
        <v>Jan</v>
      </c>
    </row>
    <row r="294" spans="1:13" x14ac:dyDescent="0.25">
      <c r="A294" s="18"/>
      <c r="B294" s="19"/>
      <c r="C294" s="19"/>
      <c r="D294" s="19"/>
      <c r="E294" s="19"/>
      <c r="F294" s="19"/>
      <c r="G294" s="19"/>
      <c r="H294" s="19"/>
      <c r="I294" s="20"/>
      <c r="J294" s="67"/>
      <c r="K294" s="19"/>
      <c r="L294" s="100">
        <f>YEAR(Adult_GOP[[#This Row],[Staff Start Date]])</f>
        <v>1900</v>
      </c>
      <c r="M294" s="100" t="str">
        <f>TEXT(Adult_GOP[[#This Row],[Staff Start Date]], "mmm")</f>
        <v>Jan</v>
      </c>
    </row>
    <row r="295" spans="1:13" x14ac:dyDescent="0.25">
      <c r="A295" s="18"/>
      <c r="B295" s="19"/>
      <c r="C295" s="19"/>
      <c r="D295" s="19"/>
      <c r="E295" s="19"/>
      <c r="F295" s="19"/>
      <c r="G295" s="19"/>
      <c r="H295" s="19"/>
      <c r="I295" s="20"/>
      <c r="J295" s="67"/>
      <c r="K295" s="19"/>
      <c r="L295" s="100">
        <f>YEAR(Adult_GOP[[#This Row],[Staff Start Date]])</f>
        <v>1900</v>
      </c>
      <c r="M295" s="100" t="str">
        <f>TEXT(Adult_GOP[[#This Row],[Staff Start Date]], "mmm")</f>
        <v>Jan</v>
      </c>
    </row>
    <row r="296" spans="1:13" x14ac:dyDescent="0.25">
      <c r="A296" s="18"/>
      <c r="B296" s="19"/>
      <c r="C296" s="19"/>
      <c r="D296" s="19"/>
      <c r="E296" s="19"/>
      <c r="F296" s="19"/>
      <c r="G296" s="19"/>
      <c r="H296" s="19"/>
      <c r="I296" s="20"/>
      <c r="J296" s="67"/>
      <c r="K296" s="19"/>
      <c r="L296" s="100">
        <f>YEAR(Adult_GOP[[#This Row],[Staff Start Date]])</f>
        <v>1900</v>
      </c>
      <c r="M296" s="100" t="str">
        <f>TEXT(Adult_GOP[[#This Row],[Staff Start Date]], "mmm")</f>
        <v>Jan</v>
      </c>
    </row>
    <row r="297" spans="1:13" x14ac:dyDescent="0.25">
      <c r="A297" s="18"/>
      <c r="B297" s="19"/>
      <c r="C297" s="19"/>
      <c r="D297" s="19"/>
      <c r="E297" s="19"/>
      <c r="F297" s="19"/>
      <c r="G297" s="19"/>
      <c r="H297" s="19"/>
      <c r="I297" s="20"/>
      <c r="J297" s="67"/>
      <c r="K297" s="19"/>
      <c r="L297" s="100">
        <f>YEAR(Adult_GOP[[#This Row],[Staff Start Date]])</f>
        <v>1900</v>
      </c>
      <c r="M297" s="100" t="str">
        <f>TEXT(Adult_GOP[[#This Row],[Staff Start Date]], "mmm")</f>
        <v>Jan</v>
      </c>
    </row>
    <row r="298" spans="1:13" x14ac:dyDescent="0.25">
      <c r="A298" s="18"/>
      <c r="B298" s="19"/>
      <c r="C298" s="19"/>
      <c r="D298" s="19"/>
      <c r="E298" s="19"/>
      <c r="F298" s="19"/>
      <c r="G298" s="19"/>
      <c r="H298" s="19"/>
      <c r="I298" s="20"/>
      <c r="J298" s="67"/>
      <c r="K298" s="19"/>
      <c r="L298" s="100">
        <f>YEAR(Adult_GOP[[#This Row],[Staff Start Date]])</f>
        <v>1900</v>
      </c>
      <c r="M298" s="100" t="str">
        <f>TEXT(Adult_GOP[[#This Row],[Staff Start Date]], "mmm")</f>
        <v>Jan</v>
      </c>
    </row>
    <row r="299" spans="1:13" x14ac:dyDescent="0.25">
      <c r="A299" s="18"/>
      <c r="B299" s="19"/>
      <c r="C299" s="19"/>
      <c r="D299" s="19"/>
      <c r="E299" s="19"/>
      <c r="F299" s="19"/>
      <c r="G299" s="19"/>
      <c r="H299" s="19"/>
      <c r="I299" s="20"/>
      <c r="J299" s="67"/>
      <c r="K299" s="19"/>
      <c r="L299" s="100">
        <f>YEAR(Adult_GOP[[#This Row],[Staff Start Date]])</f>
        <v>1900</v>
      </c>
      <c r="M299" s="100" t="str">
        <f>TEXT(Adult_GOP[[#This Row],[Staff Start Date]], "mmm")</f>
        <v>Jan</v>
      </c>
    </row>
    <row r="300" spans="1:13" x14ac:dyDescent="0.25">
      <c r="A300" s="18"/>
      <c r="B300" s="19"/>
      <c r="C300" s="19"/>
      <c r="D300" s="19"/>
      <c r="E300" s="19"/>
      <c r="F300" s="19"/>
      <c r="G300" s="19"/>
      <c r="H300" s="19"/>
      <c r="I300" s="20"/>
      <c r="J300" s="67"/>
      <c r="K300" s="19"/>
      <c r="L300" s="100">
        <f>YEAR(Adult_GOP[[#This Row],[Staff Start Date]])</f>
        <v>1900</v>
      </c>
      <c r="M300" s="100" t="str">
        <f>TEXT(Adult_GOP[[#This Row],[Staff Start Date]], "mmm")</f>
        <v>Jan</v>
      </c>
    </row>
    <row r="301" spans="1:13" x14ac:dyDescent="0.25">
      <c r="A301" s="18"/>
      <c r="B301" s="19"/>
      <c r="C301" s="19"/>
      <c r="D301" s="19"/>
      <c r="E301" s="19"/>
      <c r="F301" s="19"/>
      <c r="G301" s="19"/>
      <c r="H301" s="19"/>
      <c r="I301" s="20"/>
      <c r="J301" s="67"/>
      <c r="K301" s="19"/>
      <c r="L301" s="100">
        <f>YEAR(Adult_GOP[[#This Row],[Staff Start Date]])</f>
        <v>1900</v>
      </c>
      <c r="M301" s="100" t="str">
        <f>TEXT(Adult_GOP[[#This Row],[Staff Start Date]], "mmm")</f>
        <v>Jan</v>
      </c>
    </row>
    <row r="302" spans="1:13" x14ac:dyDescent="0.25">
      <c r="A302" s="18"/>
      <c r="B302" s="19"/>
      <c r="C302" s="19"/>
      <c r="D302" s="19"/>
      <c r="E302" s="19"/>
      <c r="F302" s="19"/>
      <c r="G302" s="19"/>
      <c r="H302" s="19"/>
      <c r="I302" s="20"/>
      <c r="J302" s="67"/>
      <c r="K302" s="19"/>
      <c r="L302" s="100">
        <f>YEAR(Adult_GOP[[#This Row],[Staff Start Date]])</f>
        <v>1900</v>
      </c>
      <c r="M302" s="100" t="str">
        <f>TEXT(Adult_GOP[[#This Row],[Staff Start Date]], "mmm")</f>
        <v>Jan</v>
      </c>
    </row>
    <row r="303" spans="1:13" x14ac:dyDescent="0.25">
      <c r="A303" s="18"/>
      <c r="B303" s="19"/>
      <c r="C303" s="19"/>
      <c r="D303" s="19"/>
      <c r="E303" s="19"/>
      <c r="F303" s="19"/>
      <c r="G303" s="19"/>
      <c r="H303" s="19"/>
      <c r="I303" s="20"/>
      <c r="J303" s="67"/>
      <c r="K303" s="19"/>
      <c r="L303" s="100">
        <f>YEAR(Adult_GOP[[#This Row],[Staff Start Date]])</f>
        <v>1900</v>
      </c>
      <c r="M303" s="100" t="str">
        <f>TEXT(Adult_GOP[[#This Row],[Staff Start Date]], "mmm")</f>
        <v>Jan</v>
      </c>
    </row>
    <row r="304" spans="1:13" x14ac:dyDescent="0.25">
      <c r="A304" s="18"/>
      <c r="B304" s="19"/>
      <c r="C304" s="19"/>
      <c r="D304" s="19"/>
      <c r="E304" s="19"/>
      <c r="F304" s="19"/>
      <c r="G304" s="19"/>
      <c r="H304" s="19"/>
      <c r="I304" s="20"/>
      <c r="J304" s="67"/>
      <c r="K304" s="19"/>
      <c r="L304" s="100">
        <f>YEAR(Adult_GOP[[#This Row],[Staff Start Date]])</f>
        <v>1900</v>
      </c>
      <c r="M304" s="100" t="str">
        <f>TEXT(Adult_GOP[[#This Row],[Staff Start Date]], "mmm")</f>
        <v>Jan</v>
      </c>
    </row>
    <row r="305" spans="1:13" x14ac:dyDescent="0.25">
      <c r="A305" s="18"/>
      <c r="B305" s="19"/>
      <c r="C305" s="19"/>
      <c r="D305" s="19"/>
      <c r="E305" s="19"/>
      <c r="F305" s="19"/>
      <c r="G305" s="19"/>
      <c r="H305" s="19"/>
      <c r="I305" s="20"/>
      <c r="J305" s="67"/>
      <c r="K305" s="19"/>
      <c r="L305" s="100">
        <f>YEAR(Adult_GOP[[#This Row],[Staff Start Date]])</f>
        <v>1900</v>
      </c>
      <c r="M305" s="100" t="str">
        <f>TEXT(Adult_GOP[[#This Row],[Staff Start Date]], "mmm")</f>
        <v>Jan</v>
      </c>
    </row>
    <row r="306" spans="1:13" x14ac:dyDescent="0.25">
      <c r="A306" s="18"/>
      <c r="B306" s="19"/>
      <c r="C306" s="19"/>
      <c r="D306" s="19"/>
      <c r="E306" s="19"/>
      <c r="F306" s="19"/>
      <c r="G306" s="19"/>
      <c r="H306" s="19"/>
      <c r="I306" s="20"/>
      <c r="J306" s="67"/>
      <c r="K306" s="19"/>
      <c r="L306" s="100">
        <f>YEAR(Adult_GOP[[#This Row],[Staff Start Date]])</f>
        <v>1900</v>
      </c>
      <c r="M306" s="100" t="str">
        <f>TEXT(Adult_GOP[[#This Row],[Staff Start Date]], "mmm")</f>
        <v>Jan</v>
      </c>
    </row>
    <row r="307" spans="1:13" x14ac:dyDescent="0.25">
      <c r="A307" s="18"/>
      <c r="B307" s="19"/>
      <c r="C307" s="19"/>
      <c r="D307" s="19"/>
      <c r="E307" s="19"/>
      <c r="F307" s="19"/>
      <c r="G307" s="19"/>
      <c r="H307" s="19"/>
      <c r="I307" s="20"/>
      <c r="J307" s="67"/>
      <c r="K307" s="19"/>
      <c r="L307" s="100">
        <f>YEAR(Adult_GOP[[#This Row],[Staff Start Date]])</f>
        <v>1900</v>
      </c>
      <c r="M307" s="100" t="str">
        <f>TEXT(Adult_GOP[[#This Row],[Staff Start Date]], "mmm")</f>
        <v>Jan</v>
      </c>
    </row>
    <row r="308" spans="1:13" x14ac:dyDescent="0.25">
      <c r="A308" s="18"/>
      <c r="B308" s="19"/>
      <c r="C308" s="19"/>
      <c r="D308" s="19"/>
      <c r="E308" s="19"/>
      <c r="F308" s="19"/>
      <c r="G308" s="19"/>
      <c r="H308" s="19"/>
      <c r="I308" s="20"/>
      <c r="J308" s="67"/>
      <c r="K308" s="19"/>
      <c r="L308" s="100">
        <f>YEAR(Adult_GOP[[#This Row],[Staff Start Date]])</f>
        <v>1900</v>
      </c>
      <c r="M308" s="100" t="str">
        <f>TEXT(Adult_GOP[[#This Row],[Staff Start Date]], "mmm")</f>
        <v>Jan</v>
      </c>
    </row>
    <row r="309" spans="1:13" x14ac:dyDescent="0.25">
      <c r="A309" s="18"/>
      <c r="B309" s="19"/>
      <c r="C309" s="19"/>
      <c r="D309" s="19"/>
      <c r="E309" s="19"/>
      <c r="F309" s="19"/>
      <c r="G309" s="19"/>
      <c r="H309" s="19"/>
      <c r="I309" s="20"/>
      <c r="J309" s="67"/>
      <c r="K309" s="19"/>
      <c r="L309" s="100">
        <f>YEAR(Adult_GOP[[#This Row],[Staff Start Date]])</f>
        <v>1900</v>
      </c>
      <c r="M309" s="100" t="str">
        <f>TEXT(Adult_GOP[[#This Row],[Staff Start Date]], "mmm")</f>
        <v>Jan</v>
      </c>
    </row>
    <row r="310" spans="1:13" x14ac:dyDescent="0.25">
      <c r="A310" s="18"/>
      <c r="B310" s="19"/>
      <c r="C310" s="19"/>
      <c r="D310" s="19"/>
      <c r="E310" s="19"/>
      <c r="F310" s="19"/>
      <c r="G310" s="19"/>
      <c r="H310" s="19"/>
      <c r="I310" s="20"/>
      <c r="J310" s="67"/>
      <c r="K310" s="19"/>
      <c r="L310" s="100">
        <f>YEAR(Adult_GOP[[#This Row],[Staff Start Date]])</f>
        <v>1900</v>
      </c>
      <c r="M310" s="100" t="str">
        <f>TEXT(Adult_GOP[[#This Row],[Staff Start Date]], "mmm")</f>
        <v>Jan</v>
      </c>
    </row>
    <row r="311" spans="1:13" x14ac:dyDescent="0.25">
      <c r="A311" s="18"/>
      <c r="B311" s="19"/>
      <c r="C311" s="19"/>
      <c r="D311" s="19"/>
      <c r="E311" s="19"/>
      <c r="F311" s="19"/>
      <c r="G311" s="19"/>
      <c r="H311" s="19"/>
      <c r="I311" s="20"/>
      <c r="J311" s="67"/>
      <c r="K311" s="19"/>
      <c r="L311" s="100">
        <f>YEAR(Adult_GOP[[#This Row],[Staff Start Date]])</f>
        <v>1900</v>
      </c>
      <c r="M311" s="100" t="str">
        <f>TEXT(Adult_GOP[[#This Row],[Staff Start Date]], "mmm")</f>
        <v>Jan</v>
      </c>
    </row>
    <row r="312" spans="1:13" x14ac:dyDescent="0.25">
      <c r="A312" s="18"/>
      <c r="B312" s="19"/>
      <c r="C312" s="19"/>
      <c r="D312" s="19"/>
      <c r="E312" s="19"/>
      <c r="F312" s="19"/>
      <c r="G312" s="19"/>
      <c r="H312" s="19"/>
      <c r="I312" s="20"/>
      <c r="J312" s="67"/>
      <c r="K312" s="19"/>
      <c r="L312" s="100">
        <f>YEAR(Adult_GOP[[#This Row],[Staff Start Date]])</f>
        <v>1900</v>
      </c>
      <c r="M312" s="100" t="str">
        <f>TEXT(Adult_GOP[[#This Row],[Staff Start Date]], "mmm")</f>
        <v>Jan</v>
      </c>
    </row>
    <row r="313" spans="1:13" x14ac:dyDescent="0.25">
      <c r="A313" s="18"/>
      <c r="B313" s="19"/>
      <c r="C313" s="19"/>
      <c r="D313" s="19"/>
      <c r="E313" s="19"/>
      <c r="F313" s="19"/>
      <c r="G313" s="19"/>
      <c r="H313" s="19"/>
      <c r="I313" s="20"/>
      <c r="J313" s="67"/>
      <c r="K313" s="19"/>
      <c r="L313" s="100">
        <f>YEAR(Adult_GOP[[#This Row],[Staff Start Date]])</f>
        <v>1900</v>
      </c>
      <c r="M313" s="100" t="str">
        <f>TEXT(Adult_GOP[[#This Row],[Staff Start Date]], "mmm")</f>
        <v>Jan</v>
      </c>
    </row>
    <row r="314" spans="1:13" x14ac:dyDescent="0.25">
      <c r="A314" s="18"/>
      <c r="B314" s="19"/>
      <c r="C314" s="19"/>
      <c r="D314" s="19"/>
      <c r="E314" s="19"/>
      <c r="F314" s="19"/>
      <c r="G314" s="19"/>
      <c r="H314" s="19"/>
      <c r="I314" s="20"/>
      <c r="J314" s="67"/>
      <c r="K314" s="19"/>
      <c r="L314" s="100">
        <f>YEAR(Adult_GOP[[#This Row],[Staff Start Date]])</f>
        <v>1900</v>
      </c>
      <c r="M314" s="100" t="str">
        <f>TEXT(Adult_GOP[[#This Row],[Staff Start Date]], "mmm")</f>
        <v>Jan</v>
      </c>
    </row>
    <row r="315" spans="1:13" x14ac:dyDescent="0.25">
      <c r="A315" s="18"/>
      <c r="B315" s="19"/>
      <c r="C315" s="19"/>
      <c r="D315" s="19"/>
      <c r="E315" s="19"/>
      <c r="F315" s="19"/>
      <c r="G315" s="19"/>
      <c r="H315" s="19"/>
      <c r="I315" s="20"/>
      <c r="J315" s="67"/>
      <c r="K315" s="19"/>
      <c r="L315" s="100">
        <f>YEAR(Adult_GOP[[#This Row],[Staff Start Date]])</f>
        <v>1900</v>
      </c>
      <c r="M315" s="100" t="str">
        <f>TEXT(Adult_GOP[[#This Row],[Staff Start Date]], "mmm")</f>
        <v>Jan</v>
      </c>
    </row>
    <row r="316" spans="1:13" x14ac:dyDescent="0.25">
      <c r="A316" s="18"/>
      <c r="B316" s="19"/>
      <c r="C316" s="19"/>
      <c r="D316" s="19"/>
      <c r="E316" s="19"/>
      <c r="F316" s="19"/>
      <c r="G316" s="19"/>
      <c r="H316" s="19"/>
      <c r="I316" s="20"/>
      <c r="J316" s="67"/>
      <c r="K316" s="19"/>
      <c r="L316" s="100">
        <f>YEAR(Adult_GOP[[#This Row],[Staff Start Date]])</f>
        <v>1900</v>
      </c>
      <c r="M316" s="100" t="str">
        <f>TEXT(Adult_GOP[[#This Row],[Staff Start Date]], "mmm")</f>
        <v>Jan</v>
      </c>
    </row>
    <row r="317" spans="1:13" x14ac:dyDescent="0.25">
      <c r="A317" s="18"/>
      <c r="B317" s="19"/>
      <c r="C317" s="19"/>
      <c r="D317" s="19"/>
      <c r="E317" s="19"/>
      <c r="F317" s="19"/>
      <c r="G317" s="19"/>
      <c r="H317" s="19"/>
      <c r="I317" s="20"/>
      <c r="J317" s="67"/>
      <c r="K317" s="19"/>
      <c r="L317" s="100">
        <f>YEAR(Adult_GOP[[#This Row],[Staff Start Date]])</f>
        <v>1900</v>
      </c>
      <c r="M317" s="100" t="str">
        <f>TEXT(Adult_GOP[[#This Row],[Staff Start Date]], "mmm")</f>
        <v>Jan</v>
      </c>
    </row>
    <row r="318" spans="1:13" x14ac:dyDescent="0.25">
      <c r="A318" s="18"/>
      <c r="B318" s="19"/>
      <c r="C318" s="19"/>
      <c r="D318" s="19"/>
      <c r="E318" s="19"/>
      <c r="F318" s="19"/>
      <c r="G318" s="19"/>
      <c r="H318" s="19"/>
      <c r="I318" s="20"/>
      <c r="J318" s="67"/>
      <c r="K318" s="19"/>
      <c r="L318" s="100">
        <f>YEAR(Adult_GOP[[#This Row],[Staff Start Date]])</f>
        <v>1900</v>
      </c>
      <c r="M318" s="100" t="str">
        <f>TEXT(Adult_GOP[[#This Row],[Staff Start Date]], "mmm")</f>
        <v>Jan</v>
      </c>
    </row>
    <row r="319" spans="1:13" x14ac:dyDescent="0.25">
      <c r="A319" s="18"/>
      <c r="B319" s="19"/>
      <c r="C319" s="19"/>
      <c r="D319" s="19"/>
      <c r="E319" s="19"/>
      <c r="F319" s="19"/>
      <c r="G319" s="19"/>
      <c r="H319" s="19"/>
      <c r="I319" s="20"/>
      <c r="J319" s="67"/>
      <c r="K319" s="19"/>
      <c r="L319" s="100">
        <f>YEAR(Adult_GOP[[#This Row],[Staff Start Date]])</f>
        <v>1900</v>
      </c>
      <c r="M319" s="100" t="str">
        <f>TEXT(Adult_GOP[[#This Row],[Staff Start Date]], "mmm")</f>
        <v>Jan</v>
      </c>
    </row>
    <row r="320" spans="1:13" x14ac:dyDescent="0.25">
      <c r="A320" s="18"/>
      <c r="B320" s="19"/>
      <c r="C320" s="19"/>
      <c r="D320" s="19"/>
      <c r="E320" s="19"/>
      <c r="F320" s="19"/>
      <c r="G320" s="19"/>
      <c r="H320" s="19"/>
      <c r="I320" s="20"/>
      <c r="J320" s="67"/>
      <c r="K320" s="19"/>
      <c r="L320" s="100">
        <f>YEAR(Adult_GOP[[#This Row],[Staff Start Date]])</f>
        <v>1900</v>
      </c>
      <c r="M320" s="100" t="str">
        <f>TEXT(Adult_GOP[[#This Row],[Staff Start Date]], "mmm")</f>
        <v>Jan</v>
      </c>
    </row>
    <row r="321" spans="1:13" x14ac:dyDescent="0.25">
      <c r="A321" s="18"/>
      <c r="B321" s="19"/>
      <c r="C321" s="19"/>
      <c r="D321" s="19"/>
      <c r="E321" s="19"/>
      <c r="F321" s="19"/>
      <c r="G321" s="19"/>
      <c r="H321" s="19"/>
      <c r="I321" s="20"/>
      <c r="J321" s="67"/>
      <c r="K321" s="19"/>
      <c r="L321" s="100">
        <f>YEAR(Adult_GOP[[#This Row],[Staff Start Date]])</f>
        <v>1900</v>
      </c>
      <c r="M321" s="100" t="str">
        <f>TEXT(Adult_GOP[[#This Row],[Staff Start Date]], "mmm")</f>
        <v>Jan</v>
      </c>
    </row>
    <row r="322" spans="1:13" x14ac:dyDescent="0.25">
      <c r="A322" s="18"/>
      <c r="B322" s="19"/>
      <c r="C322" s="19"/>
      <c r="D322" s="19"/>
      <c r="E322" s="19"/>
      <c r="F322" s="19"/>
      <c r="G322" s="19"/>
      <c r="H322" s="19"/>
      <c r="I322" s="20"/>
      <c r="J322" s="67"/>
      <c r="K322" s="19"/>
      <c r="L322" s="100">
        <f>YEAR(Adult_GOP[[#This Row],[Staff Start Date]])</f>
        <v>1900</v>
      </c>
      <c r="M322" s="100" t="str">
        <f>TEXT(Adult_GOP[[#This Row],[Staff Start Date]], "mmm")</f>
        <v>Jan</v>
      </c>
    </row>
    <row r="323" spans="1:13" x14ac:dyDescent="0.25">
      <c r="A323" s="18"/>
      <c r="B323" s="19"/>
      <c r="C323" s="19"/>
      <c r="D323" s="19"/>
      <c r="E323" s="19"/>
      <c r="F323" s="19"/>
      <c r="G323" s="19"/>
      <c r="H323" s="19"/>
      <c r="I323" s="20"/>
      <c r="J323" s="67"/>
      <c r="K323" s="19"/>
      <c r="L323" s="100">
        <f>YEAR(Adult_GOP[[#This Row],[Staff Start Date]])</f>
        <v>1900</v>
      </c>
      <c r="M323" s="100" t="str">
        <f>TEXT(Adult_GOP[[#This Row],[Staff Start Date]], "mmm")</f>
        <v>Jan</v>
      </c>
    </row>
    <row r="324" spans="1:13" x14ac:dyDescent="0.25">
      <c r="A324" s="18"/>
      <c r="B324" s="19"/>
      <c r="C324" s="19"/>
      <c r="D324" s="19"/>
      <c r="E324" s="19"/>
      <c r="F324" s="19"/>
      <c r="G324" s="19"/>
      <c r="H324" s="19"/>
      <c r="I324" s="20"/>
      <c r="J324" s="67"/>
      <c r="K324" s="19"/>
      <c r="L324" s="100">
        <f>YEAR(Adult_GOP[[#This Row],[Staff Start Date]])</f>
        <v>1900</v>
      </c>
      <c r="M324" s="100" t="str">
        <f>TEXT(Adult_GOP[[#This Row],[Staff Start Date]], "mmm")</f>
        <v>Jan</v>
      </c>
    </row>
    <row r="325" spans="1:13" x14ac:dyDescent="0.25">
      <c r="A325" s="18"/>
      <c r="B325" s="19"/>
      <c r="C325" s="19"/>
      <c r="D325" s="19"/>
      <c r="E325" s="19"/>
      <c r="F325" s="19"/>
      <c r="G325" s="19"/>
      <c r="H325" s="19"/>
      <c r="I325" s="20"/>
      <c r="J325" s="67"/>
      <c r="K325" s="19"/>
      <c r="L325" s="100">
        <f>YEAR(Adult_GOP[[#This Row],[Staff Start Date]])</f>
        <v>1900</v>
      </c>
      <c r="M325" s="100" t="str">
        <f>TEXT(Adult_GOP[[#This Row],[Staff Start Date]], "mmm")</f>
        <v>Jan</v>
      </c>
    </row>
    <row r="326" spans="1:13" x14ac:dyDescent="0.25">
      <c r="A326" s="18"/>
      <c r="B326" s="19"/>
      <c r="C326" s="19"/>
      <c r="D326" s="19"/>
      <c r="E326" s="19"/>
      <c r="F326" s="19"/>
      <c r="G326" s="19"/>
      <c r="H326" s="19"/>
      <c r="I326" s="20"/>
      <c r="J326" s="67"/>
      <c r="K326" s="19"/>
      <c r="L326" s="100">
        <f>YEAR(Adult_GOP[[#This Row],[Staff Start Date]])</f>
        <v>1900</v>
      </c>
      <c r="M326" s="100" t="str">
        <f>TEXT(Adult_GOP[[#This Row],[Staff Start Date]], "mmm")</f>
        <v>Jan</v>
      </c>
    </row>
    <row r="327" spans="1:13" x14ac:dyDescent="0.25">
      <c r="A327" s="18"/>
      <c r="B327" s="19"/>
      <c r="C327" s="19"/>
      <c r="D327" s="19"/>
      <c r="E327" s="19"/>
      <c r="F327" s="19"/>
      <c r="G327" s="19"/>
      <c r="H327" s="19"/>
      <c r="I327" s="20"/>
      <c r="J327" s="67"/>
      <c r="K327" s="19"/>
      <c r="L327" s="100">
        <f>YEAR(Adult_GOP[[#This Row],[Staff Start Date]])</f>
        <v>1900</v>
      </c>
      <c r="M327" s="100" t="str">
        <f>TEXT(Adult_GOP[[#This Row],[Staff Start Date]], "mmm")</f>
        <v>Jan</v>
      </c>
    </row>
    <row r="328" spans="1:13" x14ac:dyDescent="0.25">
      <c r="A328" s="18"/>
      <c r="B328" s="19"/>
      <c r="C328" s="19"/>
      <c r="D328" s="19"/>
      <c r="E328" s="19"/>
      <c r="F328" s="19"/>
      <c r="G328" s="19"/>
      <c r="H328" s="19"/>
      <c r="I328" s="20"/>
      <c r="J328" s="67"/>
      <c r="K328" s="19"/>
      <c r="L328" s="100">
        <f>YEAR(Adult_GOP[[#This Row],[Staff Start Date]])</f>
        <v>1900</v>
      </c>
      <c r="M328" s="100" t="str">
        <f>TEXT(Adult_GOP[[#This Row],[Staff Start Date]], "mmm")</f>
        <v>Jan</v>
      </c>
    </row>
    <row r="329" spans="1:13" x14ac:dyDescent="0.25">
      <c r="A329" s="18"/>
      <c r="B329" s="19"/>
      <c r="C329" s="19"/>
      <c r="D329" s="19"/>
      <c r="E329" s="19"/>
      <c r="F329" s="19"/>
      <c r="G329" s="19"/>
      <c r="H329" s="19"/>
      <c r="I329" s="20"/>
      <c r="J329" s="67"/>
      <c r="K329" s="19"/>
      <c r="L329" s="100">
        <f>YEAR(Adult_GOP[[#This Row],[Staff Start Date]])</f>
        <v>1900</v>
      </c>
      <c r="M329" s="100" t="str">
        <f>TEXT(Adult_GOP[[#This Row],[Staff Start Date]], "mmm")</f>
        <v>Jan</v>
      </c>
    </row>
    <row r="330" spans="1:13" x14ac:dyDescent="0.25">
      <c r="A330" s="18"/>
      <c r="B330" s="19"/>
      <c r="C330" s="19"/>
      <c r="D330" s="19"/>
      <c r="E330" s="19"/>
      <c r="F330" s="19"/>
      <c r="G330" s="19"/>
      <c r="H330" s="19"/>
      <c r="I330" s="20"/>
      <c r="J330" s="67"/>
      <c r="K330" s="19"/>
      <c r="L330" s="100">
        <f>YEAR(Adult_GOP[[#This Row],[Staff Start Date]])</f>
        <v>1900</v>
      </c>
      <c r="M330" s="100" t="str">
        <f>TEXT(Adult_GOP[[#This Row],[Staff Start Date]], "mmm")</f>
        <v>Jan</v>
      </c>
    </row>
    <row r="331" spans="1:13" x14ac:dyDescent="0.25">
      <c r="A331" s="18"/>
      <c r="B331" s="19"/>
      <c r="C331" s="19"/>
      <c r="D331" s="19"/>
      <c r="E331" s="19"/>
      <c r="F331" s="19"/>
      <c r="G331" s="19"/>
      <c r="H331" s="19"/>
      <c r="I331" s="20"/>
      <c r="J331" s="67"/>
      <c r="K331" s="19"/>
      <c r="L331" s="100">
        <f>YEAR(Adult_GOP[[#This Row],[Staff Start Date]])</f>
        <v>1900</v>
      </c>
      <c r="M331" s="100" t="str">
        <f>TEXT(Adult_GOP[[#This Row],[Staff Start Date]], "mmm")</f>
        <v>Jan</v>
      </c>
    </row>
    <row r="332" spans="1:13" x14ac:dyDescent="0.25">
      <c r="A332" s="18"/>
      <c r="B332" s="19"/>
      <c r="C332" s="19"/>
      <c r="D332" s="19"/>
      <c r="E332" s="19"/>
      <c r="F332" s="19"/>
      <c r="G332" s="19"/>
      <c r="H332" s="19"/>
      <c r="I332" s="20"/>
      <c r="J332" s="67"/>
      <c r="K332" s="19"/>
      <c r="L332" s="100">
        <f>YEAR(Adult_GOP[[#This Row],[Staff Start Date]])</f>
        <v>1900</v>
      </c>
      <c r="M332" s="100" t="str">
        <f>TEXT(Adult_GOP[[#This Row],[Staff Start Date]], "mmm")</f>
        <v>Jan</v>
      </c>
    </row>
    <row r="333" spans="1:13" x14ac:dyDescent="0.25">
      <c r="A333" s="18"/>
      <c r="B333" s="19"/>
      <c r="C333" s="19"/>
      <c r="D333" s="19"/>
      <c r="E333" s="19"/>
      <c r="F333" s="19"/>
      <c r="G333" s="19"/>
      <c r="H333" s="19"/>
      <c r="I333" s="20"/>
      <c r="J333" s="67"/>
      <c r="K333" s="19"/>
      <c r="L333" s="100">
        <f>YEAR(Adult_GOP[[#This Row],[Staff Start Date]])</f>
        <v>1900</v>
      </c>
      <c r="M333" s="100" t="str">
        <f>TEXT(Adult_GOP[[#This Row],[Staff Start Date]], "mmm")</f>
        <v>Jan</v>
      </c>
    </row>
    <row r="334" spans="1:13" x14ac:dyDescent="0.25">
      <c r="A334" s="18"/>
      <c r="B334" s="19"/>
      <c r="C334" s="19"/>
      <c r="D334" s="19"/>
      <c r="E334" s="19"/>
      <c r="F334" s="19"/>
      <c r="G334" s="19"/>
      <c r="H334" s="19"/>
      <c r="I334" s="20"/>
      <c r="J334" s="67"/>
      <c r="K334" s="19"/>
      <c r="L334" s="100">
        <f>YEAR(Adult_GOP[[#This Row],[Staff Start Date]])</f>
        <v>1900</v>
      </c>
      <c r="M334" s="100" t="str">
        <f>TEXT(Adult_GOP[[#This Row],[Staff Start Date]], "mmm")</f>
        <v>Jan</v>
      </c>
    </row>
    <row r="335" spans="1:13" x14ac:dyDescent="0.25">
      <c r="A335" s="18"/>
      <c r="B335" s="19"/>
      <c r="C335" s="19"/>
      <c r="D335" s="19"/>
      <c r="E335" s="19"/>
      <c r="F335" s="19"/>
      <c r="G335" s="19"/>
      <c r="H335" s="19"/>
      <c r="I335" s="20"/>
      <c r="J335" s="67"/>
      <c r="K335" s="19"/>
      <c r="L335" s="100">
        <f>YEAR(Adult_GOP[[#This Row],[Staff Start Date]])</f>
        <v>1900</v>
      </c>
      <c r="M335" s="100" t="str">
        <f>TEXT(Adult_GOP[[#This Row],[Staff Start Date]], "mmm")</f>
        <v>Jan</v>
      </c>
    </row>
    <row r="336" spans="1:13" x14ac:dyDescent="0.25">
      <c r="A336" s="18"/>
      <c r="B336" s="19"/>
      <c r="C336" s="19"/>
      <c r="D336" s="19"/>
      <c r="E336" s="19"/>
      <c r="F336" s="19"/>
      <c r="G336" s="19"/>
      <c r="H336" s="19"/>
      <c r="I336" s="20"/>
      <c r="J336" s="67"/>
      <c r="K336" s="19"/>
      <c r="L336" s="100">
        <f>YEAR(Adult_GOP[[#This Row],[Staff Start Date]])</f>
        <v>1900</v>
      </c>
      <c r="M336" s="100" t="str">
        <f>TEXT(Adult_GOP[[#This Row],[Staff Start Date]], "mmm")</f>
        <v>Jan</v>
      </c>
    </row>
    <row r="337" spans="1:13" x14ac:dyDescent="0.25">
      <c r="A337" s="18"/>
      <c r="B337" s="19"/>
      <c r="C337" s="19"/>
      <c r="D337" s="19"/>
      <c r="E337" s="19"/>
      <c r="F337" s="19"/>
      <c r="G337" s="19"/>
      <c r="H337" s="19"/>
      <c r="I337" s="20"/>
      <c r="J337" s="67"/>
      <c r="K337" s="19"/>
      <c r="L337" s="100">
        <f>YEAR(Adult_GOP[[#This Row],[Staff Start Date]])</f>
        <v>1900</v>
      </c>
      <c r="M337" s="100" t="str">
        <f>TEXT(Adult_GOP[[#This Row],[Staff Start Date]], "mmm")</f>
        <v>Jan</v>
      </c>
    </row>
    <row r="338" spans="1:13" x14ac:dyDescent="0.25">
      <c r="A338" s="18"/>
      <c r="B338" s="19"/>
      <c r="C338" s="19"/>
      <c r="D338" s="19"/>
      <c r="E338" s="19"/>
      <c r="F338" s="19"/>
      <c r="G338" s="19"/>
      <c r="H338" s="19"/>
      <c r="I338" s="20"/>
      <c r="J338" s="67"/>
      <c r="K338" s="19"/>
      <c r="L338" s="100">
        <f>YEAR(Adult_GOP[[#This Row],[Staff Start Date]])</f>
        <v>1900</v>
      </c>
      <c r="M338" s="100" t="str">
        <f>TEXT(Adult_GOP[[#This Row],[Staff Start Date]], "mmm")</f>
        <v>Jan</v>
      </c>
    </row>
    <row r="339" spans="1:13" x14ac:dyDescent="0.25">
      <c r="A339" s="18"/>
      <c r="B339" s="19"/>
      <c r="C339" s="19"/>
      <c r="D339" s="19"/>
      <c r="E339" s="19"/>
      <c r="F339" s="19"/>
      <c r="G339" s="19"/>
      <c r="H339" s="19"/>
      <c r="I339" s="20"/>
      <c r="J339" s="67"/>
      <c r="K339" s="19"/>
      <c r="L339" s="100">
        <f>YEAR(Adult_GOP[[#This Row],[Staff Start Date]])</f>
        <v>1900</v>
      </c>
      <c r="M339" s="100" t="str">
        <f>TEXT(Adult_GOP[[#This Row],[Staff Start Date]], "mmm")</f>
        <v>Jan</v>
      </c>
    </row>
    <row r="340" spans="1:13" x14ac:dyDescent="0.25">
      <c r="A340" s="18"/>
      <c r="B340" s="19"/>
      <c r="C340" s="19"/>
      <c r="D340" s="19"/>
      <c r="E340" s="19"/>
      <c r="F340" s="19"/>
      <c r="G340" s="19"/>
      <c r="H340" s="19"/>
      <c r="I340" s="20"/>
      <c r="J340" s="67"/>
      <c r="K340" s="19"/>
      <c r="L340" s="100">
        <f>YEAR(Adult_GOP[[#This Row],[Staff Start Date]])</f>
        <v>1900</v>
      </c>
      <c r="M340" s="100" t="str">
        <f>TEXT(Adult_GOP[[#This Row],[Staff Start Date]], "mmm")</f>
        <v>Jan</v>
      </c>
    </row>
    <row r="341" spans="1:13" x14ac:dyDescent="0.25">
      <c r="A341" s="18"/>
      <c r="B341" s="19"/>
      <c r="C341" s="19"/>
      <c r="D341" s="19"/>
      <c r="E341" s="19"/>
      <c r="F341" s="19"/>
      <c r="G341" s="19"/>
      <c r="H341" s="19"/>
      <c r="I341" s="20"/>
      <c r="J341" s="67"/>
      <c r="K341" s="19"/>
      <c r="L341" s="100">
        <f>YEAR(Adult_GOP[[#This Row],[Staff Start Date]])</f>
        <v>1900</v>
      </c>
      <c r="M341" s="100" t="str">
        <f>TEXT(Adult_GOP[[#This Row],[Staff Start Date]], "mmm")</f>
        <v>Jan</v>
      </c>
    </row>
    <row r="342" spans="1:13" x14ac:dyDescent="0.25">
      <c r="A342" s="18"/>
      <c r="B342" s="19"/>
      <c r="C342" s="19"/>
      <c r="D342" s="19"/>
      <c r="E342" s="19"/>
      <c r="F342" s="19"/>
      <c r="G342" s="19"/>
      <c r="H342" s="19"/>
      <c r="I342" s="20"/>
      <c r="J342" s="67"/>
      <c r="K342" s="19"/>
      <c r="L342" s="100">
        <f>YEAR(Adult_GOP[[#This Row],[Staff Start Date]])</f>
        <v>1900</v>
      </c>
      <c r="M342" s="100" t="str">
        <f>TEXT(Adult_GOP[[#This Row],[Staff Start Date]], "mmm")</f>
        <v>Jan</v>
      </c>
    </row>
    <row r="343" spans="1:13" x14ac:dyDescent="0.25">
      <c r="A343" s="18"/>
      <c r="B343" s="19"/>
      <c r="C343" s="19"/>
      <c r="D343" s="19"/>
      <c r="E343" s="19"/>
      <c r="F343" s="19"/>
      <c r="G343" s="19"/>
      <c r="H343" s="19"/>
      <c r="I343" s="20"/>
      <c r="J343" s="67"/>
      <c r="K343" s="19"/>
      <c r="L343" s="100">
        <f>YEAR(Adult_GOP[[#This Row],[Staff Start Date]])</f>
        <v>1900</v>
      </c>
      <c r="M343" s="100" t="str">
        <f>TEXT(Adult_GOP[[#This Row],[Staff Start Date]], "mmm")</f>
        <v>Jan</v>
      </c>
    </row>
    <row r="344" spans="1:13" x14ac:dyDescent="0.25">
      <c r="A344" s="18"/>
      <c r="B344" s="19"/>
      <c r="C344" s="19"/>
      <c r="D344" s="19"/>
      <c r="E344" s="19"/>
      <c r="F344" s="19"/>
      <c r="G344" s="19"/>
      <c r="H344" s="19"/>
      <c r="I344" s="20"/>
      <c r="J344" s="67"/>
      <c r="K344" s="19"/>
      <c r="L344" s="100">
        <f>YEAR(Adult_GOP[[#This Row],[Staff Start Date]])</f>
        <v>1900</v>
      </c>
      <c r="M344" s="100" t="str">
        <f>TEXT(Adult_GOP[[#This Row],[Staff Start Date]], "mmm")</f>
        <v>Jan</v>
      </c>
    </row>
    <row r="345" spans="1:13" x14ac:dyDescent="0.25">
      <c r="A345" s="18"/>
      <c r="B345" s="19"/>
      <c r="C345" s="19"/>
      <c r="D345" s="19"/>
      <c r="E345" s="19"/>
      <c r="F345" s="19"/>
      <c r="G345" s="19"/>
      <c r="H345" s="19"/>
      <c r="I345" s="20"/>
      <c r="J345" s="67"/>
      <c r="K345" s="19"/>
      <c r="L345" s="100">
        <f>YEAR(Adult_GOP[[#This Row],[Staff Start Date]])</f>
        <v>1900</v>
      </c>
      <c r="M345" s="100" t="str">
        <f>TEXT(Adult_GOP[[#This Row],[Staff Start Date]], "mmm")</f>
        <v>Jan</v>
      </c>
    </row>
    <row r="346" spans="1:13" x14ac:dyDescent="0.25">
      <c r="A346" s="18"/>
      <c r="B346" s="19"/>
      <c r="C346" s="19"/>
      <c r="D346" s="19"/>
      <c r="E346" s="19"/>
      <c r="F346" s="19"/>
      <c r="G346" s="19"/>
      <c r="H346" s="19"/>
      <c r="I346" s="20"/>
      <c r="J346" s="67"/>
      <c r="K346" s="19"/>
      <c r="L346" s="100">
        <f>YEAR(Adult_GOP[[#This Row],[Staff Start Date]])</f>
        <v>1900</v>
      </c>
      <c r="M346" s="100" t="str">
        <f>TEXT(Adult_GOP[[#This Row],[Staff Start Date]], "mmm")</f>
        <v>Jan</v>
      </c>
    </row>
    <row r="347" spans="1:13" x14ac:dyDescent="0.25">
      <c r="A347" s="18"/>
      <c r="B347" s="19"/>
      <c r="C347" s="19"/>
      <c r="D347" s="19"/>
      <c r="E347" s="19"/>
      <c r="F347" s="19"/>
      <c r="G347" s="19"/>
      <c r="H347" s="19"/>
      <c r="I347" s="20"/>
      <c r="J347" s="67"/>
      <c r="K347" s="19"/>
      <c r="L347" s="100">
        <f>YEAR(Adult_GOP[[#This Row],[Staff Start Date]])</f>
        <v>1900</v>
      </c>
      <c r="M347" s="100" t="str">
        <f>TEXT(Adult_GOP[[#This Row],[Staff Start Date]], "mmm")</f>
        <v>Jan</v>
      </c>
    </row>
    <row r="348" spans="1:13" x14ac:dyDescent="0.25">
      <c r="A348" s="18"/>
      <c r="B348" s="19"/>
      <c r="C348" s="19"/>
      <c r="D348" s="19"/>
      <c r="E348" s="19"/>
      <c r="F348" s="19"/>
      <c r="G348" s="19"/>
      <c r="H348" s="19"/>
      <c r="I348" s="20"/>
      <c r="J348" s="67"/>
      <c r="K348" s="19"/>
      <c r="L348" s="100">
        <f>YEAR(Adult_GOP[[#This Row],[Staff Start Date]])</f>
        <v>1900</v>
      </c>
      <c r="M348" s="100" t="str">
        <f>TEXT(Adult_GOP[[#This Row],[Staff Start Date]], "mmm")</f>
        <v>Jan</v>
      </c>
    </row>
    <row r="349" spans="1:13" x14ac:dyDescent="0.25">
      <c r="A349" s="18"/>
      <c r="B349" s="19"/>
      <c r="C349" s="19"/>
      <c r="D349" s="19"/>
      <c r="E349" s="19"/>
      <c r="F349" s="19"/>
      <c r="G349" s="19"/>
      <c r="H349" s="19"/>
      <c r="I349" s="20"/>
      <c r="J349" s="67"/>
      <c r="K349" s="19"/>
      <c r="L349" s="100">
        <f>YEAR(Adult_GOP[[#This Row],[Staff Start Date]])</f>
        <v>1900</v>
      </c>
      <c r="M349" s="100" t="str">
        <f>TEXT(Adult_GOP[[#This Row],[Staff Start Date]], "mmm")</f>
        <v>Jan</v>
      </c>
    </row>
    <row r="350" spans="1:13" x14ac:dyDescent="0.25">
      <c r="A350" s="18"/>
      <c r="B350" s="19"/>
      <c r="C350" s="19"/>
      <c r="D350" s="19"/>
      <c r="E350" s="19"/>
      <c r="F350" s="19"/>
      <c r="G350" s="19"/>
      <c r="H350" s="19"/>
      <c r="I350" s="20"/>
      <c r="J350" s="67"/>
      <c r="K350" s="19"/>
      <c r="L350" s="100">
        <f>YEAR(Adult_GOP[[#This Row],[Staff Start Date]])</f>
        <v>1900</v>
      </c>
      <c r="M350" s="100" t="str">
        <f>TEXT(Adult_GOP[[#This Row],[Staff Start Date]], "mmm")</f>
        <v>Jan</v>
      </c>
    </row>
    <row r="351" spans="1:13" x14ac:dyDescent="0.25">
      <c r="A351" s="18"/>
      <c r="B351" s="19"/>
      <c r="C351" s="19"/>
      <c r="D351" s="19"/>
      <c r="E351" s="19"/>
      <c r="F351" s="19"/>
      <c r="G351" s="19"/>
      <c r="H351" s="19"/>
      <c r="I351" s="20"/>
      <c r="J351" s="67"/>
      <c r="K351" s="19"/>
      <c r="L351" s="100">
        <f>YEAR(Adult_GOP[[#This Row],[Staff Start Date]])</f>
        <v>1900</v>
      </c>
      <c r="M351" s="100" t="str">
        <f>TEXT(Adult_GOP[[#This Row],[Staff Start Date]], "mmm")</f>
        <v>Jan</v>
      </c>
    </row>
    <row r="352" spans="1:13" x14ac:dyDescent="0.25">
      <c r="A352" s="18"/>
      <c r="B352" s="19"/>
      <c r="C352" s="19"/>
      <c r="D352" s="19"/>
      <c r="E352" s="19"/>
      <c r="F352" s="19"/>
      <c r="G352" s="19"/>
      <c r="H352" s="19"/>
      <c r="I352" s="20"/>
      <c r="J352" s="67"/>
      <c r="K352" s="19"/>
      <c r="L352" s="100">
        <f>YEAR(Adult_GOP[[#This Row],[Staff Start Date]])</f>
        <v>1900</v>
      </c>
      <c r="M352" s="100" t="str">
        <f>TEXT(Adult_GOP[[#This Row],[Staff Start Date]], "mmm")</f>
        <v>Jan</v>
      </c>
    </row>
    <row r="353" spans="1:13" x14ac:dyDescent="0.25">
      <c r="A353" s="18"/>
      <c r="B353" s="19"/>
      <c r="C353" s="19"/>
      <c r="D353" s="19"/>
      <c r="E353" s="19"/>
      <c r="F353" s="19"/>
      <c r="G353" s="19"/>
      <c r="H353" s="19"/>
      <c r="I353" s="20"/>
      <c r="J353" s="67"/>
      <c r="K353" s="19"/>
      <c r="L353" s="100">
        <f>YEAR(Adult_GOP[[#This Row],[Staff Start Date]])</f>
        <v>1900</v>
      </c>
      <c r="M353" s="100" t="str">
        <f>TEXT(Adult_GOP[[#This Row],[Staff Start Date]], "mmm")</f>
        <v>Jan</v>
      </c>
    </row>
    <row r="354" spans="1:13" x14ac:dyDescent="0.25">
      <c r="A354" s="18"/>
      <c r="B354" s="19"/>
      <c r="C354" s="19"/>
      <c r="D354" s="19"/>
      <c r="E354" s="19"/>
      <c r="F354" s="19"/>
      <c r="G354" s="19"/>
      <c r="H354" s="19"/>
      <c r="I354" s="20"/>
      <c r="J354" s="67"/>
      <c r="K354" s="19"/>
      <c r="L354" s="100">
        <f>YEAR(Adult_GOP[[#This Row],[Staff Start Date]])</f>
        <v>1900</v>
      </c>
      <c r="M354" s="100" t="str">
        <f>TEXT(Adult_GOP[[#This Row],[Staff Start Date]], "mmm")</f>
        <v>Jan</v>
      </c>
    </row>
    <row r="355" spans="1:13" x14ac:dyDescent="0.25">
      <c r="A355" s="18"/>
      <c r="B355" s="19"/>
      <c r="C355" s="19"/>
      <c r="D355" s="19"/>
      <c r="E355" s="19"/>
      <c r="F355" s="19"/>
      <c r="G355" s="19"/>
      <c r="H355" s="19"/>
      <c r="I355" s="20"/>
      <c r="J355" s="67"/>
      <c r="K355" s="19"/>
      <c r="L355" s="100">
        <f>YEAR(Adult_GOP[[#This Row],[Staff Start Date]])</f>
        <v>1900</v>
      </c>
      <c r="M355" s="100" t="str">
        <f>TEXT(Adult_GOP[[#This Row],[Staff Start Date]], "mmm")</f>
        <v>Jan</v>
      </c>
    </row>
    <row r="356" spans="1:13" x14ac:dyDescent="0.25">
      <c r="A356" s="18"/>
      <c r="B356" s="19"/>
      <c r="C356" s="19"/>
      <c r="D356" s="19"/>
      <c r="E356" s="19"/>
      <c r="F356" s="19"/>
      <c r="G356" s="19"/>
      <c r="H356" s="19"/>
      <c r="I356" s="20"/>
      <c r="J356" s="67"/>
      <c r="K356" s="19"/>
      <c r="L356" s="100">
        <f>YEAR(Adult_GOP[[#This Row],[Staff Start Date]])</f>
        <v>1900</v>
      </c>
      <c r="M356" s="100" t="str">
        <f>TEXT(Adult_GOP[[#This Row],[Staff Start Date]], "mmm")</f>
        <v>Jan</v>
      </c>
    </row>
    <row r="357" spans="1:13" x14ac:dyDescent="0.25">
      <c r="A357" s="18"/>
      <c r="B357" s="19"/>
      <c r="C357" s="19"/>
      <c r="D357" s="19"/>
      <c r="E357" s="19"/>
      <c r="F357" s="19"/>
      <c r="G357" s="19"/>
      <c r="H357" s="19"/>
      <c r="I357" s="20"/>
      <c r="J357" s="67"/>
      <c r="K357" s="19"/>
      <c r="L357" s="100">
        <f>YEAR(Adult_GOP[[#This Row],[Staff Start Date]])</f>
        <v>1900</v>
      </c>
      <c r="M357" s="100" t="str">
        <f>TEXT(Adult_GOP[[#This Row],[Staff Start Date]], "mmm")</f>
        <v>Jan</v>
      </c>
    </row>
    <row r="358" spans="1:13" x14ac:dyDescent="0.25">
      <c r="A358" s="18"/>
      <c r="B358" s="19"/>
      <c r="C358" s="19"/>
      <c r="D358" s="19"/>
      <c r="E358" s="19"/>
      <c r="F358" s="19"/>
      <c r="G358" s="19"/>
      <c r="H358" s="19"/>
      <c r="I358" s="20"/>
      <c r="J358" s="67"/>
      <c r="K358" s="19"/>
      <c r="L358" s="100">
        <f>YEAR(Adult_GOP[[#This Row],[Staff Start Date]])</f>
        <v>1900</v>
      </c>
      <c r="M358" s="100" t="str">
        <f>TEXT(Adult_GOP[[#This Row],[Staff Start Date]], "mmm")</f>
        <v>Jan</v>
      </c>
    </row>
    <row r="359" spans="1:13" x14ac:dyDescent="0.25">
      <c r="A359" s="18"/>
      <c r="B359" s="19"/>
      <c r="C359" s="19"/>
      <c r="D359" s="19"/>
      <c r="E359" s="19"/>
      <c r="F359" s="19"/>
      <c r="G359" s="19"/>
      <c r="H359" s="19"/>
      <c r="I359" s="20"/>
      <c r="J359" s="67"/>
      <c r="K359" s="19"/>
      <c r="L359" s="100">
        <f>YEAR(Adult_GOP[[#This Row],[Staff Start Date]])</f>
        <v>1900</v>
      </c>
      <c r="M359" s="100" t="str">
        <f>TEXT(Adult_GOP[[#This Row],[Staff Start Date]], "mmm")</f>
        <v>Jan</v>
      </c>
    </row>
    <row r="360" spans="1:13" x14ac:dyDescent="0.25">
      <c r="A360" s="18"/>
      <c r="B360" s="19"/>
      <c r="C360" s="19"/>
      <c r="D360" s="19"/>
      <c r="E360" s="19"/>
      <c r="F360" s="19"/>
      <c r="G360" s="19"/>
      <c r="H360" s="19"/>
      <c r="I360" s="20"/>
      <c r="J360" s="67"/>
      <c r="K360" s="19"/>
      <c r="L360" s="100">
        <f>YEAR(Adult_GOP[[#This Row],[Staff Start Date]])</f>
        <v>1900</v>
      </c>
      <c r="M360" s="100" t="str">
        <f>TEXT(Adult_GOP[[#This Row],[Staff Start Date]], "mmm")</f>
        <v>Jan</v>
      </c>
    </row>
    <row r="361" spans="1:13" x14ac:dyDescent="0.25">
      <c r="A361" s="18"/>
      <c r="B361" s="19"/>
      <c r="C361" s="19"/>
      <c r="D361" s="19"/>
      <c r="E361" s="19"/>
      <c r="F361" s="19"/>
      <c r="G361" s="19"/>
      <c r="H361" s="19"/>
      <c r="I361" s="20"/>
      <c r="J361" s="67"/>
      <c r="K361" s="19"/>
      <c r="L361" s="100">
        <f>YEAR(Adult_GOP[[#This Row],[Staff Start Date]])</f>
        <v>1900</v>
      </c>
      <c r="M361" s="100" t="str">
        <f>TEXT(Adult_GOP[[#This Row],[Staff Start Date]], "mmm")</f>
        <v>Jan</v>
      </c>
    </row>
    <row r="362" spans="1:13" x14ac:dyDescent="0.25">
      <c r="A362" s="18"/>
      <c r="B362" s="19"/>
      <c r="C362" s="19"/>
      <c r="D362" s="19"/>
      <c r="E362" s="19"/>
      <c r="F362" s="19"/>
      <c r="G362" s="19"/>
      <c r="H362" s="19"/>
      <c r="I362" s="20"/>
      <c r="J362" s="67"/>
      <c r="K362" s="19"/>
      <c r="L362" s="100">
        <f>YEAR(Adult_GOP[[#This Row],[Staff Start Date]])</f>
        <v>1900</v>
      </c>
      <c r="M362" s="100" t="str">
        <f>TEXT(Adult_GOP[[#This Row],[Staff Start Date]], "mmm")</f>
        <v>Jan</v>
      </c>
    </row>
    <row r="363" spans="1:13" x14ac:dyDescent="0.25">
      <c r="A363" s="18"/>
      <c r="B363" s="19"/>
      <c r="C363" s="19"/>
      <c r="D363" s="19"/>
      <c r="E363" s="19"/>
      <c r="F363" s="19"/>
      <c r="G363" s="19"/>
      <c r="H363" s="19"/>
      <c r="I363" s="20"/>
      <c r="J363" s="67"/>
      <c r="K363" s="19"/>
      <c r="L363" s="100">
        <f>YEAR(Adult_GOP[[#This Row],[Staff Start Date]])</f>
        <v>1900</v>
      </c>
      <c r="M363" s="100" t="str">
        <f>TEXT(Adult_GOP[[#This Row],[Staff Start Date]], "mmm")</f>
        <v>Jan</v>
      </c>
    </row>
    <row r="364" spans="1:13" x14ac:dyDescent="0.25">
      <c r="A364" s="18"/>
      <c r="B364" s="19"/>
      <c r="C364" s="19"/>
      <c r="D364" s="19"/>
      <c r="E364" s="19"/>
      <c r="F364" s="19"/>
      <c r="G364" s="19"/>
      <c r="H364" s="19"/>
      <c r="I364" s="20"/>
      <c r="J364" s="67"/>
      <c r="K364" s="19"/>
      <c r="L364" s="100">
        <f>YEAR(Adult_GOP[[#This Row],[Staff Start Date]])</f>
        <v>1900</v>
      </c>
      <c r="M364" s="100" t="str">
        <f>TEXT(Adult_GOP[[#This Row],[Staff Start Date]], "mmm")</f>
        <v>Jan</v>
      </c>
    </row>
    <row r="365" spans="1:13" x14ac:dyDescent="0.25">
      <c r="A365" s="18"/>
      <c r="B365" s="19"/>
      <c r="C365" s="19"/>
      <c r="D365" s="19"/>
      <c r="E365" s="19"/>
      <c r="F365" s="19"/>
      <c r="G365" s="19"/>
      <c r="H365" s="19"/>
      <c r="I365" s="20"/>
      <c r="J365" s="67"/>
      <c r="K365" s="19"/>
      <c r="L365" s="100">
        <f>YEAR(Adult_GOP[[#This Row],[Staff Start Date]])</f>
        <v>1900</v>
      </c>
      <c r="M365" s="100" t="str">
        <f>TEXT(Adult_GOP[[#This Row],[Staff Start Date]], "mmm")</f>
        <v>Jan</v>
      </c>
    </row>
    <row r="366" spans="1:13" x14ac:dyDescent="0.25">
      <c r="A366" s="18"/>
      <c r="B366" s="19"/>
      <c r="C366" s="19"/>
      <c r="D366" s="19"/>
      <c r="E366" s="19"/>
      <c r="F366" s="19"/>
      <c r="G366" s="19"/>
      <c r="H366" s="19"/>
      <c r="I366" s="20"/>
      <c r="J366" s="67"/>
      <c r="K366" s="19"/>
      <c r="L366" s="100">
        <f>YEAR(Adult_GOP[[#This Row],[Staff Start Date]])</f>
        <v>1900</v>
      </c>
      <c r="M366" s="100" t="str">
        <f>TEXT(Adult_GOP[[#This Row],[Staff Start Date]], "mmm")</f>
        <v>Jan</v>
      </c>
    </row>
    <row r="367" spans="1:13" x14ac:dyDescent="0.25">
      <c r="A367" s="18"/>
      <c r="B367" s="19"/>
      <c r="C367" s="19"/>
      <c r="D367" s="19"/>
      <c r="E367" s="19"/>
      <c r="F367" s="19"/>
      <c r="G367" s="19"/>
      <c r="H367" s="19"/>
      <c r="I367" s="20"/>
      <c r="J367" s="67"/>
      <c r="K367" s="19"/>
      <c r="L367" s="100">
        <f>YEAR(Adult_GOP[[#This Row],[Staff Start Date]])</f>
        <v>1900</v>
      </c>
      <c r="M367" s="100" t="str">
        <f>TEXT(Adult_GOP[[#This Row],[Staff Start Date]], "mmm")</f>
        <v>Jan</v>
      </c>
    </row>
    <row r="368" spans="1:13" x14ac:dyDescent="0.25">
      <c r="A368" s="18"/>
      <c r="B368" s="19"/>
      <c r="C368" s="19"/>
      <c r="D368" s="19"/>
      <c r="E368" s="19"/>
      <c r="F368" s="19"/>
      <c r="G368" s="19"/>
      <c r="H368" s="19"/>
      <c r="I368" s="20"/>
      <c r="J368" s="67"/>
      <c r="K368" s="19"/>
      <c r="L368" s="100">
        <f>YEAR(Adult_GOP[[#This Row],[Staff Start Date]])</f>
        <v>1900</v>
      </c>
      <c r="M368" s="100" t="str">
        <f>TEXT(Adult_GOP[[#This Row],[Staff Start Date]], "mmm")</f>
        <v>Jan</v>
      </c>
    </row>
    <row r="369" spans="1:13" x14ac:dyDescent="0.25">
      <c r="A369" s="18"/>
      <c r="B369" s="19"/>
      <c r="C369" s="19"/>
      <c r="D369" s="19"/>
      <c r="E369" s="19"/>
      <c r="F369" s="19"/>
      <c r="G369" s="19"/>
      <c r="H369" s="19"/>
      <c r="I369" s="20"/>
      <c r="J369" s="67"/>
      <c r="K369" s="19"/>
      <c r="L369" s="100">
        <f>YEAR(Adult_GOP[[#This Row],[Staff Start Date]])</f>
        <v>1900</v>
      </c>
      <c r="M369" s="100" t="str">
        <f>TEXT(Adult_GOP[[#This Row],[Staff Start Date]], "mmm")</f>
        <v>Jan</v>
      </c>
    </row>
    <row r="370" spans="1:13" x14ac:dyDescent="0.25">
      <c r="A370" s="18"/>
      <c r="B370" s="19"/>
      <c r="C370" s="19"/>
      <c r="D370" s="19"/>
      <c r="E370" s="19"/>
      <c r="F370" s="19"/>
      <c r="G370" s="19"/>
      <c r="H370" s="19"/>
      <c r="I370" s="20"/>
      <c r="J370" s="67"/>
      <c r="K370" s="19"/>
      <c r="L370" s="100">
        <f>YEAR(Adult_GOP[[#This Row],[Staff Start Date]])</f>
        <v>1900</v>
      </c>
      <c r="M370" s="100" t="str">
        <f>TEXT(Adult_GOP[[#This Row],[Staff Start Date]], "mmm")</f>
        <v>Jan</v>
      </c>
    </row>
    <row r="371" spans="1:13" x14ac:dyDescent="0.25">
      <c r="A371" s="18"/>
      <c r="B371" s="19"/>
      <c r="C371" s="19"/>
      <c r="D371" s="19"/>
      <c r="E371" s="19"/>
      <c r="F371" s="19"/>
      <c r="G371" s="19"/>
      <c r="H371" s="19"/>
      <c r="I371" s="20"/>
      <c r="J371" s="67"/>
      <c r="K371" s="19"/>
      <c r="L371" s="100">
        <f>YEAR(Adult_GOP[[#This Row],[Staff Start Date]])</f>
        <v>1900</v>
      </c>
      <c r="M371" s="100" t="str">
        <f>TEXT(Adult_GOP[[#This Row],[Staff Start Date]], "mmm")</f>
        <v>Jan</v>
      </c>
    </row>
    <row r="372" spans="1:13" x14ac:dyDescent="0.25">
      <c r="A372" s="18"/>
      <c r="B372" s="19"/>
      <c r="C372" s="19"/>
      <c r="D372" s="19"/>
      <c r="E372" s="19"/>
      <c r="F372" s="19"/>
      <c r="G372" s="19"/>
      <c r="H372" s="19"/>
      <c r="I372" s="20"/>
      <c r="J372" s="67"/>
      <c r="K372" s="19"/>
      <c r="L372" s="100">
        <f>YEAR(Adult_GOP[[#This Row],[Staff Start Date]])</f>
        <v>1900</v>
      </c>
      <c r="M372" s="100" t="str">
        <f>TEXT(Adult_GOP[[#This Row],[Staff Start Date]], "mmm")</f>
        <v>Jan</v>
      </c>
    </row>
    <row r="373" spans="1:13" x14ac:dyDescent="0.25">
      <c r="A373" s="18"/>
      <c r="B373" s="19"/>
      <c r="C373" s="19"/>
      <c r="D373" s="19"/>
      <c r="E373" s="19"/>
      <c r="F373" s="19"/>
      <c r="G373" s="19"/>
      <c r="H373" s="19"/>
      <c r="I373" s="20"/>
      <c r="J373" s="67"/>
      <c r="K373" s="19"/>
      <c r="L373" s="100">
        <f>YEAR(Adult_GOP[[#This Row],[Staff Start Date]])</f>
        <v>1900</v>
      </c>
      <c r="M373" s="100" t="str">
        <f>TEXT(Adult_GOP[[#This Row],[Staff Start Date]], "mmm")</f>
        <v>Jan</v>
      </c>
    </row>
    <row r="374" spans="1:13" x14ac:dyDescent="0.25">
      <c r="A374" s="18"/>
      <c r="B374" s="19"/>
      <c r="C374" s="19"/>
      <c r="D374" s="19"/>
      <c r="E374" s="19"/>
      <c r="F374" s="19"/>
      <c r="G374" s="19"/>
      <c r="H374" s="19"/>
      <c r="I374" s="20"/>
      <c r="J374" s="67"/>
      <c r="K374" s="19"/>
      <c r="L374" s="100">
        <f>YEAR(Adult_GOP[[#This Row],[Staff Start Date]])</f>
        <v>1900</v>
      </c>
      <c r="M374" s="100" t="str">
        <f>TEXT(Adult_GOP[[#This Row],[Staff Start Date]], "mmm")</f>
        <v>Jan</v>
      </c>
    </row>
    <row r="375" spans="1:13" x14ac:dyDescent="0.25">
      <c r="A375" s="18"/>
      <c r="B375" s="19"/>
      <c r="C375" s="19"/>
      <c r="D375" s="19"/>
      <c r="E375" s="19"/>
      <c r="F375" s="19"/>
      <c r="G375" s="19"/>
      <c r="H375" s="19"/>
      <c r="I375" s="20"/>
      <c r="J375" s="67"/>
      <c r="K375" s="19"/>
      <c r="L375" s="100">
        <f>YEAR(Adult_GOP[[#This Row],[Staff Start Date]])</f>
        <v>1900</v>
      </c>
      <c r="M375" s="100" t="str">
        <f>TEXT(Adult_GOP[[#This Row],[Staff Start Date]], "mmm")</f>
        <v>Jan</v>
      </c>
    </row>
    <row r="376" spans="1:13" x14ac:dyDescent="0.25">
      <c r="A376" s="18"/>
      <c r="B376" s="19"/>
      <c r="C376" s="19"/>
      <c r="D376" s="19"/>
      <c r="E376" s="19"/>
      <c r="F376" s="19"/>
      <c r="G376" s="19"/>
      <c r="H376" s="19"/>
      <c r="I376" s="20"/>
      <c r="J376" s="67"/>
      <c r="K376" s="19"/>
      <c r="L376" s="100">
        <f>YEAR(Adult_GOP[[#This Row],[Staff Start Date]])</f>
        <v>1900</v>
      </c>
      <c r="M376" s="100" t="str">
        <f>TEXT(Adult_GOP[[#This Row],[Staff Start Date]], "mmm")</f>
        <v>Jan</v>
      </c>
    </row>
    <row r="377" spans="1:13" x14ac:dyDescent="0.25">
      <c r="A377" s="18"/>
      <c r="B377" s="19"/>
      <c r="C377" s="19"/>
      <c r="D377" s="19"/>
      <c r="E377" s="19"/>
      <c r="F377" s="19"/>
      <c r="G377" s="19"/>
      <c r="H377" s="19"/>
      <c r="I377" s="20"/>
      <c r="J377" s="67"/>
      <c r="K377" s="19"/>
      <c r="L377" s="100">
        <f>YEAR(Adult_GOP[[#This Row],[Staff Start Date]])</f>
        <v>1900</v>
      </c>
      <c r="M377" s="100" t="str">
        <f>TEXT(Adult_GOP[[#This Row],[Staff Start Date]], "mmm")</f>
        <v>Jan</v>
      </c>
    </row>
    <row r="378" spans="1:13" x14ac:dyDescent="0.25">
      <c r="A378" s="18"/>
      <c r="B378" s="19"/>
      <c r="C378" s="19"/>
      <c r="D378" s="19"/>
      <c r="E378" s="19"/>
      <c r="F378" s="19"/>
      <c r="G378" s="19"/>
      <c r="H378" s="19"/>
      <c r="I378" s="20"/>
      <c r="J378" s="67"/>
      <c r="K378" s="19"/>
      <c r="L378" s="100">
        <f>YEAR(Adult_GOP[[#This Row],[Staff Start Date]])</f>
        <v>1900</v>
      </c>
      <c r="M378" s="100" t="str">
        <f>TEXT(Adult_GOP[[#This Row],[Staff Start Date]], "mmm")</f>
        <v>Jan</v>
      </c>
    </row>
    <row r="379" spans="1:13" x14ac:dyDescent="0.25">
      <c r="A379" s="18"/>
      <c r="B379" s="19"/>
      <c r="C379" s="19"/>
      <c r="D379" s="19"/>
      <c r="E379" s="19"/>
      <c r="F379" s="19"/>
      <c r="G379" s="19"/>
      <c r="H379" s="19"/>
      <c r="I379" s="20"/>
      <c r="J379" s="67"/>
      <c r="K379" s="19"/>
      <c r="L379" s="100">
        <f>YEAR(Adult_GOP[[#This Row],[Staff Start Date]])</f>
        <v>1900</v>
      </c>
      <c r="M379" s="100" t="str">
        <f>TEXT(Adult_GOP[[#This Row],[Staff Start Date]], "mmm")</f>
        <v>Jan</v>
      </c>
    </row>
    <row r="380" spans="1:13" x14ac:dyDescent="0.25">
      <c r="A380" s="18"/>
      <c r="B380" s="19"/>
      <c r="C380" s="19"/>
      <c r="D380" s="19"/>
      <c r="E380" s="19"/>
      <c r="F380" s="19"/>
      <c r="G380" s="19"/>
      <c r="H380" s="19"/>
      <c r="I380" s="20"/>
      <c r="J380" s="67"/>
      <c r="K380" s="19"/>
      <c r="L380" s="100">
        <f>YEAR(Adult_GOP[[#This Row],[Staff Start Date]])</f>
        <v>1900</v>
      </c>
      <c r="M380" s="100" t="str">
        <f>TEXT(Adult_GOP[[#This Row],[Staff Start Date]], "mmm")</f>
        <v>Jan</v>
      </c>
    </row>
    <row r="381" spans="1:13" x14ac:dyDescent="0.25">
      <c r="A381" s="18"/>
      <c r="B381" s="19"/>
      <c r="C381" s="19"/>
      <c r="D381" s="19"/>
      <c r="E381" s="19"/>
      <c r="F381" s="19"/>
      <c r="G381" s="19"/>
      <c r="H381" s="19"/>
      <c r="I381" s="20"/>
      <c r="J381" s="67"/>
      <c r="K381" s="19"/>
      <c r="L381" s="100">
        <f>YEAR(Adult_GOP[[#This Row],[Staff Start Date]])</f>
        <v>1900</v>
      </c>
      <c r="M381" s="100" t="str">
        <f>TEXT(Adult_GOP[[#This Row],[Staff Start Date]], "mmm")</f>
        <v>Jan</v>
      </c>
    </row>
    <row r="382" spans="1:13" x14ac:dyDescent="0.25">
      <c r="A382" s="18"/>
      <c r="B382" s="19"/>
      <c r="C382" s="19"/>
      <c r="D382" s="19"/>
      <c r="E382" s="19"/>
      <c r="F382" s="19"/>
      <c r="G382" s="19"/>
      <c r="H382" s="19"/>
      <c r="I382" s="20"/>
      <c r="J382" s="67"/>
      <c r="K382" s="19"/>
      <c r="L382" s="100">
        <f>YEAR(Adult_GOP[[#This Row],[Staff Start Date]])</f>
        <v>1900</v>
      </c>
      <c r="M382" s="100" t="str">
        <f>TEXT(Adult_GOP[[#This Row],[Staff Start Date]], "mmm")</f>
        <v>Jan</v>
      </c>
    </row>
    <row r="383" spans="1:13" x14ac:dyDescent="0.25">
      <c r="A383" s="18"/>
      <c r="B383" s="19"/>
      <c r="C383" s="19"/>
      <c r="D383" s="19"/>
      <c r="E383" s="19"/>
      <c r="F383" s="19"/>
      <c r="G383" s="19"/>
      <c r="H383" s="19"/>
      <c r="I383" s="20"/>
      <c r="J383" s="67"/>
      <c r="K383" s="19"/>
      <c r="L383" s="100">
        <f>YEAR(Adult_GOP[[#This Row],[Staff Start Date]])</f>
        <v>1900</v>
      </c>
      <c r="M383" s="100" t="str">
        <f>TEXT(Adult_GOP[[#This Row],[Staff Start Date]], "mmm")</f>
        <v>Jan</v>
      </c>
    </row>
    <row r="384" spans="1:13" x14ac:dyDescent="0.25">
      <c r="A384" s="18"/>
      <c r="B384" s="19"/>
      <c r="C384" s="19"/>
      <c r="D384" s="19"/>
      <c r="E384" s="19"/>
      <c r="F384" s="19"/>
      <c r="G384" s="19"/>
      <c r="H384" s="19"/>
      <c r="I384" s="20"/>
      <c r="J384" s="67"/>
      <c r="K384" s="19"/>
      <c r="L384" s="100">
        <f>YEAR(Adult_GOP[[#This Row],[Staff Start Date]])</f>
        <v>1900</v>
      </c>
      <c r="M384" s="100" t="str">
        <f>TEXT(Adult_GOP[[#This Row],[Staff Start Date]], "mmm")</f>
        <v>Jan</v>
      </c>
    </row>
    <row r="385" spans="1:13" x14ac:dyDescent="0.25">
      <c r="A385" s="18"/>
      <c r="B385" s="19"/>
      <c r="C385" s="19"/>
      <c r="D385" s="19"/>
      <c r="E385" s="19"/>
      <c r="F385" s="19"/>
      <c r="G385" s="19"/>
      <c r="H385" s="19"/>
      <c r="I385" s="20"/>
      <c r="J385" s="67"/>
      <c r="K385" s="19"/>
      <c r="L385" s="100">
        <f>YEAR(Adult_GOP[[#This Row],[Staff Start Date]])</f>
        <v>1900</v>
      </c>
      <c r="M385" s="100" t="str">
        <f>TEXT(Adult_GOP[[#This Row],[Staff Start Date]], "mmm")</f>
        <v>Jan</v>
      </c>
    </row>
    <row r="386" spans="1:13" x14ac:dyDescent="0.25">
      <c r="A386" s="18"/>
      <c r="B386" s="19"/>
      <c r="C386" s="19"/>
      <c r="D386" s="19"/>
      <c r="E386" s="19"/>
      <c r="F386" s="19"/>
      <c r="G386" s="19"/>
      <c r="H386" s="19"/>
      <c r="I386" s="20"/>
      <c r="J386" s="67"/>
      <c r="K386" s="19"/>
      <c r="L386" s="100">
        <f>YEAR(Adult_GOP[[#This Row],[Staff Start Date]])</f>
        <v>1900</v>
      </c>
      <c r="M386" s="100" t="str">
        <f>TEXT(Adult_GOP[[#This Row],[Staff Start Date]], "mmm")</f>
        <v>Jan</v>
      </c>
    </row>
    <row r="387" spans="1:13" x14ac:dyDescent="0.25">
      <c r="A387" s="18"/>
      <c r="B387" s="19"/>
      <c r="C387" s="19"/>
      <c r="D387" s="19"/>
      <c r="E387" s="19"/>
      <c r="F387" s="19"/>
      <c r="G387" s="19"/>
      <c r="H387" s="19"/>
      <c r="I387" s="20"/>
      <c r="J387" s="67"/>
      <c r="K387" s="19"/>
      <c r="L387" s="100">
        <f>YEAR(Adult_GOP[[#This Row],[Staff Start Date]])</f>
        <v>1900</v>
      </c>
      <c r="M387" s="100" t="str">
        <f>TEXT(Adult_GOP[[#This Row],[Staff Start Date]], "mmm")</f>
        <v>Jan</v>
      </c>
    </row>
    <row r="388" spans="1:13" x14ac:dyDescent="0.25">
      <c r="A388" s="18"/>
      <c r="B388" s="19"/>
      <c r="C388" s="19"/>
      <c r="D388" s="19"/>
      <c r="E388" s="19"/>
      <c r="F388" s="19"/>
      <c r="G388" s="19"/>
      <c r="H388" s="19"/>
      <c r="I388" s="20"/>
      <c r="J388" s="67"/>
      <c r="K388" s="19"/>
      <c r="L388" s="100">
        <f>YEAR(Adult_GOP[[#This Row],[Staff Start Date]])</f>
        <v>1900</v>
      </c>
      <c r="M388" s="100" t="str">
        <f>TEXT(Adult_GOP[[#This Row],[Staff Start Date]], "mmm")</f>
        <v>Jan</v>
      </c>
    </row>
    <row r="389" spans="1:13" x14ac:dyDescent="0.25">
      <c r="A389" s="18"/>
      <c r="B389" s="19"/>
      <c r="C389" s="19"/>
      <c r="D389" s="19"/>
      <c r="E389" s="19"/>
      <c r="F389" s="19"/>
      <c r="G389" s="19"/>
      <c r="H389" s="19"/>
      <c r="I389" s="20"/>
      <c r="J389" s="67"/>
      <c r="K389" s="19"/>
      <c r="L389" s="100">
        <f>YEAR(Adult_GOP[[#This Row],[Staff Start Date]])</f>
        <v>1900</v>
      </c>
      <c r="M389" s="100" t="str">
        <f>TEXT(Adult_GOP[[#This Row],[Staff Start Date]], "mmm")</f>
        <v>Jan</v>
      </c>
    </row>
    <row r="390" spans="1:13" x14ac:dyDescent="0.25">
      <c r="A390" s="18"/>
      <c r="B390" s="19"/>
      <c r="C390" s="19"/>
      <c r="D390" s="19"/>
      <c r="E390" s="19"/>
      <c r="F390" s="19"/>
      <c r="G390" s="19"/>
      <c r="H390" s="19"/>
      <c r="I390" s="20"/>
      <c r="J390" s="67"/>
      <c r="K390" s="19"/>
      <c r="L390" s="100">
        <f>YEAR(Adult_GOP[[#This Row],[Staff Start Date]])</f>
        <v>1900</v>
      </c>
      <c r="M390" s="100" t="str">
        <f>TEXT(Adult_GOP[[#This Row],[Staff Start Date]], "mmm")</f>
        <v>Jan</v>
      </c>
    </row>
    <row r="391" spans="1:13" x14ac:dyDescent="0.25">
      <c r="A391" s="18"/>
      <c r="B391" s="19"/>
      <c r="C391" s="19"/>
      <c r="D391" s="19"/>
      <c r="E391" s="19"/>
      <c r="F391" s="19"/>
      <c r="G391" s="19"/>
      <c r="H391" s="19"/>
      <c r="I391" s="20"/>
      <c r="J391" s="67"/>
      <c r="K391" s="19"/>
      <c r="L391" s="100">
        <f>YEAR(Adult_GOP[[#This Row],[Staff Start Date]])</f>
        <v>1900</v>
      </c>
      <c r="M391" s="100" t="str">
        <f>TEXT(Adult_GOP[[#This Row],[Staff Start Date]], "mmm")</f>
        <v>Jan</v>
      </c>
    </row>
    <row r="392" spans="1:13" x14ac:dyDescent="0.25">
      <c r="A392" s="18"/>
      <c r="B392" s="19"/>
      <c r="C392" s="19"/>
      <c r="D392" s="19"/>
      <c r="E392" s="19"/>
      <c r="F392" s="19"/>
      <c r="G392" s="19"/>
      <c r="H392" s="19"/>
      <c r="I392" s="20"/>
      <c r="J392" s="67"/>
      <c r="K392" s="19"/>
      <c r="L392" s="100">
        <f>YEAR(Adult_GOP[[#This Row],[Staff Start Date]])</f>
        <v>1900</v>
      </c>
      <c r="M392" s="100" t="str">
        <f>TEXT(Adult_GOP[[#This Row],[Staff Start Date]], "mmm")</f>
        <v>Jan</v>
      </c>
    </row>
    <row r="393" spans="1:13" x14ac:dyDescent="0.25">
      <c r="A393" s="18"/>
      <c r="B393" s="19"/>
      <c r="C393" s="19"/>
      <c r="D393" s="19"/>
      <c r="E393" s="19"/>
      <c r="F393" s="19"/>
      <c r="G393" s="19"/>
      <c r="H393" s="19"/>
      <c r="I393" s="20"/>
      <c r="J393" s="67"/>
      <c r="K393" s="19"/>
      <c r="L393" s="100">
        <f>YEAR(Adult_GOP[[#This Row],[Staff Start Date]])</f>
        <v>1900</v>
      </c>
      <c r="M393" s="100" t="str">
        <f>TEXT(Adult_GOP[[#This Row],[Staff Start Date]], "mmm")</f>
        <v>Jan</v>
      </c>
    </row>
    <row r="394" spans="1:13" x14ac:dyDescent="0.25">
      <c r="A394" s="18"/>
      <c r="B394" s="19"/>
      <c r="C394" s="19"/>
      <c r="D394" s="19"/>
      <c r="E394" s="19"/>
      <c r="F394" s="19"/>
      <c r="G394" s="19"/>
      <c r="H394" s="19"/>
      <c r="I394" s="20"/>
      <c r="J394" s="67"/>
      <c r="K394" s="19"/>
      <c r="L394" s="100">
        <f>YEAR(Adult_GOP[[#This Row],[Staff Start Date]])</f>
        <v>1900</v>
      </c>
      <c r="M394" s="100" t="str">
        <f>TEXT(Adult_GOP[[#This Row],[Staff Start Date]], "mmm")</f>
        <v>Jan</v>
      </c>
    </row>
    <row r="395" spans="1:13" x14ac:dyDescent="0.25">
      <c r="A395" s="18"/>
      <c r="B395" s="19"/>
      <c r="C395" s="19"/>
      <c r="D395" s="19"/>
      <c r="E395" s="19"/>
      <c r="F395" s="19"/>
      <c r="G395" s="19"/>
      <c r="H395" s="19"/>
      <c r="I395" s="20"/>
      <c r="J395" s="67"/>
      <c r="K395" s="19"/>
      <c r="L395" s="100">
        <f>YEAR(Adult_GOP[[#This Row],[Staff Start Date]])</f>
        <v>1900</v>
      </c>
      <c r="M395" s="100" t="str">
        <f>TEXT(Adult_GOP[[#This Row],[Staff Start Date]], "mmm")</f>
        <v>Jan</v>
      </c>
    </row>
    <row r="396" spans="1:13" x14ac:dyDescent="0.25">
      <c r="A396" s="18"/>
      <c r="B396" s="19"/>
      <c r="C396" s="19"/>
      <c r="D396" s="19"/>
      <c r="E396" s="19"/>
      <c r="F396" s="19"/>
      <c r="G396" s="19"/>
      <c r="H396" s="19"/>
      <c r="I396" s="20"/>
      <c r="J396" s="67"/>
      <c r="K396" s="19"/>
      <c r="L396" s="100">
        <f>YEAR(Adult_GOP[[#This Row],[Staff Start Date]])</f>
        <v>1900</v>
      </c>
      <c r="M396" s="100" t="str">
        <f>TEXT(Adult_GOP[[#This Row],[Staff Start Date]], "mmm")</f>
        <v>Jan</v>
      </c>
    </row>
    <row r="397" spans="1:13" x14ac:dyDescent="0.25">
      <c r="A397" s="18"/>
      <c r="B397" s="19"/>
      <c r="C397" s="19"/>
      <c r="D397" s="19"/>
      <c r="E397" s="19"/>
      <c r="F397" s="19"/>
      <c r="G397" s="19"/>
      <c r="H397" s="19"/>
      <c r="I397" s="20"/>
      <c r="J397" s="67"/>
      <c r="K397" s="19"/>
      <c r="L397" s="100">
        <f>YEAR(Adult_GOP[[#This Row],[Staff Start Date]])</f>
        <v>1900</v>
      </c>
      <c r="M397" s="100" t="str">
        <f>TEXT(Adult_GOP[[#This Row],[Staff Start Date]], "mmm")</f>
        <v>Jan</v>
      </c>
    </row>
    <row r="398" spans="1:13" x14ac:dyDescent="0.25">
      <c r="A398" s="18"/>
      <c r="B398" s="19"/>
      <c r="C398" s="19"/>
      <c r="D398" s="19"/>
      <c r="E398" s="19"/>
      <c r="F398" s="19"/>
      <c r="G398" s="19"/>
      <c r="H398" s="19"/>
      <c r="I398" s="20"/>
      <c r="J398" s="67"/>
      <c r="K398" s="19"/>
      <c r="L398" s="100">
        <f>YEAR(Adult_GOP[[#This Row],[Staff Start Date]])</f>
        <v>1900</v>
      </c>
      <c r="M398" s="100" t="str">
        <f>TEXT(Adult_GOP[[#This Row],[Staff Start Date]], "mmm")</f>
        <v>Jan</v>
      </c>
    </row>
    <row r="399" spans="1:13" x14ac:dyDescent="0.25">
      <c r="A399" s="18"/>
      <c r="B399" s="19"/>
      <c r="C399" s="19"/>
      <c r="D399" s="19"/>
      <c r="E399" s="19"/>
      <c r="F399" s="19"/>
      <c r="G399" s="19"/>
      <c r="H399" s="19"/>
      <c r="I399" s="20"/>
      <c r="J399" s="67"/>
      <c r="K399" s="19"/>
      <c r="L399" s="100">
        <f>YEAR(Adult_GOP[[#This Row],[Staff Start Date]])</f>
        <v>1900</v>
      </c>
      <c r="M399" s="100" t="str">
        <f>TEXT(Adult_GOP[[#This Row],[Staff Start Date]], "mmm")</f>
        <v>Jan</v>
      </c>
    </row>
    <row r="400" spans="1:13" x14ac:dyDescent="0.25">
      <c r="A400" s="18"/>
      <c r="B400" s="19"/>
      <c r="C400" s="19"/>
      <c r="D400" s="19"/>
      <c r="E400" s="19"/>
      <c r="F400" s="19"/>
      <c r="G400" s="19"/>
      <c r="H400" s="19"/>
      <c r="I400" s="20"/>
      <c r="J400" s="67"/>
      <c r="K400" s="19"/>
      <c r="L400" s="100">
        <f>YEAR(Adult_GOP[[#This Row],[Staff Start Date]])</f>
        <v>1900</v>
      </c>
      <c r="M400" s="100" t="str">
        <f>TEXT(Adult_GOP[[#This Row],[Staff Start Date]], "mmm")</f>
        <v>Jan</v>
      </c>
    </row>
    <row r="401" spans="1:13" x14ac:dyDescent="0.25">
      <c r="A401" s="18"/>
      <c r="B401" s="19"/>
      <c r="C401" s="19"/>
      <c r="D401" s="19"/>
      <c r="E401" s="19"/>
      <c r="F401" s="19"/>
      <c r="G401" s="19"/>
      <c r="H401" s="19"/>
      <c r="I401" s="20"/>
      <c r="J401" s="67"/>
      <c r="K401" s="19"/>
      <c r="L401" s="100">
        <f>YEAR(Adult_GOP[[#This Row],[Staff Start Date]])</f>
        <v>1900</v>
      </c>
      <c r="M401" s="100" t="str">
        <f>TEXT(Adult_GOP[[#This Row],[Staff Start Date]], "mmm")</f>
        <v>Jan</v>
      </c>
    </row>
    <row r="402" spans="1:13" x14ac:dyDescent="0.25">
      <c r="A402" s="18"/>
      <c r="B402" s="19"/>
      <c r="C402" s="19"/>
      <c r="D402" s="19"/>
      <c r="E402" s="19"/>
      <c r="F402" s="19"/>
      <c r="G402" s="19"/>
      <c r="H402" s="19"/>
      <c r="I402" s="20"/>
      <c r="J402" s="67"/>
      <c r="K402" s="19"/>
      <c r="L402" s="100">
        <f>YEAR(Adult_GOP[[#This Row],[Staff Start Date]])</f>
        <v>1900</v>
      </c>
      <c r="M402" s="100" t="str">
        <f>TEXT(Adult_GOP[[#This Row],[Staff Start Date]], "mmm")</f>
        <v>Jan</v>
      </c>
    </row>
    <row r="403" spans="1:13" x14ac:dyDescent="0.25">
      <c r="A403" s="18"/>
      <c r="B403" s="19"/>
      <c r="C403" s="19"/>
      <c r="D403" s="19"/>
      <c r="E403" s="19"/>
      <c r="F403" s="19"/>
      <c r="G403" s="19"/>
      <c r="H403" s="19"/>
      <c r="I403" s="20"/>
      <c r="J403" s="67"/>
      <c r="K403" s="19"/>
      <c r="L403" s="100">
        <f>YEAR(Adult_GOP[[#This Row],[Staff Start Date]])</f>
        <v>1900</v>
      </c>
      <c r="M403" s="100" t="str">
        <f>TEXT(Adult_GOP[[#This Row],[Staff Start Date]], "mmm")</f>
        <v>Jan</v>
      </c>
    </row>
    <row r="404" spans="1:13" x14ac:dyDescent="0.25">
      <c r="A404" s="18"/>
      <c r="B404" s="19"/>
      <c r="C404" s="19"/>
      <c r="D404" s="19"/>
      <c r="E404" s="19"/>
      <c r="F404" s="19"/>
      <c r="G404" s="19"/>
      <c r="H404" s="19"/>
      <c r="I404" s="20"/>
      <c r="J404" s="67"/>
      <c r="K404" s="19"/>
      <c r="L404" s="100">
        <f>YEAR(Adult_GOP[[#This Row],[Staff Start Date]])</f>
        <v>1900</v>
      </c>
      <c r="M404" s="100" t="str">
        <f>TEXT(Adult_GOP[[#This Row],[Staff Start Date]], "mmm")</f>
        <v>Jan</v>
      </c>
    </row>
    <row r="405" spans="1:13" x14ac:dyDescent="0.25">
      <c r="A405" s="18"/>
      <c r="B405" s="19"/>
      <c r="C405" s="19"/>
      <c r="D405" s="19"/>
      <c r="E405" s="19"/>
      <c r="F405" s="19"/>
      <c r="G405" s="19"/>
      <c r="H405" s="19"/>
      <c r="I405" s="20"/>
      <c r="J405" s="67"/>
      <c r="K405" s="19"/>
      <c r="L405" s="100">
        <f>YEAR(Adult_GOP[[#This Row],[Staff Start Date]])</f>
        <v>1900</v>
      </c>
      <c r="M405" s="100" t="str">
        <f>TEXT(Adult_GOP[[#This Row],[Staff Start Date]], "mmm")</f>
        <v>Jan</v>
      </c>
    </row>
    <row r="406" spans="1:13" x14ac:dyDescent="0.25">
      <c r="A406" s="18"/>
      <c r="B406" s="19"/>
      <c r="C406" s="19"/>
      <c r="D406" s="19"/>
      <c r="E406" s="19"/>
      <c r="F406" s="19"/>
      <c r="G406" s="19"/>
      <c r="H406" s="19"/>
      <c r="I406" s="20"/>
      <c r="J406" s="67"/>
      <c r="K406" s="19"/>
      <c r="L406" s="100">
        <f>YEAR(Adult_GOP[[#This Row],[Staff Start Date]])</f>
        <v>1900</v>
      </c>
      <c r="M406" s="100" t="str">
        <f>TEXT(Adult_GOP[[#This Row],[Staff Start Date]], "mmm")</f>
        <v>Jan</v>
      </c>
    </row>
    <row r="407" spans="1:13" x14ac:dyDescent="0.25">
      <c r="A407" s="18"/>
      <c r="B407" s="19"/>
      <c r="C407" s="19"/>
      <c r="D407" s="19"/>
      <c r="E407" s="19"/>
      <c r="F407" s="19"/>
      <c r="G407" s="19"/>
      <c r="H407" s="19"/>
      <c r="I407" s="20"/>
      <c r="J407" s="67"/>
      <c r="K407" s="19"/>
      <c r="L407" s="100">
        <f>YEAR(Adult_GOP[[#This Row],[Staff Start Date]])</f>
        <v>1900</v>
      </c>
      <c r="M407" s="100" t="str">
        <f>TEXT(Adult_GOP[[#This Row],[Staff Start Date]], "mmm")</f>
        <v>Jan</v>
      </c>
    </row>
    <row r="408" spans="1:13" x14ac:dyDescent="0.25">
      <c r="A408" s="18"/>
      <c r="B408" s="19"/>
      <c r="C408" s="19"/>
      <c r="D408" s="19"/>
      <c r="E408" s="19"/>
      <c r="F408" s="19"/>
      <c r="G408" s="19"/>
      <c r="H408" s="19"/>
      <c r="I408" s="20"/>
      <c r="J408" s="67"/>
      <c r="K408" s="19"/>
      <c r="L408" s="100">
        <f>YEAR(Adult_GOP[[#This Row],[Staff Start Date]])</f>
        <v>1900</v>
      </c>
      <c r="M408" s="100" t="str">
        <f>TEXT(Adult_GOP[[#This Row],[Staff Start Date]], "mmm")</f>
        <v>Jan</v>
      </c>
    </row>
    <row r="409" spans="1:13" x14ac:dyDescent="0.25">
      <c r="A409" s="18"/>
      <c r="B409" s="19"/>
      <c r="C409" s="19"/>
      <c r="D409" s="19"/>
      <c r="E409" s="19"/>
      <c r="F409" s="19"/>
      <c r="G409" s="19"/>
      <c r="H409" s="19"/>
      <c r="I409" s="20"/>
      <c r="J409" s="67"/>
      <c r="K409" s="19"/>
      <c r="L409" s="100">
        <f>YEAR(Adult_GOP[[#This Row],[Staff Start Date]])</f>
        <v>1900</v>
      </c>
      <c r="M409" s="100" t="str">
        <f>TEXT(Adult_GOP[[#This Row],[Staff Start Date]], "mmm")</f>
        <v>Jan</v>
      </c>
    </row>
    <row r="410" spans="1:13" x14ac:dyDescent="0.25">
      <c r="A410" s="18"/>
      <c r="B410" s="19"/>
      <c r="C410" s="19"/>
      <c r="D410" s="19"/>
      <c r="E410" s="19"/>
      <c r="F410" s="19"/>
      <c r="G410" s="19"/>
      <c r="H410" s="19"/>
      <c r="I410" s="20"/>
      <c r="J410" s="67"/>
      <c r="K410" s="19"/>
      <c r="L410" s="100">
        <f>YEAR(Adult_GOP[[#This Row],[Staff Start Date]])</f>
        <v>1900</v>
      </c>
      <c r="M410" s="100" t="str">
        <f>TEXT(Adult_GOP[[#This Row],[Staff Start Date]], "mmm")</f>
        <v>Jan</v>
      </c>
    </row>
    <row r="411" spans="1:13" x14ac:dyDescent="0.25">
      <c r="A411" s="18"/>
      <c r="B411" s="19"/>
      <c r="C411" s="19"/>
      <c r="D411" s="19"/>
      <c r="E411" s="19"/>
      <c r="F411" s="19"/>
      <c r="G411" s="19"/>
      <c r="H411" s="19"/>
      <c r="I411" s="20"/>
      <c r="J411" s="67"/>
      <c r="K411" s="19"/>
      <c r="L411" s="100">
        <f>YEAR(Adult_GOP[[#This Row],[Staff Start Date]])</f>
        <v>1900</v>
      </c>
      <c r="M411" s="100" t="str">
        <f>TEXT(Adult_GOP[[#This Row],[Staff Start Date]], "mmm")</f>
        <v>Jan</v>
      </c>
    </row>
    <row r="412" spans="1:13" x14ac:dyDescent="0.25">
      <c r="A412" s="18"/>
      <c r="B412" s="19"/>
      <c r="C412" s="19"/>
      <c r="D412" s="19"/>
      <c r="E412" s="19"/>
      <c r="F412" s="19"/>
      <c r="G412" s="19"/>
      <c r="H412" s="19"/>
      <c r="I412" s="20"/>
      <c r="J412" s="67"/>
      <c r="K412" s="19"/>
      <c r="L412" s="100">
        <f>YEAR(Adult_GOP[[#This Row],[Staff Start Date]])</f>
        <v>1900</v>
      </c>
      <c r="M412" s="100" t="str">
        <f>TEXT(Adult_GOP[[#This Row],[Staff Start Date]], "mmm")</f>
        <v>Jan</v>
      </c>
    </row>
    <row r="413" spans="1:13" x14ac:dyDescent="0.25">
      <c r="A413" s="18"/>
      <c r="B413" s="19"/>
      <c r="C413" s="19"/>
      <c r="D413" s="19"/>
      <c r="E413" s="19"/>
      <c r="F413" s="19"/>
      <c r="G413" s="19"/>
      <c r="H413" s="19"/>
      <c r="I413" s="20"/>
      <c r="J413" s="67"/>
      <c r="K413" s="19"/>
      <c r="L413" s="100">
        <f>YEAR(Adult_GOP[[#This Row],[Staff Start Date]])</f>
        <v>1900</v>
      </c>
      <c r="M413" s="100" t="str">
        <f>TEXT(Adult_GOP[[#This Row],[Staff Start Date]], "mmm")</f>
        <v>Jan</v>
      </c>
    </row>
    <row r="414" spans="1:13" x14ac:dyDescent="0.25">
      <c r="A414" s="18"/>
      <c r="B414" s="19"/>
      <c r="C414" s="19"/>
      <c r="D414" s="19"/>
      <c r="E414" s="19"/>
      <c r="F414" s="19"/>
      <c r="G414" s="19"/>
      <c r="H414" s="19"/>
      <c r="I414" s="20"/>
      <c r="J414" s="67"/>
      <c r="K414" s="19"/>
      <c r="L414" s="100">
        <f>YEAR(Adult_GOP[[#This Row],[Staff Start Date]])</f>
        <v>1900</v>
      </c>
      <c r="M414" s="100" t="str">
        <f>TEXT(Adult_GOP[[#This Row],[Staff Start Date]], "mmm")</f>
        <v>Jan</v>
      </c>
    </row>
    <row r="415" spans="1:13" x14ac:dyDescent="0.25">
      <c r="A415" s="18"/>
      <c r="B415" s="19"/>
      <c r="C415" s="19"/>
      <c r="D415" s="19"/>
      <c r="E415" s="19"/>
      <c r="F415" s="19"/>
      <c r="G415" s="19"/>
      <c r="H415" s="19"/>
      <c r="I415" s="20"/>
      <c r="J415" s="67"/>
      <c r="K415" s="19"/>
      <c r="L415" s="100">
        <f>YEAR(Adult_GOP[[#This Row],[Staff Start Date]])</f>
        <v>1900</v>
      </c>
      <c r="M415" s="100" t="str">
        <f>TEXT(Adult_GOP[[#This Row],[Staff Start Date]], "mmm")</f>
        <v>Jan</v>
      </c>
    </row>
    <row r="416" spans="1:13" x14ac:dyDescent="0.25">
      <c r="A416" s="18"/>
      <c r="B416" s="19"/>
      <c r="C416" s="19"/>
      <c r="D416" s="19"/>
      <c r="E416" s="19"/>
      <c r="F416" s="19"/>
      <c r="G416" s="19"/>
      <c r="H416" s="19"/>
      <c r="I416" s="20"/>
      <c r="J416" s="67"/>
      <c r="K416" s="19"/>
      <c r="L416" s="100">
        <f>YEAR(Adult_GOP[[#This Row],[Staff Start Date]])</f>
        <v>1900</v>
      </c>
      <c r="M416" s="100" t="str">
        <f>TEXT(Adult_GOP[[#This Row],[Staff Start Date]], "mmm")</f>
        <v>Jan</v>
      </c>
    </row>
    <row r="417" spans="1:13" x14ac:dyDescent="0.25">
      <c r="A417" s="18"/>
      <c r="B417" s="19"/>
      <c r="C417" s="19"/>
      <c r="D417" s="19"/>
      <c r="E417" s="19"/>
      <c r="F417" s="19"/>
      <c r="G417" s="19"/>
      <c r="H417" s="19"/>
      <c r="I417" s="20"/>
      <c r="J417" s="67"/>
      <c r="K417" s="19"/>
      <c r="L417" s="100">
        <f>YEAR(Adult_GOP[[#This Row],[Staff Start Date]])</f>
        <v>1900</v>
      </c>
      <c r="M417" s="100" t="str">
        <f>TEXT(Adult_GOP[[#This Row],[Staff Start Date]], "mmm")</f>
        <v>Jan</v>
      </c>
    </row>
    <row r="418" spans="1:13" x14ac:dyDescent="0.25">
      <c r="A418" s="18"/>
      <c r="B418" s="19"/>
      <c r="C418" s="19"/>
      <c r="D418" s="19"/>
      <c r="E418" s="19"/>
      <c r="F418" s="19"/>
      <c r="G418" s="19"/>
      <c r="H418" s="19"/>
      <c r="I418" s="20"/>
      <c r="J418" s="67"/>
      <c r="K418" s="19"/>
      <c r="L418" s="100">
        <f>YEAR(Adult_GOP[[#This Row],[Staff Start Date]])</f>
        <v>1900</v>
      </c>
      <c r="M418" s="100" t="str">
        <f>TEXT(Adult_GOP[[#This Row],[Staff Start Date]], "mmm")</f>
        <v>Jan</v>
      </c>
    </row>
    <row r="419" spans="1:13" x14ac:dyDescent="0.25">
      <c r="A419" s="18"/>
      <c r="B419" s="19"/>
      <c r="C419" s="19"/>
      <c r="D419" s="19"/>
      <c r="E419" s="19"/>
      <c r="F419" s="19"/>
      <c r="G419" s="19"/>
      <c r="H419" s="19"/>
      <c r="I419" s="20"/>
      <c r="J419" s="67"/>
      <c r="K419" s="19"/>
      <c r="L419" s="100">
        <f>YEAR(Adult_GOP[[#This Row],[Staff Start Date]])</f>
        <v>1900</v>
      </c>
      <c r="M419" s="100" t="str">
        <f>TEXT(Adult_GOP[[#This Row],[Staff Start Date]], "mmm")</f>
        <v>Jan</v>
      </c>
    </row>
    <row r="420" spans="1:13" x14ac:dyDescent="0.25">
      <c r="A420" s="18"/>
      <c r="B420" s="19"/>
      <c r="C420" s="19"/>
      <c r="D420" s="19"/>
      <c r="E420" s="19"/>
      <c r="F420" s="19"/>
      <c r="G420" s="19"/>
      <c r="H420" s="19"/>
      <c r="I420" s="20"/>
      <c r="J420" s="67"/>
      <c r="K420" s="19"/>
      <c r="L420" s="100">
        <f>YEAR(Adult_GOP[[#This Row],[Staff Start Date]])</f>
        <v>1900</v>
      </c>
      <c r="M420" s="100" t="str">
        <f>TEXT(Adult_GOP[[#This Row],[Staff Start Date]], "mmm")</f>
        <v>Jan</v>
      </c>
    </row>
    <row r="421" spans="1:13" x14ac:dyDescent="0.25">
      <c r="A421" s="18"/>
      <c r="B421" s="19"/>
      <c r="C421" s="19"/>
      <c r="D421" s="19"/>
      <c r="E421" s="19"/>
      <c r="F421" s="19"/>
      <c r="G421" s="19"/>
      <c r="H421" s="19"/>
      <c r="I421" s="20"/>
      <c r="J421" s="67"/>
      <c r="K421" s="19"/>
      <c r="L421" s="100">
        <f>YEAR(Adult_GOP[[#This Row],[Staff Start Date]])</f>
        <v>1900</v>
      </c>
      <c r="M421" s="100" t="str">
        <f>TEXT(Adult_GOP[[#This Row],[Staff Start Date]], "mmm")</f>
        <v>Jan</v>
      </c>
    </row>
    <row r="422" spans="1:13" x14ac:dyDescent="0.25">
      <c r="A422" s="18"/>
      <c r="B422" s="19"/>
      <c r="C422" s="19"/>
      <c r="D422" s="19"/>
      <c r="E422" s="19"/>
      <c r="F422" s="19"/>
      <c r="G422" s="19"/>
      <c r="H422" s="19"/>
      <c r="I422" s="20"/>
      <c r="J422" s="67"/>
      <c r="K422" s="19"/>
      <c r="L422" s="100">
        <f>YEAR(Adult_GOP[[#This Row],[Staff Start Date]])</f>
        <v>1900</v>
      </c>
      <c r="M422" s="100" t="str">
        <f>TEXT(Adult_GOP[[#This Row],[Staff Start Date]], "mmm")</f>
        <v>Jan</v>
      </c>
    </row>
    <row r="423" spans="1:13" x14ac:dyDescent="0.25">
      <c r="A423" s="18"/>
      <c r="B423" s="19"/>
      <c r="C423" s="19"/>
      <c r="D423" s="19"/>
      <c r="E423" s="19"/>
      <c r="F423" s="19"/>
      <c r="G423" s="19"/>
      <c r="H423" s="19"/>
      <c r="I423" s="20"/>
      <c r="J423" s="67"/>
      <c r="K423" s="19"/>
      <c r="L423" s="100">
        <f>YEAR(Adult_GOP[[#This Row],[Staff Start Date]])</f>
        <v>1900</v>
      </c>
      <c r="M423" s="100" t="str">
        <f>TEXT(Adult_GOP[[#This Row],[Staff Start Date]], "mmm")</f>
        <v>Jan</v>
      </c>
    </row>
    <row r="424" spans="1:13" x14ac:dyDescent="0.25">
      <c r="A424" s="18"/>
      <c r="B424" s="19"/>
      <c r="C424" s="19"/>
      <c r="D424" s="19"/>
      <c r="E424" s="19"/>
      <c r="F424" s="19"/>
      <c r="G424" s="19"/>
      <c r="H424" s="19"/>
      <c r="I424" s="20"/>
      <c r="J424" s="67"/>
      <c r="K424" s="19"/>
      <c r="L424" s="100">
        <f>YEAR(Adult_GOP[[#This Row],[Staff Start Date]])</f>
        <v>1900</v>
      </c>
      <c r="M424" s="100" t="str">
        <f>TEXT(Adult_GOP[[#This Row],[Staff Start Date]], "mmm")</f>
        <v>Jan</v>
      </c>
    </row>
    <row r="425" spans="1:13" x14ac:dyDescent="0.25">
      <c r="A425" s="18"/>
      <c r="B425" s="19"/>
      <c r="C425" s="19"/>
      <c r="D425" s="19"/>
      <c r="E425" s="19"/>
      <c r="F425" s="19"/>
      <c r="G425" s="19"/>
      <c r="H425" s="19"/>
      <c r="I425" s="20"/>
      <c r="J425" s="67"/>
      <c r="K425" s="19"/>
      <c r="L425" s="100">
        <f>YEAR(Adult_GOP[[#This Row],[Staff Start Date]])</f>
        <v>1900</v>
      </c>
      <c r="M425" s="100" t="str">
        <f>TEXT(Adult_GOP[[#This Row],[Staff Start Date]], "mmm")</f>
        <v>Jan</v>
      </c>
    </row>
    <row r="426" spans="1:13" x14ac:dyDescent="0.25">
      <c r="A426" s="18"/>
      <c r="B426" s="19"/>
      <c r="C426" s="19"/>
      <c r="D426" s="19"/>
      <c r="E426" s="19"/>
      <c r="F426" s="19"/>
      <c r="G426" s="19"/>
      <c r="H426" s="19"/>
      <c r="I426" s="20"/>
      <c r="J426" s="67"/>
      <c r="K426" s="19"/>
      <c r="L426" s="100">
        <f>YEAR(Adult_GOP[[#This Row],[Staff Start Date]])</f>
        <v>1900</v>
      </c>
      <c r="M426" s="100" t="str">
        <f>TEXT(Adult_GOP[[#This Row],[Staff Start Date]], "mmm")</f>
        <v>Jan</v>
      </c>
    </row>
    <row r="427" spans="1:13" x14ac:dyDescent="0.25">
      <c r="A427" s="18"/>
      <c r="B427" s="19"/>
      <c r="C427" s="19"/>
      <c r="D427" s="19"/>
      <c r="E427" s="19"/>
      <c r="F427" s="19"/>
      <c r="G427" s="19"/>
      <c r="H427" s="19"/>
      <c r="I427" s="20"/>
      <c r="J427" s="67"/>
      <c r="K427" s="19"/>
      <c r="L427" s="100">
        <f>YEAR(Adult_GOP[[#This Row],[Staff Start Date]])</f>
        <v>1900</v>
      </c>
      <c r="M427" s="100" t="str">
        <f>TEXT(Adult_GOP[[#This Row],[Staff Start Date]], "mmm")</f>
        <v>Jan</v>
      </c>
    </row>
    <row r="428" spans="1:13" x14ac:dyDescent="0.25">
      <c r="A428" s="18"/>
      <c r="B428" s="19"/>
      <c r="C428" s="19"/>
      <c r="D428" s="19"/>
      <c r="E428" s="19"/>
      <c r="F428" s="19"/>
      <c r="G428" s="19"/>
      <c r="H428" s="19"/>
      <c r="I428" s="20"/>
      <c r="J428" s="67"/>
      <c r="K428" s="19"/>
      <c r="L428" s="100">
        <f>YEAR(Adult_GOP[[#This Row],[Staff Start Date]])</f>
        <v>1900</v>
      </c>
      <c r="M428" s="100" t="str">
        <f>TEXT(Adult_GOP[[#This Row],[Staff Start Date]], "mmm")</f>
        <v>Jan</v>
      </c>
    </row>
    <row r="429" spans="1:13" x14ac:dyDescent="0.25">
      <c r="A429" s="18"/>
      <c r="B429" s="19"/>
      <c r="C429" s="19"/>
      <c r="D429" s="19"/>
      <c r="E429" s="19"/>
      <c r="F429" s="19"/>
      <c r="G429" s="19"/>
      <c r="H429" s="19"/>
      <c r="I429" s="20"/>
      <c r="J429" s="67"/>
      <c r="K429" s="19"/>
      <c r="L429" s="100">
        <f>YEAR(Adult_GOP[[#This Row],[Staff Start Date]])</f>
        <v>1900</v>
      </c>
      <c r="M429" s="100" t="str">
        <f>TEXT(Adult_GOP[[#This Row],[Staff Start Date]], "mmm")</f>
        <v>Jan</v>
      </c>
    </row>
    <row r="430" spans="1:13" x14ac:dyDescent="0.25">
      <c r="A430" s="18"/>
      <c r="B430" s="19"/>
      <c r="C430" s="19"/>
      <c r="D430" s="19"/>
      <c r="E430" s="19"/>
      <c r="F430" s="19"/>
      <c r="G430" s="19"/>
      <c r="H430" s="19"/>
      <c r="I430" s="20"/>
      <c r="J430" s="67"/>
      <c r="K430" s="19"/>
      <c r="L430" s="100">
        <f>YEAR(Adult_GOP[[#This Row],[Staff Start Date]])</f>
        <v>1900</v>
      </c>
      <c r="M430" s="100" t="str">
        <f>TEXT(Adult_GOP[[#This Row],[Staff Start Date]], "mmm")</f>
        <v>Jan</v>
      </c>
    </row>
    <row r="431" spans="1:13" x14ac:dyDescent="0.25">
      <c r="A431" s="18"/>
      <c r="B431" s="19"/>
      <c r="C431" s="19"/>
      <c r="D431" s="19"/>
      <c r="E431" s="19"/>
      <c r="F431" s="19"/>
      <c r="G431" s="19"/>
      <c r="H431" s="19"/>
      <c r="I431" s="20"/>
      <c r="J431" s="67"/>
      <c r="K431" s="19"/>
      <c r="L431" s="100">
        <f>YEAR(Adult_GOP[[#This Row],[Staff Start Date]])</f>
        <v>1900</v>
      </c>
      <c r="M431" s="100" t="str">
        <f>TEXT(Adult_GOP[[#This Row],[Staff Start Date]], "mmm")</f>
        <v>Jan</v>
      </c>
    </row>
    <row r="432" spans="1:13" x14ac:dyDescent="0.25">
      <c r="A432" s="18"/>
      <c r="B432" s="19"/>
      <c r="C432" s="19"/>
      <c r="D432" s="19"/>
      <c r="E432" s="19"/>
      <c r="F432" s="19"/>
      <c r="G432" s="19"/>
      <c r="H432" s="19"/>
      <c r="I432" s="20"/>
      <c r="J432" s="67"/>
      <c r="K432" s="19"/>
      <c r="L432" s="100">
        <f>YEAR(Adult_GOP[[#This Row],[Staff Start Date]])</f>
        <v>1900</v>
      </c>
      <c r="M432" s="100" t="str">
        <f>TEXT(Adult_GOP[[#This Row],[Staff Start Date]], "mmm")</f>
        <v>Jan</v>
      </c>
    </row>
    <row r="433" spans="1:13" x14ac:dyDescent="0.25">
      <c r="A433" s="18"/>
      <c r="B433" s="19"/>
      <c r="C433" s="19"/>
      <c r="D433" s="19"/>
      <c r="E433" s="19"/>
      <c r="F433" s="19"/>
      <c r="G433" s="19"/>
      <c r="H433" s="19"/>
      <c r="I433" s="20"/>
      <c r="J433" s="67"/>
      <c r="K433" s="19"/>
      <c r="L433" s="100">
        <f>YEAR(Adult_GOP[[#This Row],[Staff Start Date]])</f>
        <v>1900</v>
      </c>
      <c r="M433" s="100" t="str">
        <f>TEXT(Adult_GOP[[#This Row],[Staff Start Date]], "mmm")</f>
        <v>Jan</v>
      </c>
    </row>
    <row r="434" spans="1:13" x14ac:dyDescent="0.25">
      <c r="A434" s="18"/>
      <c r="B434" s="19"/>
      <c r="C434" s="19"/>
      <c r="D434" s="19"/>
      <c r="E434" s="19"/>
      <c r="F434" s="19"/>
      <c r="G434" s="19"/>
      <c r="H434" s="19"/>
      <c r="I434" s="20"/>
      <c r="J434" s="67"/>
      <c r="K434" s="19"/>
      <c r="L434" s="100">
        <f>YEAR(Adult_GOP[[#This Row],[Staff Start Date]])</f>
        <v>1900</v>
      </c>
      <c r="M434" s="100" t="str">
        <f>TEXT(Adult_GOP[[#This Row],[Staff Start Date]], "mmm")</f>
        <v>Jan</v>
      </c>
    </row>
    <row r="435" spans="1:13" x14ac:dyDescent="0.25">
      <c r="A435" s="18"/>
      <c r="B435" s="19"/>
      <c r="C435" s="19"/>
      <c r="D435" s="19"/>
      <c r="E435" s="19"/>
      <c r="F435" s="19"/>
      <c r="G435" s="19"/>
      <c r="H435" s="19"/>
      <c r="I435" s="20"/>
      <c r="J435" s="67"/>
      <c r="K435" s="19"/>
      <c r="L435" s="100">
        <f>YEAR(Adult_GOP[[#This Row],[Staff Start Date]])</f>
        <v>1900</v>
      </c>
      <c r="M435" s="100" t="str">
        <f>TEXT(Adult_GOP[[#This Row],[Staff Start Date]], "mmm")</f>
        <v>Jan</v>
      </c>
    </row>
    <row r="436" spans="1:13" x14ac:dyDescent="0.25">
      <c r="A436" s="18"/>
      <c r="B436" s="19"/>
      <c r="C436" s="19"/>
      <c r="D436" s="19"/>
      <c r="E436" s="19"/>
      <c r="F436" s="19"/>
      <c r="G436" s="19"/>
      <c r="H436" s="19"/>
      <c r="I436" s="20"/>
      <c r="J436" s="67"/>
      <c r="K436" s="19"/>
      <c r="L436" s="100">
        <f>YEAR(Adult_GOP[[#This Row],[Staff Start Date]])</f>
        <v>1900</v>
      </c>
      <c r="M436" s="100" t="str">
        <f>TEXT(Adult_GOP[[#This Row],[Staff Start Date]], "mmm")</f>
        <v>Jan</v>
      </c>
    </row>
    <row r="437" spans="1:13" x14ac:dyDescent="0.25">
      <c r="A437" s="18"/>
      <c r="B437" s="19"/>
      <c r="C437" s="19"/>
      <c r="D437" s="19"/>
      <c r="E437" s="19"/>
      <c r="F437" s="19"/>
      <c r="G437" s="19"/>
      <c r="H437" s="19"/>
      <c r="I437" s="20"/>
      <c r="J437" s="67"/>
      <c r="K437" s="19"/>
      <c r="L437" s="100">
        <f>YEAR(Adult_GOP[[#This Row],[Staff Start Date]])</f>
        <v>1900</v>
      </c>
      <c r="M437" s="100" t="str">
        <f>TEXT(Adult_GOP[[#This Row],[Staff Start Date]], "mmm")</f>
        <v>Jan</v>
      </c>
    </row>
    <row r="438" spans="1:13" x14ac:dyDescent="0.25">
      <c r="A438" s="18"/>
      <c r="B438" s="19"/>
      <c r="C438" s="19"/>
      <c r="D438" s="19"/>
      <c r="E438" s="19"/>
      <c r="F438" s="19"/>
      <c r="G438" s="19"/>
      <c r="H438" s="19"/>
      <c r="I438" s="20"/>
      <c r="J438" s="67"/>
      <c r="K438" s="19"/>
      <c r="L438" s="100">
        <f>YEAR(Adult_GOP[[#This Row],[Staff Start Date]])</f>
        <v>1900</v>
      </c>
      <c r="M438" s="100" t="str">
        <f>TEXT(Adult_GOP[[#This Row],[Staff Start Date]], "mmm")</f>
        <v>Jan</v>
      </c>
    </row>
    <row r="439" spans="1:13" x14ac:dyDescent="0.25">
      <c r="A439" s="18"/>
      <c r="B439" s="19"/>
      <c r="C439" s="19"/>
      <c r="D439" s="19"/>
      <c r="E439" s="19"/>
      <c r="F439" s="19"/>
      <c r="G439" s="19"/>
      <c r="H439" s="19"/>
      <c r="I439" s="20"/>
      <c r="J439" s="67"/>
      <c r="K439" s="19"/>
      <c r="L439" s="100">
        <f>YEAR(Adult_GOP[[#This Row],[Staff Start Date]])</f>
        <v>1900</v>
      </c>
      <c r="M439" s="100" t="str">
        <f>TEXT(Adult_GOP[[#This Row],[Staff Start Date]], "mmm")</f>
        <v>Jan</v>
      </c>
    </row>
    <row r="440" spans="1:13" x14ac:dyDescent="0.25">
      <c r="A440" s="18"/>
      <c r="B440" s="19"/>
      <c r="C440" s="19"/>
      <c r="D440" s="19"/>
      <c r="E440" s="19"/>
      <c r="F440" s="19"/>
      <c r="G440" s="19"/>
      <c r="H440" s="19"/>
      <c r="I440" s="20"/>
      <c r="J440" s="67"/>
      <c r="K440" s="19"/>
      <c r="L440" s="100">
        <f>YEAR(Adult_GOP[[#This Row],[Staff Start Date]])</f>
        <v>1900</v>
      </c>
      <c r="M440" s="100" t="str">
        <f>TEXT(Adult_GOP[[#This Row],[Staff Start Date]], "mmm")</f>
        <v>Jan</v>
      </c>
    </row>
    <row r="441" spans="1:13" x14ac:dyDescent="0.25">
      <c r="A441" s="18"/>
      <c r="B441" s="19"/>
      <c r="C441" s="19"/>
      <c r="D441" s="19"/>
      <c r="E441" s="19"/>
      <c r="F441" s="19"/>
      <c r="G441" s="19"/>
      <c r="H441" s="19"/>
      <c r="I441" s="20"/>
      <c r="J441" s="67"/>
      <c r="K441" s="19"/>
      <c r="L441" s="100">
        <f>YEAR(Adult_GOP[[#This Row],[Staff Start Date]])</f>
        <v>1900</v>
      </c>
      <c r="M441" s="100" t="str">
        <f>TEXT(Adult_GOP[[#This Row],[Staff Start Date]], "mmm")</f>
        <v>Jan</v>
      </c>
    </row>
    <row r="442" spans="1:13" x14ac:dyDescent="0.25">
      <c r="A442" s="18"/>
      <c r="B442" s="19"/>
      <c r="C442" s="19"/>
      <c r="D442" s="19"/>
      <c r="E442" s="19"/>
      <c r="F442" s="19"/>
      <c r="G442" s="19"/>
      <c r="H442" s="19"/>
      <c r="I442" s="20"/>
      <c r="J442" s="67"/>
      <c r="K442" s="19"/>
      <c r="L442" s="100">
        <f>YEAR(Adult_GOP[[#This Row],[Staff Start Date]])</f>
        <v>1900</v>
      </c>
      <c r="M442" s="100" t="str">
        <f>TEXT(Adult_GOP[[#This Row],[Staff Start Date]], "mmm")</f>
        <v>Jan</v>
      </c>
    </row>
    <row r="443" spans="1:13" x14ac:dyDescent="0.25">
      <c r="A443" s="18"/>
      <c r="B443" s="19"/>
      <c r="C443" s="19"/>
      <c r="D443" s="19"/>
      <c r="E443" s="19"/>
      <c r="F443" s="19"/>
      <c r="G443" s="19"/>
      <c r="H443" s="19"/>
      <c r="I443" s="20"/>
      <c r="J443" s="67"/>
      <c r="K443" s="19"/>
      <c r="L443" s="100">
        <f>YEAR(Adult_GOP[[#This Row],[Staff Start Date]])</f>
        <v>1900</v>
      </c>
      <c r="M443" s="100" t="str">
        <f>TEXT(Adult_GOP[[#This Row],[Staff Start Date]], "mmm")</f>
        <v>Jan</v>
      </c>
    </row>
    <row r="444" spans="1:13" x14ac:dyDescent="0.25">
      <c r="A444" s="18"/>
      <c r="B444" s="19"/>
      <c r="C444" s="19"/>
      <c r="D444" s="19"/>
      <c r="E444" s="19"/>
      <c r="F444" s="19"/>
      <c r="G444" s="19"/>
      <c r="H444" s="19"/>
      <c r="I444" s="20"/>
      <c r="J444" s="67"/>
      <c r="K444" s="19"/>
      <c r="L444" s="100">
        <f>YEAR(Adult_GOP[[#This Row],[Staff Start Date]])</f>
        <v>1900</v>
      </c>
      <c r="M444" s="100" t="str">
        <f>TEXT(Adult_GOP[[#This Row],[Staff Start Date]], "mmm")</f>
        <v>Jan</v>
      </c>
    </row>
    <row r="445" spans="1:13" x14ac:dyDescent="0.25">
      <c r="A445" s="18"/>
      <c r="B445" s="19"/>
      <c r="C445" s="19"/>
      <c r="D445" s="19"/>
      <c r="E445" s="19"/>
      <c r="F445" s="19"/>
      <c r="G445" s="19"/>
      <c r="H445" s="19"/>
      <c r="I445" s="20"/>
      <c r="J445" s="67"/>
      <c r="K445" s="19"/>
      <c r="L445" s="100">
        <f>YEAR(Adult_GOP[[#This Row],[Staff Start Date]])</f>
        <v>1900</v>
      </c>
      <c r="M445" s="100" t="str">
        <f>TEXT(Adult_GOP[[#This Row],[Staff Start Date]], "mmm")</f>
        <v>Jan</v>
      </c>
    </row>
    <row r="446" spans="1:13" x14ac:dyDescent="0.25">
      <c r="A446" s="18"/>
      <c r="B446" s="19"/>
      <c r="C446" s="19"/>
      <c r="D446" s="19"/>
      <c r="E446" s="19"/>
      <c r="F446" s="19"/>
      <c r="G446" s="19"/>
      <c r="H446" s="19"/>
      <c r="I446" s="20"/>
      <c r="J446" s="67"/>
      <c r="K446" s="19"/>
      <c r="L446" s="100">
        <f>YEAR(Adult_GOP[[#This Row],[Staff Start Date]])</f>
        <v>1900</v>
      </c>
      <c r="M446" s="100" t="str">
        <f>TEXT(Adult_GOP[[#This Row],[Staff Start Date]], "mmm")</f>
        <v>Jan</v>
      </c>
    </row>
    <row r="447" spans="1:13" x14ac:dyDescent="0.25">
      <c r="A447" s="18"/>
      <c r="B447" s="19"/>
      <c r="C447" s="19"/>
      <c r="D447" s="19"/>
      <c r="E447" s="19"/>
      <c r="F447" s="19"/>
      <c r="G447" s="19"/>
      <c r="H447" s="19"/>
      <c r="I447" s="20"/>
      <c r="J447" s="67"/>
      <c r="K447" s="19"/>
      <c r="L447" s="100">
        <f>YEAR(Adult_GOP[[#This Row],[Staff Start Date]])</f>
        <v>1900</v>
      </c>
      <c r="M447" s="100" t="str">
        <f>TEXT(Adult_GOP[[#This Row],[Staff Start Date]], "mmm")</f>
        <v>Jan</v>
      </c>
    </row>
    <row r="448" spans="1:13" x14ac:dyDescent="0.25">
      <c r="A448" s="18"/>
      <c r="B448" s="19"/>
      <c r="C448" s="19"/>
      <c r="D448" s="19"/>
      <c r="E448" s="19"/>
      <c r="F448" s="19"/>
      <c r="G448" s="19"/>
      <c r="H448" s="19"/>
      <c r="I448" s="20"/>
      <c r="J448" s="67"/>
      <c r="K448" s="19"/>
      <c r="L448" s="100">
        <f>YEAR(Adult_GOP[[#This Row],[Staff Start Date]])</f>
        <v>1900</v>
      </c>
      <c r="M448" s="100" t="str">
        <f>TEXT(Adult_GOP[[#This Row],[Staff Start Date]], "mmm")</f>
        <v>Jan</v>
      </c>
    </row>
    <row r="449" spans="1:13" x14ac:dyDescent="0.25">
      <c r="A449" s="18"/>
      <c r="B449" s="19"/>
      <c r="C449" s="19"/>
      <c r="D449" s="19"/>
      <c r="E449" s="19"/>
      <c r="F449" s="19"/>
      <c r="G449" s="19"/>
      <c r="H449" s="19"/>
      <c r="I449" s="20"/>
      <c r="J449" s="67"/>
      <c r="K449" s="19"/>
      <c r="L449" s="100">
        <f>YEAR(Adult_GOP[[#This Row],[Staff Start Date]])</f>
        <v>1900</v>
      </c>
      <c r="M449" s="100" t="str">
        <f>TEXT(Adult_GOP[[#This Row],[Staff Start Date]], "mmm")</f>
        <v>Jan</v>
      </c>
    </row>
    <row r="450" spans="1:13" x14ac:dyDescent="0.25">
      <c r="A450" s="18"/>
      <c r="B450" s="19"/>
      <c r="C450" s="19"/>
      <c r="D450" s="19"/>
      <c r="E450" s="19"/>
      <c r="F450" s="19"/>
      <c r="G450" s="19"/>
      <c r="H450" s="19"/>
      <c r="I450" s="20"/>
      <c r="J450" s="67"/>
      <c r="K450" s="19"/>
      <c r="L450" s="100">
        <f>YEAR(Adult_GOP[[#This Row],[Staff Start Date]])</f>
        <v>1900</v>
      </c>
      <c r="M450" s="100" t="str">
        <f>TEXT(Adult_GOP[[#This Row],[Staff Start Date]], "mmm")</f>
        <v>Jan</v>
      </c>
    </row>
    <row r="451" spans="1:13" x14ac:dyDescent="0.25">
      <c r="A451" s="18"/>
      <c r="B451" s="19"/>
      <c r="C451" s="19"/>
      <c r="D451" s="19"/>
      <c r="E451" s="19"/>
      <c r="F451" s="19"/>
      <c r="G451" s="19"/>
      <c r="H451" s="19"/>
      <c r="I451" s="20"/>
      <c r="J451" s="67"/>
      <c r="K451" s="19"/>
      <c r="L451" s="100">
        <f>YEAR(Adult_GOP[[#This Row],[Staff Start Date]])</f>
        <v>1900</v>
      </c>
      <c r="M451" s="100" t="str">
        <f>TEXT(Adult_GOP[[#This Row],[Staff Start Date]], "mmm")</f>
        <v>Jan</v>
      </c>
    </row>
    <row r="452" spans="1:13" x14ac:dyDescent="0.25">
      <c r="A452" s="18"/>
      <c r="B452" s="19"/>
      <c r="C452" s="19"/>
      <c r="D452" s="19"/>
      <c r="E452" s="19"/>
      <c r="F452" s="19"/>
      <c r="G452" s="19"/>
      <c r="H452" s="19"/>
      <c r="I452" s="20"/>
      <c r="J452" s="67"/>
      <c r="K452" s="19"/>
      <c r="L452" s="100">
        <f>YEAR(Adult_GOP[[#This Row],[Staff Start Date]])</f>
        <v>1900</v>
      </c>
      <c r="M452" s="100" t="str">
        <f>TEXT(Adult_GOP[[#This Row],[Staff Start Date]], "mmm")</f>
        <v>Jan</v>
      </c>
    </row>
    <row r="453" spans="1:13" x14ac:dyDescent="0.25">
      <c r="A453" s="18"/>
      <c r="B453" s="19"/>
      <c r="C453" s="19"/>
      <c r="D453" s="19"/>
      <c r="E453" s="19"/>
      <c r="F453" s="19"/>
      <c r="G453" s="19"/>
      <c r="H453" s="19"/>
      <c r="I453" s="20"/>
      <c r="J453" s="67"/>
      <c r="K453" s="19"/>
      <c r="L453" s="100">
        <f>YEAR(Adult_GOP[[#This Row],[Staff Start Date]])</f>
        <v>1900</v>
      </c>
      <c r="M453" s="100" t="str">
        <f>TEXT(Adult_GOP[[#This Row],[Staff Start Date]], "mmm")</f>
        <v>Jan</v>
      </c>
    </row>
    <row r="454" spans="1:13" x14ac:dyDescent="0.25">
      <c r="A454" s="18"/>
      <c r="B454" s="19"/>
      <c r="C454" s="19"/>
      <c r="D454" s="19"/>
      <c r="E454" s="19"/>
      <c r="F454" s="19"/>
      <c r="G454" s="19"/>
      <c r="H454" s="19"/>
      <c r="I454" s="20"/>
      <c r="J454" s="67"/>
      <c r="K454" s="19"/>
      <c r="L454" s="100">
        <f>YEAR(Adult_GOP[[#This Row],[Staff Start Date]])</f>
        <v>1900</v>
      </c>
      <c r="M454" s="100" t="str">
        <f>TEXT(Adult_GOP[[#This Row],[Staff Start Date]], "mmm")</f>
        <v>Jan</v>
      </c>
    </row>
    <row r="455" spans="1:13" x14ac:dyDescent="0.25">
      <c r="A455" s="18"/>
      <c r="B455" s="19"/>
      <c r="C455" s="19"/>
      <c r="D455" s="19"/>
      <c r="E455" s="19"/>
      <c r="F455" s="19"/>
      <c r="G455" s="19"/>
      <c r="H455" s="19"/>
      <c r="I455" s="20"/>
      <c r="J455" s="67"/>
      <c r="K455" s="19"/>
      <c r="L455" s="100">
        <f>YEAR(Adult_GOP[[#This Row],[Staff Start Date]])</f>
        <v>1900</v>
      </c>
      <c r="M455" s="100" t="str">
        <f>TEXT(Adult_GOP[[#This Row],[Staff Start Date]], "mmm")</f>
        <v>Jan</v>
      </c>
    </row>
    <row r="456" spans="1:13" x14ac:dyDescent="0.25">
      <c r="A456" s="18"/>
      <c r="B456" s="19"/>
      <c r="C456" s="19"/>
      <c r="D456" s="19"/>
      <c r="E456" s="19"/>
      <c r="F456" s="19"/>
      <c r="G456" s="19"/>
      <c r="H456" s="19"/>
      <c r="I456" s="20"/>
      <c r="J456" s="67"/>
      <c r="K456" s="19"/>
      <c r="L456" s="100">
        <f>YEAR(Adult_GOP[[#This Row],[Staff Start Date]])</f>
        <v>1900</v>
      </c>
      <c r="M456" s="100" t="str">
        <f>TEXT(Adult_GOP[[#This Row],[Staff Start Date]], "mmm")</f>
        <v>Jan</v>
      </c>
    </row>
    <row r="457" spans="1:13" x14ac:dyDescent="0.25">
      <c r="A457" s="18"/>
      <c r="B457" s="19"/>
      <c r="C457" s="19"/>
      <c r="D457" s="19"/>
      <c r="E457" s="19"/>
      <c r="F457" s="19"/>
      <c r="G457" s="19"/>
      <c r="H457" s="19"/>
      <c r="I457" s="20"/>
      <c r="J457" s="67"/>
      <c r="K457" s="19"/>
      <c r="L457" s="100">
        <f>YEAR(Adult_GOP[[#This Row],[Staff Start Date]])</f>
        <v>1900</v>
      </c>
      <c r="M457" s="100" t="str">
        <f>TEXT(Adult_GOP[[#This Row],[Staff Start Date]], "mmm")</f>
        <v>Jan</v>
      </c>
    </row>
    <row r="458" spans="1:13" x14ac:dyDescent="0.25">
      <c r="A458" s="18"/>
      <c r="B458" s="19"/>
      <c r="C458" s="19"/>
      <c r="D458" s="19"/>
      <c r="E458" s="19"/>
      <c r="F458" s="19"/>
      <c r="G458" s="19"/>
      <c r="H458" s="19"/>
      <c r="I458" s="20"/>
      <c r="J458" s="67"/>
      <c r="K458" s="19"/>
      <c r="L458" s="100">
        <f>YEAR(Adult_GOP[[#This Row],[Staff Start Date]])</f>
        <v>1900</v>
      </c>
      <c r="M458" s="100" t="str">
        <f>TEXT(Adult_GOP[[#This Row],[Staff Start Date]], "mmm")</f>
        <v>Jan</v>
      </c>
    </row>
    <row r="459" spans="1:13" x14ac:dyDescent="0.25">
      <c r="A459" s="18"/>
      <c r="B459" s="19"/>
      <c r="C459" s="19"/>
      <c r="D459" s="19"/>
      <c r="E459" s="19"/>
      <c r="F459" s="19"/>
      <c r="G459" s="19"/>
      <c r="H459" s="19"/>
      <c r="I459" s="20"/>
      <c r="J459" s="67"/>
      <c r="K459" s="19"/>
      <c r="L459" s="100">
        <f>YEAR(Adult_GOP[[#This Row],[Staff Start Date]])</f>
        <v>1900</v>
      </c>
      <c r="M459" s="100" t="str">
        <f>TEXT(Adult_GOP[[#This Row],[Staff Start Date]], "mmm")</f>
        <v>Jan</v>
      </c>
    </row>
    <row r="460" spans="1:13" x14ac:dyDescent="0.25">
      <c r="A460" s="18"/>
      <c r="B460" s="19"/>
      <c r="C460" s="19"/>
      <c r="D460" s="19"/>
      <c r="E460" s="19"/>
      <c r="F460" s="19"/>
      <c r="G460" s="19"/>
      <c r="H460" s="19"/>
      <c r="I460" s="20"/>
      <c r="J460" s="67"/>
      <c r="K460" s="19"/>
      <c r="L460" s="100">
        <f>YEAR(Adult_GOP[[#This Row],[Staff Start Date]])</f>
        <v>1900</v>
      </c>
      <c r="M460" s="100" t="str">
        <f>TEXT(Adult_GOP[[#This Row],[Staff Start Date]], "mmm")</f>
        <v>Jan</v>
      </c>
    </row>
    <row r="461" spans="1:13" x14ac:dyDescent="0.25">
      <c r="A461" s="18"/>
      <c r="B461" s="19"/>
      <c r="C461" s="19"/>
      <c r="D461" s="19"/>
      <c r="E461" s="19"/>
      <c r="F461" s="19"/>
      <c r="G461" s="19"/>
      <c r="H461" s="19"/>
      <c r="I461" s="20"/>
      <c r="J461" s="67"/>
      <c r="K461" s="19"/>
      <c r="L461" s="100">
        <f>YEAR(Adult_GOP[[#This Row],[Staff Start Date]])</f>
        <v>1900</v>
      </c>
      <c r="M461" s="100" t="str">
        <f>TEXT(Adult_GOP[[#This Row],[Staff Start Date]], "mmm")</f>
        <v>Jan</v>
      </c>
    </row>
    <row r="462" spans="1:13" x14ac:dyDescent="0.25">
      <c r="A462" s="18"/>
      <c r="B462" s="19"/>
      <c r="C462" s="19"/>
      <c r="D462" s="19"/>
      <c r="E462" s="19"/>
      <c r="F462" s="19"/>
      <c r="G462" s="19"/>
      <c r="H462" s="19"/>
      <c r="I462" s="20"/>
      <c r="J462" s="67"/>
      <c r="K462" s="19"/>
      <c r="L462" s="100">
        <f>YEAR(Adult_GOP[[#This Row],[Staff Start Date]])</f>
        <v>1900</v>
      </c>
      <c r="M462" s="100" t="str">
        <f>TEXT(Adult_GOP[[#This Row],[Staff Start Date]], "mmm")</f>
        <v>Jan</v>
      </c>
    </row>
    <row r="463" spans="1:13" x14ac:dyDescent="0.25">
      <c r="A463" s="18"/>
      <c r="B463" s="19"/>
      <c r="C463" s="19"/>
      <c r="D463" s="19"/>
      <c r="E463" s="19"/>
      <c r="F463" s="19"/>
      <c r="G463" s="19"/>
      <c r="H463" s="19"/>
      <c r="I463" s="20"/>
      <c r="J463" s="67"/>
      <c r="K463" s="19"/>
      <c r="L463" s="100">
        <f>YEAR(Adult_GOP[[#This Row],[Staff Start Date]])</f>
        <v>1900</v>
      </c>
      <c r="M463" s="100" t="str">
        <f>TEXT(Adult_GOP[[#This Row],[Staff Start Date]], "mmm")</f>
        <v>Jan</v>
      </c>
    </row>
    <row r="464" spans="1:13" x14ac:dyDescent="0.25">
      <c r="A464" s="18"/>
      <c r="B464" s="19"/>
      <c r="C464" s="19"/>
      <c r="D464" s="19"/>
      <c r="E464" s="19"/>
      <c r="F464" s="19"/>
      <c r="G464" s="19"/>
      <c r="H464" s="19"/>
      <c r="I464" s="20"/>
      <c r="J464" s="67"/>
      <c r="K464" s="19"/>
      <c r="L464" s="100">
        <f>YEAR(Adult_GOP[[#This Row],[Staff Start Date]])</f>
        <v>1900</v>
      </c>
      <c r="M464" s="100" t="str">
        <f>TEXT(Adult_GOP[[#This Row],[Staff Start Date]], "mmm")</f>
        <v>Jan</v>
      </c>
    </row>
    <row r="465" spans="1:13" x14ac:dyDescent="0.25">
      <c r="A465" s="18"/>
      <c r="B465" s="19"/>
      <c r="C465" s="19"/>
      <c r="D465" s="19"/>
      <c r="E465" s="19"/>
      <c r="F465" s="19"/>
      <c r="G465" s="19"/>
      <c r="H465" s="19"/>
      <c r="I465" s="20"/>
      <c r="J465" s="67"/>
      <c r="K465" s="19"/>
      <c r="L465" s="100">
        <f>YEAR(Adult_GOP[[#This Row],[Staff Start Date]])</f>
        <v>1900</v>
      </c>
      <c r="M465" s="100" t="str">
        <f>TEXT(Adult_GOP[[#This Row],[Staff Start Date]], "mmm")</f>
        <v>Jan</v>
      </c>
    </row>
    <row r="466" spans="1:13" x14ac:dyDescent="0.25">
      <c r="A466" s="18"/>
      <c r="B466" s="19"/>
      <c r="C466" s="19"/>
      <c r="D466" s="19"/>
      <c r="E466" s="19"/>
      <c r="F466" s="19"/>
      <c r="G466" s="19"/>
      <c r="H466" s="19"/>
      <c r="I466" s="20"/>
      <c r="J466" s="67"/>
      <c r="K466" s="19"/>
      <c r="L466" s="100">
        <f>YEAR(Adult_GOP[[#This Row],[Staff Start Date]])</f>
        <v>1900</v>
      </c>
      <c r="M466" s="100" t="str">
        <f>TEXT(Adult_GOP[[#This Row],[Staff Start Date]], "mmm")</f>
        <v>Jan</v>
      </c>
    </row>
    <row r="467" spans="1:13" x14ac:dyDescent="0.25">
      <c r="A467" s="18"/>
      <c r="B467" s="19"/>
      <c r="C467" s="19"/>
      <c r="D467" s="19"/>
      <c r="E467" s="19"/>
      <c r="F467" s="19"/>
      <c r="G467" s="19"/>
      <c r="H467" s="19"/>
      <c r="I467" s="20"/>
      <c r="J467" s="67"/>
      <c r="K467" s="19"/>
      <c r="L467" s="100">
        <f>YEAR(Adult_GOP[[#This Row],[Staff Start Date]])</f>
        <v>1900</v>
      </c>
      <c r="M467" s="100" t="str">
        <f>TEXT(Adult_GOP[[#This Row],[Staff Start Date]], "mmm")</f>
        <v>Jan</v>
      </c>
    </row>
    <row r="468" spans="1:13" x14ac:dyDescent="0.25">
      <c r="A468" s="18"/>
      <c r="B468" s="19"/>
      <c r="C468" s="19"/>
      <c r="D468" s="19"/>
      <c r="E468" s="19"/>
      <c r="F468" s="19"/>
      <c r="G468" s="19"/>
      <c r="H468" s="19"/>
      <c r="I468" s="20"/>
      <c r="J468" s="67"/>
      <c r="K468" s="19"/>
      <c r="L468" s="100">
        <f>YEAR(Adult_GOP[[#This Row],[Staff Start Date]])</f>
        <v>1900</v>
      </c>
      <c r="M468" s="100" t="str">
        <f>TEXT(Adult_GOP[[#This Row],[Staff Start Date]], "mmm")</f>
        <v>Jan</v>
      </c>
    </row>
    <row r="469" spans="1:13" x14ac:dyDescent="0.25">
      <c r="A469" s="18"/>
      <c r="B469" s="19"/>
      <c r="C469" s="19"/>
      <c r="D469" s="19"/>
      <c r="E469" s="19"/>
      <c r="F469" s="19"/>
      <c r="G469" s="19"/>
      <c r="H469" s="19"/>
      <c r="I469" s="20"/>
      <c r="J469" s="67"/>
      <c r="K469" s="19"/>
      <c r="L469" s="100">
        <f>YEAR(Adult_GOP[[#This Row],[Staff Start Date]])</f>
        <v>1900</v>
      </c>
      <c r="M469" s="100" t="str">
        <f>TEXT(Adult_GOP[[#This Row],[Staff Start Date]], "mmm")</f>
        <v>Jan</v>
      </c>
    </row>
    <row r="470" spans="1:13" x14ac:dyDescent="0.25">
      <c r="A470" s="18"/>
      <c r="B470" s="19"/>
      <c r="C470" s="19"/>
      <c r="D470" s="19"/>
      <c r="E470" s="19"/>
      <c r="F470" s="19"/>
      <c r="G470" s="19"/>
      <c r="H470" s="19"/>
      <c r="I470" s="20"/>
      <c r="J470" s="67"/>
      <c r="K470" s="19"/>
      <c r="L470" s="100">
        <f>YEAR(Adult_GOP[[#This Row],[Staff Start Date]])</f>
        <v>1900</v>
      </c>
      <c r="M470" s="100" t="str">
        <f>TEXT(Adult_GOP[[#This Row],[Staff Start Date]], "mmm")</f>
        <v>Jan</v>
      </c>
    </row>
    <row r="471" spans="1:13" x14ac:dyDescent="0.25">
      <c r="A471" s="18"/>
      <c r="B471" s="19"/>
      <c r="C471" s="19"/>
      <c r="D471" s="19"/>
      <c r="E471" s="19"/>
      <c r="F471" s="19"/>
      <c r="G471" s="19"/>
      <c r="H471" s="19"/>
      <c r="I471" s="20"/>
      <c r="J471" s="67"/>
      <c r="K471" s="19"/>
      <c r="L471" s="100">
        <f>YEAR(Adult_GOP[[#This Row],[Staff Start Date]])</f>
        <v>1900</v>
      </c>
      <c r="M471" s="100" t="str">
        <f>TEXT(Adult_GOP[[#This Row],[Staff Start Date]], "mmm")</f>
        <v>Jan</v>
      </c>
    </row>
    <row r="472" spans="1:13" x14ac:dyDescent="0.25">
      <c r="A472" s="18"/>
      <c r="B472" s="19"/>
      <c r="C472" s="19"/>
      <c r="D472" s="19"/>
      <c r="E472" s="19"/>
      <c r="F472" s="19"/>
      <c r="G472" s="19"/>
      <c r="H472" s="19"/>
      <c r="I472" s="20"/>
      <c r="J472" s="67"/>
      <c r="K472" s="19"/>
      <c r="L472" s="100">
        <f>YEAR(Adult_GOP[[#This Row],[Staff Start Date]])</f>
        <v>1900</v>
      </c>
      <c r="M472" s="100" t="str">
        <f>TEXT(Adult_GOP[[#This Row],[Staff Start Date]], "mmm")</f>
        <v>Jan</v>
      </c>
    </row>
    <row r="473" spans="1:13" x14ac:dyDescent="0.25">
      <c r="A473" s="18"/>
      <c r="B473" s="19"/>
      <c r="C473" s="19"/>
      <c r="D473" s="19"/>
      <c r="E473" s="19"/>
      <c r="F473" s="19"/>
      <c r="G473" s="19"/>
      <c r="H473" s="19"/>
      <c r="I473" s="20"/>
      <c r="J473" s="67"/>
      <c r="K473" s="19"/>
      <c r="L473" s="100">
        <f>YEAR(Adult_GOP[[#This Row],[Staff Start Date]])</f>
        <v>1900</v>
      </c>
      <c r="M473" s="100" t="str">
        <f>TEXT(Adult_GOP[[#This Row],[Staff Start Date]], "mmm")</f>
        <v>Jan</v>
      </c>
    </row>
    <row r="474" spans="1:13" x14ac:dyDescent="0.25">
      <c r="A474" s="18"/>
      <c r="B474" s="19"/>
      <c r="C474" s="19"/>
      <c r="D474" s="19"/>
      <c r="E474" s="19"/>
      <c r="F474" s="19"/>
      <c r="G474" s="19"/>
      <c r="H474" s="19"/>
      <c r="I474" s="20"/>
      <c r="J474" s="67"/>
      <c r="K474" s="19"/>
      <c r="L474" s="100">
        <f>YEAR(Adult_GOP[[#This Row],[Staff Start Date]])</f>
        <v>1900</v>
      </c>
      <c r="M474" s="100" t="str">
        <f>TEXT(Adult_GOP[[#This Row],[Staff Start Date]], "mmm")</f>
        <v>Jan</v>
      </c>
    </row>
    <row r="475" spans="1:13" x14ac:dyDescent="0.25">
      <c r="A475" s="18"/>
      <c r="B475" s="19"/>
      <c r="C475" s="19"/>
      <c r="D475" s="19"/>
      <c r="E475" s="19"/>
      <c r="F475" s="19"/>
      <c r="G475" s="19"/>
      <c r="H475" s="19"/>
      <c r="I475" s="20"/>
      <c r="J475" s="67"/>
      <c r="K475" s="19"/>
      <c r="L475" s="100">
        <f>YEAR(Adult_GOP[[#This Row],[Staff Start Date]])</f>
        <v>1900</v>
      </c>
      <c r="M475" s="100" t="str">
        <f>TEXT(Adult_GOP[[#This Row],[Staff Start Date]], "mmm")</f>
        <v>Jan</v>
      </c>
    </row>
    <row r="476" spans="1:13" x14ac:dyDescent="0.25">
      <c r="A476" s="18"/>
      <c r="B476" s="19"/>
      <c r="C476" s="19"/>
      <c r="D476" s="19"/>
      <c r="E476" s="19"/>
      <c r="F476" s="19"/>
      <c r="G476" s="19"/>
      <c r="H476" s="19"/>
      <c r="I476" s="20"/>
      <c r="J476" s="67"/>
      <c r="K476" s="19"/>
      <c r="L476" s="100">
        <f>YEAR(Adult_GOP[[#This Row],[Staff Start Date]])</f>
        <v>1900</v>
      </c>
      <c r="M476" s="100" t="str">
        <f>TEXT(Adult_GOP[[#This Row],[Staff Start Date]], "mmm")</f>
        <v>Jan</v>
      </c>
    </row>
    <row r="477" spans="1:13" x14ac:dyDescent="0.25">
      <c r="A477" s="18"/>
      <c r="B477" s="19"/>
      <c r="C477" s="19"/>
      <c r="D477" s="19"/>
      <c r="E477" s="19"/>
      <c r="F477" s="19"/>
      <c r="G477" s="19"/>
      <c r="H477" s="19"/>
      <c r="I477" s="20"/>
      <c r="J477" s="67"/>
      <c r="K477" s="19"/>
      <c r="L477" s="100">
        <f>YEAR(Adult_GOP[[#This Row],[Staff Start Date]])</f>
        <v>1900</v>
      </c>
      <c r="M477" s="100" t="str">
        <f>TEXT(Adult_GOP[[#This Row],[Staff Start Date]], "mmm")</f>
        <v>Jan</v>
      </c>
    </row>
    <row r="478" spans="1:13" x14ac:dyDescent="0.25">
      <c r="A478" s="18"/>
      <c r="B478" s="19"/>
      <c r="C478" s="19"/>
      <c r="D478" s="19"/>
      <c r="E478" s="19"/>
      <c r="F478" s="19"/>
      <c r="G478" s="19"/>
      <c r="H478" s="19"/>
      <c r="I478" s="20"/>
      <c r="J478" s="67"/>
      <c r="K478" s="19"/>
      <c r="L478" s="100">
        <f>YEAR(Adult_GOP[[#This Row],[Staff Start Date]])</f>
        <v>1900</v>
      </c>
      <c r="M478" s="100" t="str">
        <f>TEXT(Adult_GOP[[#This Row],[Staff Start Date]], "mmm")</f>
        <v>Jan</v>
      </c>
    </row>
    <row r="479" spans="1:13" x14ac:dyDescent="0.25">
      <c r="A479" s="18"/>
      <c r="B479" s="19"/>
      <c r="C479" s="19"/>
      <c r="D479" s="19"/>
      <c r="E479" s="19"/>
      <c r="F479" s="19"/>
      <c r="G479" s="19"/>
      <c r="H479" s="19"/>
      <c r="I479" s="20"/>
      <c r="J479" s="67"/>
      <c r="K479" s="19"/>
      <c r="L479" s="100">
        <f>YEAR(Adult_GOP[[#This Row],[Staff Start Date]])</f>
        <v>1900</v>
      </c>
      <c r="M479" s="100" t="str">
        <f>TEXT(Adult_GOP[[#This Row],[Staff Start Date]], "mmm")</f>
        <v>Jan</v>
      </c>
    </row>
    <row r="480" spans="1:13" x14ac:dyDescent="0.25">
      <c r="A480" s="18"/>
      <c r="B480" s="19"/>
      <c r="C480" s="19"/>
      <c r="D480" s="19"/>
      <c r="E480" s="19"/>
      <c r="F480" s="19"/>
      <c r="G480" s="19"/>
      <c r="H480" s="19"/>
      <c r="I480" s="20"/>
      <c r="J480" s="67"/>
      <c r="K480" s="19"/>
      <c r="L480" s="100">
        <f>YEAR(Adult_GOP[[#This Row],[Staff Start Date]])</f>
        <v>1900</v>
      </c>
      <c r="M480" s="100" t="str">
        <f>TEXT(Adult_GOP[[#This Row],[Staff Start Date]], "mmm")</f>
        <v>Jan</v>
      </c>
    </row>
    <row r="481" spans="1:13" x14ac:dyDescent="0.25">
      <c r="A481" s="18"/>
      <c r="B481" s="19"/>
      <c r="C481" s="19"/>
      <c r="D481" s="19"/>
      <c r="E481" s="19"/>
      <c r="F481" s="19"/>
      <c r="G481" s="19"/>
      <c r="H481" s="19"/>
      <c r="I481" s="20"/>
      <c r="J481" s="67"/>
      <c r="K481" s="19"/>
      <c r="L481" s="100">
        <f>YEAR(Adult_GOP[[#This Row],[Staff Start Date]])</f>
        <v>1900</v>
      </c>
      <c r="M481" s="100" t="str">
        <f>TEXT(Adult_GOP[[#This Row],[Staff Start Date]], "mmm")</f>
        <v>Jan</v>
      </c>
    </row>
    <row r="482" spans="1:13" x14ac:dyDescent="0.25">
      <c r="A482" s="18"/>
      <c r="B482" s="19"/>
      <c r="C482" s="19"/>
      <c r="D482" s="19"/>
      <c r="E482" s="19"/>
      <c r="F482" s="19"/>
      <c r="G482" s="19"/>
      <c r="H482" s="19"/>
      <c r="I482" s="20"/>
      <c r="J482" s="67"/>
      <c r="K482" s="19"/>
      <c r="L482" s="100">
        <f>YEAR(Adult_GOP[[#This Row],[Staff Start Date]])</f>
        <v>1900</v>
      </c>
      <c r="M482" s="100" t="str">
        <f>TEXT(Adult_GOP[[#This Row],[Staff Start Date]], "mmm")</f>
        <v>Jan</v>
      </c>
    </row>
    <row r="483" spans="1:13" x14ac:dyDescent="0.25">
      <c r="A483" s="18"/>
      <c r="B483" s="19"/>
      <c r="C483" s="19"/>
      <c r="D483" s="19"/>
      <c r="E483" s="19"/>
      <c r="F483" s="19"/>
      <c r="G483" s="19"/>
      <c r="H483" s="19"/>
      <c r="I483" s="20"/>
      <c r="J483" s="67"/>
      <c r="K483" s="19"/>
      <c r="L483" s="100">
        <f>YEAR(Adult_GOP[[#This Row],[Staff Start Date]])</f>
        <v>1900</v>
      </c>
      <c r="M483" s="100" t="str">
        <f>TEXT(Adult_GOP[[#This Row],[Staff Start Date]], "mmm")</f>
        <v>Jan</v>
      </c>
    </row>
    <row r="484" spans="1:13" x14ac:dyDescent="0.25">
      <c r="A484" s="18"/>
      <c r="B484" s="19"/>
      <c r="C484" s="19"/>
      <c r="D484" s="19"/>
      <c r="E484" s="19"/>
      <c r="F484" s="19"/>
      <c r="G484" s="19"/>
      <c r="H484" s="19"/>
      <c r="I484" s="20"/>
      <c r="J484" s="67"/>
      <c r="K484" s="19"/>
      <c r="L484" s="100">
        <f>YEAR(Adult_GOP[[#This Row],[Staff Start Date]])</f>
        <v>1900</v>
      </c>
      <c r="M484" s="100" t="str">
        <f>TEXT(Adult_GOP[[#This Row],[Staff Start Date]], "mmm")</f>
        <v>Jan</v>
      </c>
    </row>
    <row r="485" spans="1:13" x14ac:dyDescent="0.25">
      <c r="A485" s="18"/>
      <c r="B485" s="19"/>
      <c r="C485" s="19"/>
      <c r="D485" s="19"/>
      <c r="E485" s="19"/>
      <c r="F485" s="19"/>
      <c r="G485" s="19"/>
      <c r="H485" s="19"/>
      <c r="I485" s="20"/>
      <c r="J485" s="67"/>
      <c r="K485" s="19"/>
      <c r="L485" s="100">
        <f>YEAR(Adult_GOP[[#This Row],[Staff Start Date]])</f>
        <v>1900</v>
      </c>
      <c r="M485" s="100" t="str">
        <f>TEXT(Adult_GOP[[#This Row],[Staff Start Date]], "mmm")</f>
        <v>Jan</v>
      </c>
    </row>
    <row r="486" spans="1:13" x14ac:dyDescent="0.25">
      <c r="A486" s="18"/>
      <c r="B486" s="19"/>
      <c r="C486" s="19"/>
      <c r="D486" s="19"/>
      <c r="E486" s="19"/>
      <c r="F486" s="19"/>
      <c r="G486" s="19"/>
      <c r="H486" s="19"/>
      <c r="I486" s="20"/>
      <c r="J486" s="67"/>
      <c r="K486" s="19"/>
      <c r="L486" s="100">
        <f>YEAR(Adult_GOP[[#This Row],[Staff Start Date]])</f>
        <v>1900</v>
      </c>
      <c r="M486" s="100" t="str">
        <f>TEXT(Adult_GOP[[#This Row],[Staff Start Date]], "mmm")</f>
        <v>Jan</v>
      </c>
    </row>
    <row r="487" spans="1:13" x14ac:dyDescent="0.25">
      <c r="A487" s="18"/>
      <c r="B487" s="19"/>
      <c r="C487" s="19"/>
      <c r="D487" s="19"/>
      <c r="E487" s="19"/>
      <c r="F487" s="19"/>
      <c r="G487" s="19"/>
      <c r="H487" s="19"/>
      <c r="I487" s="20"/>
      <c r="J487" s="67"/>
      <c r="K487" s="19"/>
      <c r="L487" s="100">
        <f>YEAR(Adult_GOP[[#This Row],[Staff Start Date]])</f>
        <v>1900</v>
      </c>
      <c r="M487" s="100" t="str">
        <f>TEXT(Adult_GOP[[#This Row],[Staff Start Date]], "mmm")</f>
        <v>Jan</v>
      </c>
    </row>
    <row r="488" spans="1:13" x14ac:dyDescent="0.25">
      <c r="A488" s="18"/>
      <c r="B488" s="19"/>
      <c r="C488" s="19"/>
      <c r="D488" s="19"/>
      <c r="E488" s="19"/>
      <c r="F488" s="19"/>
      <c r="G488" s="19"/>
      <c r="H488" s="19"/>
      <c r="I488" s="20"/>
      <c r="J488" s="67"/>
      <c r="K488" s="19"/>
      <c r="L488" s="100">
        <f>YEAR(Adult_GOP[[#This Row],[Staff Start Date]])</f>
        <v>1900</v>
      </c>
      <c r="M488" s="100" t="str">
        <f>TEXT(Adult_GOP[[#This Row],[Staff Start Date]], "mmm")</f>
        <v>Jan</v>
      </c>
    </row>
    <row r="489" spans="1:13" x14ac:dyDescent="0.25">
      <c r="A489" s="18"/>
      <c r="B489" s="19"/>
      <c r="C489" s="19"/>
      <c r="D489" s="19"/>
      <c r="E489" s="19"/>
      <c r="F489" s="19"/>
      <c r="G489" s="19"/>
      <c r="H489" s="19"/>
      <c r="I489" s="20"/>
      <c r="J489" s="67"/>
      <c r="K489" s="19"/>
      <c r="L489" s="100">
        <f>YEAR(Adult_GOP[[#This Row],[Staff Start Date]])</f>
        <v>1900</v>
      </c>
      <c r="M489" s="100" t="str">
        <f>TEXT(Adult_GOP[[#This Row],[Staff Start Date]], "mmm")</f>
        <v>Jan</v>
      </c>
    </row>
    <row r="490" spans="1:13" x14ac:dyDescent="0.25">
      <c r="A490" s="18"/>
      <c r="B490" s="19"/>
      <c r="C490" s="19"/>
      <c r="D490" s="19"/>
      <c r="E490" s="19"/>
      <c r="F490" s="19"/>
      <c r="G490" s="19"/>
      <c r="H490" s="19"/>
      <c r="I490" s="20"/>
      <c r="J490" s="67"/>
      <c r="K490" s="19"/>
      <c r="L490" s="100">
        <f>YEAR(Adult_GOP[[#This Row],[Staff Start Date]])</f>
        <v>1900</v>
      </c>
      <c r="M490" s="100" t="str">
        <f>TEXT(Adult_GOP[[#This Row],[Staff Start Date]], "mmm")</f>
        <v>Jan</v>
      </c>
    </row>
    <row r="491" spans="1:13" x14ac:dyDescent="0.25">
      <c r="A491" s="18"/>
      <c r="B491" s="19"/>
      <c r="C491" s="19"/>
      <c r="D491" s="19"/>
      <c r="E491" s="19"/>
      <c r="F491" s="19"/>
      <c r="G491" s="19"/>
      <c r="H491" s="19"/>
      <c r="I491" s="20"/>
      <c r="J491" s="67"/>
      <c r="K491" s="19"/>
      <c r="L491" s="100">
        <f>YEAR(Adult_GOP[[#This Row],[Staff Start Date]])</f>
        <v>1900</v>
      </c>
      <c r="M491" s="100" t="str">
        <f>TEXT(Adult_GOP[[#This Row],[Staff Start Date]], "mmm")</f>
        <v>Jan</v>
      </c>
    </row>
    <row r="492" spans="1:13" x14ac:dyDescent="0.25">
      <c r="A492" s="18"/>
      <c r="B492" s="19"/>
      <c r="C492" s="19"/>
      <c r="D492" s="19"/>
      <c r="E492" s="19"/>
      <c r="F492" s="19"/>
      <c r="G492" s="19"/>
      <c r="H492" s="19"/>
      <c r="I492" s="20"/>
      <c r="J492" s="67"/>
      <c r="K492" s="19"/>
      <c r="L492" s="100">
        <f>YEAR(Adult_GOP[[#This Row],[Staff Start Date]])</f>
        <v>1900</v>
      </c>
      <c r="M492" s="100" t="str">
        <f>TEXT(Adult_GOP[[#This Row],[Staff Start Date]], "mmm")</f>
        <v>Jan</v>
      </c>
    </row>
    <row r="493" spans="1:13" x14ac:dyDescent="0.25">
      <c r="A493" s="18"/>
      <c r="B493" s="19"/>
      <c r="C493" s="19"/>
      <c r="D493" s="19"/>
      <c r="E493" s="19"/>
      <c r="F493" s="19"/>
      <c r="G493" s="19"/>
      <c r="H493" s="19"/>
      <c r="I493" s="20"/>
      <c r="J493" s="67"/>
      <c r="K493" s="19"/>
      <c r="L493" s="100">
        <f>YEAR(Adult_GOP[[#This Row],[Staff Start Date]])</f>
        <v>1900</v>
      </c>
      <c r="M493" s="100" t="str">
        <f>TEXT(Adult_GOP[[#This Row],[Staff Start Date]], "mmm")</f>
        <v>Jan</v>
      </c>
    </row>
    <row r="494" spans="1:13" x14ac:dyDescent="0.25">
      <c r="A494" s="18"/>
      <c r="B494" s="19"/>
      <c r="C494" s="19"/>
      <c r="D494" s="19"/>
      <c r="E494" s="19"/>
      <c r="F494" s="19"/>
      <c r="G494" s="19"/>
      <c r="H494" s="19"/>
      <c r="I494" s="20"/>
      <c r="J494" s="67"/>
      <c r="K494" s="19"/>
      <c r="L494" s="100">
        <f>YEAR(Adult_GOP[[#This Row],[Staff Start Date]])</f>
        <v>1900</v>
      </c>
      <c r="M494" s="100" t="str">
        <f>TEXT(Adult_GOP[[#This Row],[Staff Start Date]], "mmm")</f>
        <v>Jan</v>
      </c>
    </row>
    <row r="495" spans="1:13" x14ac:dyDescent="0.25">
      <c r="A495" s="18"/>
      <c r="B495" s="19"/>
      <c r="C495" s="19"/>
      <c r="D495" s="19"/>
      <c r="E495" s="19"/>
      <c r="F495" s="19"/>
      <c r="G495" s="19"/>
      <c r="H495" s="19"/>
      <c r="I495" s="20"/>
      <c r="J495" s="67"/>
      <c r="K495" s="19"/>
      <c r="L495" s="100">
        <f>YEAR(Adult_GOP[[#This Row],[Staff Start Date]])</f>
        <v>1900</v>
      </c>
      <c r="M495" s="100" t="str">
        <f>TEXT(Adult_GOP[[#This Row],[Staff Start Date]], "mmm")</f>
        <v>Jan</v>
      </c>
    </row>
    <row r="496" spans="1:13" x14ac:dyDescent="0.25">
      <c r="A496" s="18"/>
      <c r="B496" s="19"/>
      <c r="C496" s="19"/>
      <c r="D496" s="19"/>
      <c r="E496" s="19"/>
      <c r="F496" s="19"/>
      <c r="G496" s="19"/>
      <c r="H496" s="19"/>
      <c r="I496" s="20"/>
      <c r="J496" s="67"/>
      <c r="K496" s="19"/>
      <c r="L496" s="100">
        <f>YEAR(Adult_GOP[[#This Row],[Staff Start Date]])</f>
        <v>1900</v>
      </c>
      <c r="M496" s="100" t="str">
        <f>TEXT(Adult_GOP[[#This Row],[Staff Start Date]], "mmm")</f>
        <v>Jan</v>
      </c>
    </row>
    <row r="497" spans="1:13" x14ac:dyDescent="0.25">
      <c r="A497" s="18"/>
      <c r="B497" s="19"/>
      <c r="C497" s="19"/>
      <c r="D497" s="19"/>
      <c r="E497" s="19"/>
      <c r="F497" s="19"/>
      <c r="G497" s="19"/>
      <c r="H497" s="19"/>
      <c r="I497" s="20"/>
      <c r="J497" s="67"/>
      <c r="K497" s="19"/>
      <c r="L497" s="100">
        <f>YEAR(Adult_GOP[[#This Row],[Staff Start Date]])</f>
        <v>1900</v>
      </c>
      <c r="M497" s="100" t="str">
        <f>TEXT(Adult_GOP[[#This Row],[Staff Start Date]], "mmm")</f>
        <v>Jan</v>
      </c>
    </row>
    <row r="498" spans="1:13" x14ac:dyDescent="0.25">
      <c r="A498" s="18"/>
      <c r="B498" s="19"/>
      <c r="C498" s="19"/>
      <c r="D498" s="19"/>
      <c r="E498" s="19"/>
      <c r="F498" s="19"/>
      <c r="G498" s="19"/>
      <c r="H498" s="19"/>
      <c r="I498" s="20"/>
      <c r="J498" s="67"/>
      <c r="K498" s="19"/>
      <c r="L498" s="100">
        <f>YEAR(Adult_GOP[[#This Row],[Staff Start Date]])</f>
        <v>1900</v>
      </c>
      <c r="M498" s="100" t="str">
        <f>TEXT(Adult_GOP[[#This Row],[Staff Start Date]], "mmm")</f>
        <v>Jan</v>
      </c>
    </row>
    <row r="499" spans="1:13" x14ac:dyDescent="0.25">
      <c r="A499" s="18"/>
      <c r="B499" s="19"/>
      <c r="C499" s="19"/>
      <c r="D499" s="19"/>
      <c r="E499" s="19"/>
      <c r="F499" s="19"/>
      <c r="G499" s="19"/>
      <c r="H499" s="19"/>
      <c r="I499" s="20"/>
      <c r="J499" s="67"/>
      <c r="K499" s="19"/>
      <c r="L499" s="100">
        <f>YEAR(Adult_GOP[[#This Row],[Staff Start Date]])</f>
        <v>1900</v>
      </c>
      <c r="M499" s="100" t="str">
        <f>TEXT(Adult_GOP[[#This Row],[Staff Start Date]], "mmm")</f>
        <v>Jan</v>
      </c>
    </row>
    <row r="500" spans="1:13" x14ac:dyDescent="0.25">
      <c r="A500" s="21"/>
      <c r="B500" s="22"/>
      <c r="C500" s="22"/>
      <c r="D500" s="22"/>
      <c r="E500" s="22"/>
      <c r="F500" s="22"/>
      <c r="G500" s="22"/>
      <c r="H500" s="22"/>
      <c r="I500" s="23"/>
      <c r="J500" s="67"/>
      <c r="K500" s="19"/>
      <c r="L500" s="100">
        <f>YEAR(Adult_GOP[[#This Row],[Staff Start Date]])</f>
        <v>1900</v>
      </c>
      <c r="M500" s="100" t="str">
        <f>TEXT(Adult_GOP[[#This Row],[Staff Start Date]], "mmm")</f>
        <v>Jan</v>
      </c>
    </row>
    <row r="501" spans="1:13" x14ac:dyDescent="0.25">
      <c r="A501" s="18"/>
      <c r="B501" s="19"/>
      <c r="C501" s="19"/>
      <c r="D501" s="19"/>
      <c r="E501" s="19"/>
      <c r="F501" s="19"/>
      <c r="G501" s="19"/>
      <c r="H501" s="19"/>
      <c r="I501" s="20"/>
      <c r="J501" s="67"/>
      <c r="K501" s="19"/>
      <c r="L501" s="100">
        <f>YEAR(Adult_GOP[[#This Row],[Staff Start Date]])</f>
        <v>1900</v>
      </c>
      <c r="M501" s="100" t="str">
        <f>TEXT(Adult_GOP[[#This Row],[Staff Start Date]], "mmm")</f>
        <v>Jan</v>
      </c>
    </row>
    <row r="502" spans="1:13" x14ac:dyDescent="0.25">
      <c r="A502" s="18"/>
      <c r="B502" s="19"/>
      <c r="C502" s="19"/>
      <c r="D502" s="19"/>
      <c r="E502" s="19"/>
      <c r="F502" s="19"/>
      <c r="G502" s="19"/>
      <c r="H502" s="19"/>
      <c r="I502" s="20"/>
      <c r="J502" s="67"/>
      <c r="K502" s="19"/>
      <c r="L502" s="100">
        <f>YEAR(Adult_GOP[[#This Row],[Staff Start Date]])</f>
        <v>1900</v>
      </c>
      <c r="M502" s="100" t="str">
        <f>TEXT(Adult_GOP[[#This Row],[Staff Start Date]], "mmm")</f>
        <v>Jan</v>
      </c>
    </row>
    <row r="503" spans="1:13" x14ac:dyDescent="0.25">
      <c r="A503" s="18"/>
      <c r="B503" s="19"/>
      <c r="C503" s="19"/>
      <c r="D503" s="19"/>
      <c r="E503" s="19"/>
      <c r="F503" s="19"/>
      <c r="G503" s="19"/>
      <c r="H503" s="19"/>
      <c r="I503" s="20"/>
      <c r="J503" s="67"/>
      <c r="K503" s="19"/>
      <c r="L503" s="100">
        <f>YEAR(Adult_GOP[[#This Row],[Staff Start Date]])</f>
        <v>1900</v>
      </c>
      <c r="M503" s="100" t="str">
        <f>TEXT(Adult_GOP[[#This Row],[Staff Start Date]], "mmm")</f>
        <v>Jan</v>
      </c>
    </row>
    <row r="504" spans="1:13" x14ac:dyDescent="0.25">
      <c r="A504" s="18"/>
      <c r="B504" s="19"/>
      <c r="C504" s="19"/>
      <c r="D504" s="19"/>
      <c r="E504" s="19"/>
      <c r="F504" s="19"/>
      <c r="G504" s="19"/>
      <c r="H504" s="19"/>
      <c r="I504" s="20"/>
      <c r="J504" s="67"/>
      <c r="K504" s="19"/>
      <c r="L504" s="100">
        <f>YEAR(Adult_GOP[[#This Row],[Staff Start Date]])</f>
        <v>1900</v>
      </c>
      <c r="M504" s="100" t="str">
        <f>TEXT(Adult_GOP[[#This Row],[Staff Start Date]], "mmm")</f>
        <v>Jan</v>
      </c>
    </row>
    <row r="505" spans="1:13" x14ac:dyDescent="0.25">
      <c r="A505" s="18"/>
      <c r="B505" s="19"/>
      <c r="C505" s="19"/>
      <c r="D505" s="19"/>
      <c r="E505" s="19"/>
      <c r="F505" s="19"/>
      <c r="G505" s="19"/>
      <c r="H505" s="19"/>
      <c r="I505" s="20"/>
      <c r="J505" s="67"/>
      <c r="K505" s="19"/>
      <c r="L505" s="100">
        <f>YEAR(Adult_GOP[[#This Row],[Staff Start Date]])</f>
        <v>1900</v>
      </c>
      <c r="M505" s="100" t="str">
        <f>TEXT(Adult_GOP[[#This Row],[Staff Start Date]], "mmm")</f>
        <v>Jan</v>
      </c>
    </row>
    <row r="506" spans="1:13" x14ac:dyDescent="0.25">
      <c r="A506" s="18"/>
      <c r="B506" s="19"/>
      <c r="C506" s="19"/>
      <c r="D506" s="19"/>
      <c r="E506" s="19"/>
      <c r="F506" s="19"/>
      <c r="G506" s="19"/>
      <c r="H506" s="19"/>
      <c r="I506" s="20"/>
      <c r="J506" s="67"/>
      <c r="K506" s="19"/>
      <c r="L506" s="100">
        <f>YEAR(Adult_GOP[[#This Row],[Staff Start Date]])</f>
        <v>1900</v>
      </c>
      <c r="M506" s="100" t="str">
        <f>TEXT(Adult_GOP[[#This Row],[Staff Start Date]], "mmm")</f>
        <v>Jan</v>
      </c>
    </row>
    <row r="507" spans="1:13" x14ac:dyDescent="0.25">
      <c r="A507" s="18"/>
      <c r="B507" s="19"/>
      <c r="C507" s="19"/>
      <c r="D507" s="19"/>
      <c r="E507" s="19"/>
      <c r="F507" s="19"/>
      <c r="G507" s="19"/>
      <c r="H507" s="19"/>
      <c r="I507" s="20"/>
      <c r="J507" s="67"/>
      <c r="K507" s="19"/>
      <c r="L507" s="100">
        <f>YEAR(Adult_GOP[[#This Row],[Staff Start Date]])</f>
        <v>1900</v>
      </c>
      <c r="M507" s="100" t="str">
        <f>TEXT(Adult_GOP[[#This Row],[Staff Start Date]], "mmm")</f>
        <v>Jan</v>
      </c>
    </row>
    <row r="508" spans="1:13" x14ac:dyDescent="0.25">
      <c r="A508" s="18"/>
      <c r="B508" s="19"/>
      <c r="C508" s="19"/>
      <c r="D508" s="19"/>
      <c r="E508" s="19"/>
      <c r="F508" s="19"/>
      <c r="G508" s="19"/>
      <c r="H508" s="19"/>
      <c r="I508" s="20"/>
      <c r="J508" s="67"/>
      <c r="K508" s="19"/>
      <c r="L508" s="100">
        <f>YEAR(Adult_GOP[[#This Row],[Staff Start Date]])</f>
        <v>1900</v>
      </c>
      <c r="M508" s="100" t="str">
        <f>TEXT(Adult_GOP[[#This Row],[Staff Start Date]], "mmm")</f>
        <v>Jan</v>
      </c>
    </row>
    <row r="509" spans="1:13" x14ac:dyDescent="0.25">
      <c r="A509" s="18"/>
      <c r="B509" s="19"/>
      <c r="C509" s="19"/>
      <c r="D509" s="19"/>
      <c r="E509" s="19"/>
      <c r="F509" s="19"/>
      <c r="G509" s="19"/>
      <c r="H509" s="19"/>
      <c r="I509" s="20"/>
      <c r="J509" s="67"/>
      <c r="K509" s="19"/>
      <c r="L509" s="100">
        <f>YEAR(Adult_GOP[[#This Row],[Staff Start Date]])</f>
        <v>1900</v>
      </c>
      <c r="M509" s="100" t="str">
        <f>TEXT(Adult_GOP[[#This Row],[Staff Start Date]], "mmm")</f>
        <v>Jan</v>
      </c>
    </row>
    <row r="510" spans="1:13" x14ac:dyDescent="0.25">
      <c r="A510" s="18"/>
      <c r="B510" s="19"/>
      <c r="C510" s="19"/>
      <c r="D510" s="19"/>
      <c r="E510" s="19"/>
      <c r="F510" s="19"/>
      <c r="G510" s="19"/>
      <c r="H510" s="19"/>
      <c r="I510" s="20"/>
      <c r="J510" s="67"/>
      <c r="K510" s="19"/>
      <c r="L510" s="100">
        <f>YEAR(Adult_GOP[[#This Row],[Staff Start Date]])</f>
        <v>1900</v>
      </c>
      <c r="M510" s="100" t="str">
        <f>TEXT(Adult_GOP[[#This Row],[Staff Start Date]], "mmm")</f>
        <v>Jan</v>
      </c>
    </row>
    <row r="511" spans="1:13" x14ac:dyDescent="0.25">
      <c r="A511" s="18"/>
      <c r="B511" s="19"/>
      <c r="C511" s="19"/>
      <c r="D511" s="19"/>
      <c r="E511" s="19"/>
      <c r="F511" s="19"/>
      <c r="G511" s="19"/>
      <c r="H511" s="19"/>
      <c r="I511" s="20"/>
      <c r="J511" s="67"/>
      <c r="K511" s="19"/>
      <c r="L511" s="100">
        <f>YEAR(Adult_GOP[[#This Row],[Staff Start Date]])</f>
        <v>1900</v>
      </c>
      <c r="M511" s="100" t="str">
        <f>TEXT(Adult_GOP[[#This Row],[Staff Start Date]], "mmm")</f>
        <v>Jan</v>
      </c>
    </row>
    <row r="512" spans="1:13" x14ac:dyDescent="0.25">
      <c r="A512" s="18"/>
      <c r="B512" s="19"/>
      <c r="C512" s="19"/>
      <c r="D512" s="19"/>
      <c r="E512" s="19"/>
      <c r="F512" s="19"/>
      <c r="G512" s="19"/>
      <c r="H512" s="19"/>
      <c r="I512" s="20"/>
      <c r="J512" s="67"/>
      <c r="K512" s="19"/>
      <c r="L512" s="100">
        <f>YEAR(Adult_GOP[[#This Row],[Staff Start Date]])</f>
        <v>1900</v>
      </c>
      <c r="M512" s="100" t="str">
        <f>TEXT(Adult_GOP[[#This Row],[Staff Start Date]], "mmm")</f>
        <v>Jan</v>
      </c>
    </row>
    <row r="513" spans="1:13" x14ac:dyDescent="0.25">
      <c r="A513" s="18"/>
      <c r="B513" s="19"/>
      <c r="C513" s="19"/>
      <c r="D513" s="19"/>
      <c r="E513" s="19"/>
      <c r="F513" s="19"/>
      <c r="G513" s="19"/>
      <c r="H513" s="19"/>
      <c r="I513" s="20"/>
      <c r="J513" s="67"/>
      <c r="K513" s="19"/>
      <c r="L513" s="100">
        <f>YEAR(Adult_GOP[[#This Row],[Staff Start Date]])</f>
        <v>1900</v>
      </c>
      <c r="M513" s="100" t="str">
        <f>TEXT(Adult_GOP[[#This Row],[Staff Start Date]], "mmm")</f>
        <v>Jan</v>
      </c>
    </row>
    <row r="514" spans="1:13" x14ac:dyDescent="0.25">
      <c r="A514" s="18"/>
      <c r="B514" s="19"/>
      <c r="C514" s="19"/>
      <c r="D514" s="19"/>
      <c r="E514" s="19"/>
      <c r="F514" s="19"/>
      <c r="G514" s="19"/>
      <c r="H514" s="19"/>
      <c r="I514" s="20"/>
      <c r="J514" s="67"/>
      <c r="K514" s="19"/>
      <c r="L514" s="100">
        <f>YEAR(Adult_GOP[[#This Row],[Staff Start Date]])</f>
        <v>1900</v>
      </c>
      <c r="M514" s="100" t="str">
        <f>TEXT(Adult_GOP[[#This Row],[Staff Start Date]], "mmm")</f>
        <v>Jan</v>
      </c>
    </row>
    <row r="515" spans="1:13" x14ac:dyDescent="0.25">
      <c r="A515" s="18"/>
      <c r="B515" s="19"/>
      <c r="C515" s="19"/>
      <c r="D515" s="19"/>
      <c r="E515" s="19"/>
      <c r="F515" s="19"/>
      <c r="G515" s="19"/>
      <c r="H515" s="19"/>
      <c r="I515" s="20"/>
      <c r="J515" s="67"/>
      <c r="K515" s="19"/>
      <c r="L515" s="100">
        <f>YEAR(Adult_GOP[[#This Row],[Staff Start Date]])</f>
        <v>1900</v>
      </c>
      <c r="M515" s="100" t="str">
        <f>TEXT(Adult_GOP[[#This Row],[Staff Start Date]], "mmm")</f>
        <v>Jan</v>
      </c>
    </row>
    <row r="516" spans="1:13" x14ac:dyDescent="0.25">
      <c r="A516" s="18"/>
      <c r="B516" s="19"/>
      <c r="C516" s="19"/>
      <c r="D516" s="19"/>
      <c r="E516" s="19"/>
      <c r="F516" s="19"/>
      <c r="G516" s="19"/>
      <c r="H516" s="19"/>
      <c r="I516" s="20"/>
      <c r="J516" s="67"/>
      <c r="K516" s="19"/>
      <c r="L516" s="100">
        <f>YEAR(Adult_GOP[[#This Row],[Staff Start Date]])</f>
        <v>1900</v>
      </c>
      <c r="M516" s="100" t="str">
        <f>TEXT(Adult_GOP[[#This Row],[Staff Start Date]], "mmm")</f>
        <v>Jan</v>
      </c>
    </row>
    <row r="517" spans="1:13" x14ac:dyDescent="0.25">
      <c r="A517" s="18"/>
      <c r="B517" s="19"/>
      <c r="C517" s="19"/>
      <c r="D517" s="19"/>
      <c r="E517" s="19"/>
      <c r="F517" s="19"/>
      <c r="G517" s="19"/>
      <c r="H517" s="19"/>
      <c r="I517" s="20"/>
      <c r="J517" s="67"/>
      <c r="K517" s="19"/>
      <c r="L517" s="100">
        <f>YEAR(Adult_GOP[[#This Row],[Staff Start Date]])</f>
        <v>1900</v>
      </c>
      <c r="M517" s="100" t="str">
        <f>TEXT(Adult_GOP[[#This Row],[Staff Start Date]], "mmm")</f>
        <v>Jan</v>
      </c>
    </row>
    <row r="518" spans="1:13" x14ac:dyDescent="0.25">
      <c r="A518" s="18"/>
      <c r="B518" s="19"/>
      <c r="C518" s="19"/>
      <c r="D518" s="19"/>
      <c r="E518" s="19"/>
      <c r="F518" s="19"/>
      <c r="G518" s="19"/>
      <c r="H518" s="19"/>
      <c r="I518" s="20"/>
      <c r="J518" s="67"/>
      <c r="K518" s="19"/>
      <c r="L518" s="100">
        <f>YEAR(Adult_GOP[[#This Row],[Staff Start Date]])</f>
        <v>1900</v>
      </c>
      <c r="M518" s="100" t="str">
        <f>TEXT(Adult_GOP[[#This Row],[Staff Start Date]], "mmm")</f>
        <v>Jan</v>
      </c>
    </row>
    <row r="519" spans="1:13" x14ac:dyDescent="0.25">
      <c r="A519" s="18"/>
      <c r="B519" s="19"/>
      <c r="C519" s="19"/>
      <c r="D519" s="19"/>
      <c r="E519" s="19"/>
      <c r="F519" s="19"/>
      <c r="G519" s="19"/>
      <c r="H519" s="19"/>
      <c r="I519" s="20"/>
      <c r="J519" s="67"/>
      <c r="K519" s="19"/>
      <c r="L519" s="100">
        <f>YEAR(Adult_GOP[[#This Row],[Staff Start Date]])</f>
        <v>1900</v>
      </c>
      <c r="M519" s="100" t="str">
        <f>TEXT(Adult_GOP[[#This Row],[Staff Start Date]], "mmm")</f>
        <v>Jan</v>
      </c>
    </row>
    <row r="520" spans="1:13" x14ac:dyDescent="0.25">
      <c r="A520" s="18"/>
      <c r="B520" s="19"/>
      <c r="C520" s="19"/>
      <c r="D520" s="19"/>
      <c r="E520" s="19"/>
      <c r="F520" s="19"/>
      <c r="G520" s="19"/>
      <c r="H520" s="19"/>
      <c r="I520" s="20"/>
      <c r="J520" s="67"/>
      <c r="K520" s="19"/>
      <c r="L520" s="100">
        <f>YEAR(Adult_GOP[[#This Row],[Staff Start Date]])</f>
        <v>1900</v>
      </c>
      <c r="M520" s="100" t="str">
        <f>TEXT(Adult_GOP[[#This Row],[Staff Start Date]], "mmm")</f>
        <v>Jan</v>
      </c>
    </row>
    <row r="521" spans="1:13" x14ac:dyDescent="0.25">
      <c r="A521" s="18"/>
      <c r="B521" s="19"/>
      <c r="C521" s="19"/>
      <c r="D521" s="19"/>
      <c r="E521" s="19"/>
      <c r="F521" s="19"/>
      <c r="G521" s="19"/>
      <c r="H521" s="19"/>
      <c r="I521" s="20"/>
      <c r="J521" s="67"/>
      <c r="K521" s="19"/>
      <c r="L521" s="100">
        <f>YEAR(Adult_GOP[[#This Row],[Staff Start Date]])</f>
        <v>1900</v>
      </c>
      <c r="M521" s="100" t="str">
        <f>TEXT(Adult_GOP[[#This Row],[Staff Start Date]], "mmm")</f>
        <v>Jan</v>
      </c>
    </row>
    <row r="522" spans="1:13" x14ac:dyDescent="0.25">
      <c r="A522" s="18"/>
      <c r="B522" s="19"/>
      <c r="C522" s="19"/>
      <c r="D522" s="19"/>
      <c r="E522" s="19"/>
      <c r="F522" s="19"/>
      <c r="G522" s="19"/>
      <c r="H522" s="19"/>
      <c r="I522" s="20"/>
      <c r="J522" s="67"/>
      <c r="K522" s="19"/>
      <c r="L522" s="100">
        <f>YEAR(Adult_GOP[[#This Row],[Staff Start Date]])</f>
        <v>1900</v>
      </c>
      <c r="M522" s="100" t="str">
        <f>TEXT(Adult_GOP[[#This Row],[Staff Start Date]], "mmm")</f>
        <v>Jan</v>
      </c>
    </row>
    <row r="523" spans="1:13" x14ac:dyDescent="0.25">
      <c r="A523" s="18"/>
      <c r="B523" s="19"/>
      <c r="C523" s="19"/>
      <c r="D523" s="19"/>
      <c r="E523" s="19"/>
      <c r="F523" s="19"/>
      <c r="G523" s="19"/>
      <c r="H523" s="19"/>
      <c r="I523" s="20"/>
      <c r="J523" s="67"/>
      <c r="K523" s="19"/>
      <c r="L523" s="100">
        <f>YEAR(Adult_GOP[[#This Row],[Staff Start Date]])</f>
        <v>1900</v>
      </c>
      <c r="M523" s="100" t="str">
        <f>TEXT(Adult_GOP[[#This Row],[Staff Start Date]], "mmm")</f>
        <v>Jan</v>
      </c>
    </row>
    <row r="524" spans="1:13" x14ac:dyDescent="0.25">
      <c r="A524" s="18"/>
      <c r="B524" s="19"/>
      <c r="C524" s="19"/>
      <c r="D524" s="19"/>
      <c r="E524" s="19"/>
      <c r="F524" s="19"/>
      <c r="G524" s="19"/>
      <c r="H524" s="19"/>
      <c r="I524" s="20"/>
      <c r="J524" s="67"/>
      <c r="K524" s="19"/>
      <c r="L524" s="100">
        <f>YEAR(Adult_GOP[[#This Row],[Staff Start Date]])</f>
        <v>1900</v>
      </c>
      <c r="M524" s="100" t="str">
        <f>TEXT(Adult_GOP[[#This Row],[Staff Start Date]], "mmm")</f>
        <v>Jan</v>
      </c>
    </row>
    <row r="525" spans="1:13" x14ac:dyDescent="0.25">
      <c r="A525" s="18"/>
      <c r="B525" s="19"/>
      <c r="C525" s="19"/>
      <c r="D525" s="19"/>
      <c r="E525" s="19"/>
      <c r="F525" s="19"/>
      <c r="G525" s="19"/>
      <c r="H525" s="19"/>
      <c r="I525" s="20"/>
      <c r="J525" s="67"/>
      <c r="K525" s="19"/>
      <c r="L525" s="100">
        <f>YEAR(Adult_GOP[[#This Row],[Staff Start Date]])</f>
        <v>1900</v>
      </c>
      <c r="M525" s="100" t="str">
        <f>TEXT(Adult_GOP[[#This Row],[Staff Start Date]], "mmm")</f>
        <v>Jan</v>
      </c>
    </row>
    <row r="526" spans="1:13" x14ac:dyDescent="0.25">
      <c r="A526" s="18"/>
      <c r="B526" s="19"/>
      <c r="C526" s="19"/>
      <c r="D526" s="19"/>
      <c r="E526" s="19"/>
      <c r="F526" s="19"/>
      <c r="G526" s="19"/>
      <c r="H526" s="19"/>
      <c r="I526" s="20"/>
      <c r="J526" s="67"/>
      <c r="K526" s="19"/>
      <c r="L526" s="100">
        <f>YEAR(Adult_GOP[[#This Row],[Staff Start Date]])</f>
        <v>1900</v>
      </c>
      <c r="M526" s="100" t="str">
        <f>TEXT(Adult_GOP[[#This Row],[Staff Start Date]], "mmm")</f>
        <v>Jan</v>
      </c>
    </row>
    <row r="527" spans="1:13" x14ac:dyDescent="0.25">
      <c r="A527" s="18"/>
      <c r="B527" s="19"/>
      <c r="C527" s="19"/>
      <c r="D527" s="19"/>
      <c r="E527" s="19"/>
      <c r="F527" s="19"/>
      <c r="G527" s="19"/>
      <c r="H527" s="19"/>
      <c r="I527" s="20"/>
      <c r="J527" s="67"/>
      <c r="K527" s="19"/>
      <c r="L527" s="100">
        <f>YEAR(Adult_GOP[[#This Row],[Staff Start Date]])</f>
        <v>1900</v>
      </c>
      <c r="M527" s="100" t="str">
        <f>TEXT(Adult_GOP[[#This Row],[Staff Start Date]], "mmm")</f>
        <v>Jan</v>
      </c>
    </row>
    <row r="528" spans="1:13" x14ac:dyDescent="0.25">
      <c r="A528" s="18"/>
      <c r="B528" s="19"/>
      <c r="C528" s="19"/>
      <c r="D528" s="19"/>
      <c r="E528" s="19"/>
      <c r="F528" s="19"/>
      <c r="G528" s="19"/>
      <c r="H528" s="19"/>
      <c r="I528" s="20"/>
      <c r="J528" s="67"/>
      <c r="K528" s="19"/>
      <c r="L528" s="100">
        <f>YEAR(Adult_GOP[[#This Row],[Staff Start Date]])</f>
        <v>1900</v>
      </c>
      <c r="M528" s="100" t="str">
        <f>TEXT(Adult_GOP[[#This Row],[Staff Start Date]], "mmm")</f>
        <v>Jan</v>
      </c>
    </row>
    <row r="529" spans="1:13" x14ac:dyDescent="0.25">
      <c r="A529" s="18"/>
      <c r="B529" s="19"/>
      <c r="C529" s="19"/>
      <c r="D529" s="19"/>
      <c r="E529" s="19"/>
      <c r="F529" s="19"/>
      <c r="G529" s="19"/>
      <c r="H529" s="19"/>
      <c r="I529" s="20"/>
      <c r="J529" s="67"/>
      <c r="K529" s="19"/>
      <c r="L529" s="100">
        <f>YEAR(Adult_GOP[[#This Row],[Staff Start Date]])</f>
        <v>1900</v>
      </c>
      <c r="M529" s="100" t="str">
        <f>TEXT(Adult_GOP[[#This Row],[Staff Start Date]], "mmm")</f>
        <v>Jan</v>
      </c>
    </row>
    <row r="530" spans="1:13" x14ac:dyDescent="0.25">
      <c r="A530" s="18"/>
      <c r="B530" s="19"/>
      <c r="C530" s="19"/>
      <c r="D530" s="19"/>
      <c r="E530" s="19"/>
      <c r="F530" s="19"/>
      <c r="G530" s="19"/>
      <c r="H530" s="19"/>
      <c r="I530" s="20"/>
      <c r="J530" s="67"/>
      <c r="K530" s="19"/>
      <c r="L530" s="100">
        <f>YEAR(Adult_GOP[[#This Row],[Staff Start Date]])</f>
        <v>1900</v>
      </c>
      <c r="M530" s="100" t="str">
        <f>TEXT(Adult_GOP[[#This Row],[Staff Start Date]], "mmm")</f>
        <v>Jan</v>
      </c>
    </row>
    <row r="531" spans="1:13" x14ac:dyDescent="0.25">
      <c r="A531" s="18"/>
      <c r="B531" s="19"/>
      <c r="C531" s="19"/>
      <c r="D531" s="19"/>
      <c r="E531" s="19"/>
      <c r="F531" s="19"/>
      <c r="G531" s="19"/>
      <c r="H531" s="19"/>
      <c r="I531" s="20"/>
      <c r="J531" s="67"/>
      <c r="K531" s="19"/>
      <c r="L531" s="100">
        <f>YEAR(Adult_GOP[[#This Row],[Staff Start Date]])</f>
        <v>1900</v>
      </c>
      <c r="M531" s="100" t="str">
        <f>TEXT(Adult_GOP[[#This Row],[Staff Start Date]], "mmm")</f>
        <v>Jan</v>
      </c>
    </row>
    <row r="532" spans="1:13" x14ac:dyDescent="0.25">
      <c r="A532" s="18"/>
      <c r="B532" s="19"/>
      <c r="C532" s="19"/>
      <c r="D532" s="19"/>
      <c r="E532" s="19"/>
      <c r="F532" s="19"/>
      <c r="G532" s="19"/>
      <c r="H532" s="19"/>
      <c r="I532" s="20"/>
      <c r="J532" s="67"/>
      <c r="K532" s="19"/>
      <c r="L532" s="100">
        <f>YEAR(Adult_GOP[[#This Row],[Staff Start Date]])</f>
        <v>1900</v>
      </c>
      <c r="M532" s="100" t="str">
        <f>TEXT(Adult_GOP[[#This Row],[Staff Start Date]], "mmm")</f>
        <v>Jan</v>
      </c>
    </row>
    <row r="533" spans="1:13" x14ac:dyDescent="0.25">
      <c r="A533" s="18"/>
      <c r="B533" s="19"/>
      <c r="C533" s="19"/>
      <c r="D533" s="19"/>
      <c r="E533" s="19"/>
      <c r="F533" s="19"/>
      <c r="G533" s="19"/>
      <c r="H533" s="19"/>
      <c r="I533" s="20"/>
      <c r="J533" s="67"/>
      <c r="K533" s="19"/>
      <c r="L533" s="100">
        <f>YEAR(Adult_GOP[[#This Row],[Staff Start Date]])</f>
        <v>1900</v>
      </c>
      <c r="M533" s="100" t="str">
        <f>TEXT(Adult_GOP[[#This Row],[Staff Start Date]], "mmm")</f>
        <v>Jan</v>
      </c>
    </row>
    <row r="534" spans="1:13" x14ac:dyDescent="0.25">
      <c r="A534" s="18"/>
      <c r="B534" s="19"/>
      <c r="C534" s="19"/>
      <c r="D534" s="19"/>
      <c r="E534" s="19"/>
      <c r="F534" s="19"/>
      <c r="G534" s="19"/>
      <c r="H534" s="19"/>
      <c r="I534" s="20"/>
      <c r="J534" s="67"/>
      <c r="K534" s="19"/>
      <c r="L534" s="100">
        <f>YEAR(Adult_GOP[[#This Row],[Staff Start Date]])</f>
        <v>1900</v>
      </c>
      <c r="M534" s="100" t="str">
        <f>TEXT(Adult_GOP[[#This Row],[Staff Start Date]], "mmm")</f>
        <v>Jan</v>
      </c>
    </row>
    <row r="535" spans="1:13" x14ac:dyDescent="0.25">
      <c r="A535" s="18"/>
      <c r="B535" s="19"/>
      <c r="C535" s="19"/>
      <c r="D535" s="19"/>
      <c r="E535" s="19"/>
      <c r="F535" s="19"/>
      <c r="G535" s="19"/>
      <c r="H535" s="19"/>
      <c r="I535" s="20"/>
      <c r="J535" s="67"/>
      <c r="K535" s="19"/>
      <c r="L535" s="100">
        <f>YEAR(Adult_GOP[[#This Row],[Staff Start Date]])</f>
        <v>1900</v>
      </c>
      <c r="M535" s="100" t="str">
        <f>TEXT(Adult_GOP[[#This Row],[Staff Start Date]], "mmm")</f>
        <v>Jan</v>
      </c>
    </row>
    <row r="536" spans="1:13" x14ac:dyDescent="0.25">
      <c r="A536" s="18"/>
      <c r="B536" s="19"/>
      <c r="C536" s="19"/>
      <c r="D536" s="19"/>
      <c r="E536" s="19"/>
      <c r="F536" s="19"/>
      <c r="G536" s="19"/>
      <c r="H536" s="19"/>
      <c r="I536" s="20"/>
      <c r="J536" s="67"/>
      <c r="K536" s="19"/>
      <c r="L536" s="100">
        <f>YEAR(Adult_GOP[[#This Row],[Staff Start Date]])</f>
        <v>1900</v>
      </c>
      <c r="M536" s="100" t="str">
        <f>TEXT(Adult_GOP[[#This Row],[Staff Start Date]], "mmm")</f>
        <v>Jan</v>
      </c>
    </row>
    <row r="537" spans="1:13" x14ac:dyDescent="0.25">
      <c r="A537" s="18"/>
      <c r="B537" s="19"/>
      <c r="C537" s="19"/>
      <c r="D537" s="19"/>
      <c r="E537" s="19"/>
      <c r="F537" s="19"/>
      <c r="G537" s="19"/>
      <c r="H537" s="19"/>
      <c r="I537" s="20"/>
      <c r="J537" s="67"/>
      <c r="K537" s="19"/>
      <c r="L537" s="100">
        <f>YEAR(Adult_GOP[[#This Row],[Staff Start Date]])</f>
        <v>1900</v>
      </c>
      <c r="M537" s="100" t="str">
        <f>TEXT(Adult_GOP[[#This Row],[Staff Start Date]], "mmm")</f>
        <v>Jan</v>
      </c>
    </row>
    <row r="538" spans="1:13" x14ac:dyDescent="0.25">
      <c r="A538" s="18"/>
      <c r="B538" s="19"/>
      <c r="C538" s="19"/>
      <c r="D538" s="19"/>
      <c r="E538" s="19"/>
      <c r="F538" s="19"/>
      <c r="G538" s="19"/>
      <c r="H538" s="19"/>
      <c r="I538" s="20"/>
      <c r="J538" s="67"/>
      <c r="K538" s="19"/>
      <c r="L538" s="100">
        <f>YEAR(Adult_GOP[[#This Row],[Staff Start Date]])</f>
        <v>1900</v>
      </c>
      <c r="M538" s="100" t="str">
        <f>TEXT(Adult_GOP[[#This Row],[Staff Start Date]], "mmm")</f>
        <v>Jan</v>
      </c>
    </row>
    <row r="539" spans="1:13" x14ac:dyDescent="0.25">
      <c r="A539" s="18"/>
      <c r="B539" s="19"/>
      <c r="C539" s="19"/>
      <c r="D539" s="19"/>
      <c r="E539" s="19"/>
      <c r="F539" s="19"/>
      <c r="G539" s="19"/>
      <c r="H539" s="19"/>
      <c r="I539" s="20"/>
      <c r="J539" s="67"/>
      <c r="K539" s="19"/>
      <c r="L539" s="100">
        <f>YEAR(Adult_GOP[[#This Row],[Staff Start Date]])</f>
        <v>1900</v>
      </c>
      <c r="M539" s="100" t="str">
        <f>TEXT(Adult_GOP[[#This Row],[Staff Start Date]], "mmm")</f>
        <v>Jan</v>
      </c>
    </row>
    <row r="540" spans="1:13" x14ac:dyDescent="0.25">
      <c r="A540" s="18"/>
      <c r="B540" s="19"/>
      <c r="C540" s="19"/>
      <c r="D540" s="19"/>
      <c r="E540" s="19"/>
      <c r="F540" s="19"/>
      <c r="G540" s="19"/>
      <c r="H540" s="19"/>
      <c r="I540" s="20"/>
      <c r="J540" s="67"/>
      <c r="K540" s="19"/>
      <c r="L540" s="100">
        <f>YEAR(Adult_GOP[[#This Row],[Staff Start Date]])</f>
        <v>1900</v>
      </c>
      <c r="M540" s="100" t="str">
        <f>TEXT(Adult_GOP[[#This Row],[Staff Start Date]], "mmm")</f>
        <v>Jan</v>
      </c>
    </row>
    <row r="541" spans="1:13" x14ac:dyDescent="0.25">
      <c r="A541" s="18"/>
      <c r="B541" s="19"/>
      <c r="C541" s="19"/>
      <c r="D541" s="19"/>
      <c r="E541" s="19"/>
      <c r="F541" s="19"/>
      <c r="G541" s="19"/>
      <c r="H541" s="19"/>
      <c r="I541" s="20"/>
      <c r="J541" s="67"/>
      <c r="K541" s="19"/>
      <c r="L541" s="100">
        <f>YEAR(Adult_GOP[[#This Row],[Staff Start Date]])</f>
        <v>1900</v>
      </c>
      <c r="M541" s="100" t="str">
        <f>TEXT(Adult_GOP[[#This Row],[Staff Start Date]], "mmm")</f>
        <v>Jan</v>
      </c>
    </row>
    <row r="542" spans="1:13" x14ac:dyDescent="0.25">
      <c r="A542" s="18"/>
      <c r="B542" s="19"/>
      <c r="C542" s="19"/>
      <c r="D542" s="19"/>
      <c r="E542" s="19"/>
      <c r="F542" s="19"/>
      <c r="G542" s="19"/>
      <c r="H542" s="19"/>
      <c r="I542" s="20"/>
      <c r="J542" s="67"/>
      <c r="K542" s="19"/>
      <c r="L542" s="100">
        <f>YEAR(Adult_GOP[[#This Row],[Staff Start Date]])</f>
        <v>1900</v>
      </c>
      <c r="M542" s="100" t="str">
        <f>TEXT(Adult_GOP[[#This Row],[Staff Start Date]], "mmm")</f>
        <v>Jan</v>
      </c>
    </row>
    <row r="543" spans="1:13" x14ac:dyDescent="0.25">
      <c r="A543" s="18"/>
      <c r="B543" s="19"/>
      <c r="C543" s="19"/>
      <c r="D543" s="19"/>
      <c r="E543" s="19"/>
      <c r="F543" s="19"/>
      <c r="G543" s="19"/>
      <c r="H543" s="19"/>
      <c r="I543" s="20"/>
      <c r="J543" s="67"/>
      <c r="K543" s="19"/>
      <c r="L543" s="100">
        <f>YEAR(Adult_GOP[[#This Row],[Staff Start Date]])</f>
        <v>1900</v>
      </c>
      <c r="M543" s="100" t="str">
        <f>TEXT(Adult_GOP[[#This Row],[Staff Start Date]], "mmm")</f>
        <v>Jan</v>
      </c>
    </row>
    <row r="544" spans="1:13" x14ac:dyDescent="0.25">
      <c r="A544" s="18"/>
      <c r="B544" s="19"/>
      <c r="C544" s="19"/>
      <c r="D544" s="19"/>
      <c r="E544" s="19"/>
      <c r="F544" s="19"/>
      <c r="G544" s="19"/>
      <c r="H544" s="19"/>
      <c r="I544" s="20"/>
      <c r="J544" s="67"/>
      <c r="K544" s="19"/>
      <c r="L544" s="100">
        <f>YEAR(Adult_GOP[[#This Row],[Staff Start Date]])</f>
        <v>1900</v>
      </c>
      <c r="M544" s="100" t="str">
        <f>TEXT(Adult_GOP[[#This Row],[Staff Start Date]], "mmm")</f>
        <v>Jan</v>
      </c>
    </row>
    <row r="545" spans="1:13" x14ac:dyDescent="0.25">
      <c r="A545" s="18"/>
      <c r="B545" s="19"/>
      <c r="C545" s="19"/>
      <c r="D545" s="19"/>
      <c r="E545" s="19"/>
      <c r="F545" s="19"/>
      <c r="G545" s="19"/>
      <c r="H545" s="19"/>
      <c r="I545" s="20"/>
      <c r="J545" s="67"/>
      <c r="K545" s="19"/>
      <c r="L545" s="100">
        <f>YEAR(Adult_GOP[[#This Row],[Staff Start Date]])</f>
        <v>1900</v>
      </c>
      <c r="M545" s="100" t="str">
        <f>TEXT(Adult_GOP[[#This Row],[Staff Start Date]], "mmm")</f>
        <v>Jan</v>
      </c>
    </row>
    <row r="546" spans="1:13" x14ac:dyDescent="0.25">
      <c r="A546" s="18"/>
      <c r="B546" s="19"/>
      <c r="C546" s="19"/>
      <c r="D546" s="19"/>
      <c r="E546" s="19"/>
      <c r="F546" s="19"/>
      <c r="G546" s="19"/>
      <c r="H546" s="19"/>
      <c r="I546" s="20"/>
      <c r="J546" s="67"/>
      <c r="K546" s="19"/>
      <c r="L546" s="100">
        <f>YEAR(Adult_GOP[[#This Row],[Staff Start Date]])</f>
        <v>1900</v>
      </c>
      <c r="M546" s="100" t="str">
        <f>TEXT(Adult_GOP[[#This Row],[Staff Start Date]], "mmm")</f>
        <v>Jan</v>
      </c>
    </row>
    <row r="547" spans="1:13" x14ac:dyDescent="0.25">
      <c r="A547" s="18"/>
      <c r="B547" s="19"/>
      <c r="C547" s="19"/>
      <c r="D547" s="19"/>
      <c r="E547" s="19"/>
      <c r="F547" s="19"/>
      <c r="G547" s="19"/>
      <c r="H547" s="19"/>
      <c r="I547" s="20"/>
      <c r="J547" s="67"/>
      <c r="K547" s="19"/>
      <c r="L547" s="100">
        <f>YEAR(Adult_GOP[[#This Row],[Staff Start Date]])</f>
        <v>1900</v>
      </c>
      <c r="M547" s="100" t="str">
        <f>TEXT(Adult_GOP[[#This Row],[Staff Start Date]], "mmm")</f>
        <v>Jan</v>
      </c>
    </row>
    <row r="548" spans="1:13" x14ac:dyDescent="0.25">
      <c r="A548" s="18"/>
      <c r="B548" s="19"/>
      <c r="C548" s="19"/>
      <c r="D548" s="19"/>
      <c r="E548" s="19"/>
      <c r="F548" s="19"/>
      <c r="G548" s="19"/>
      <c r="H548" s="19"/>
      <c r="I548" s="20"/>
      <c r="J548" s="67"/>
      <c r="K548" s="19"/>
      <c r="L548" s="100">
        <f>YEAR(Adult_GOP[[#This Row],[Staff Start Date]])</f>
        <v>1900</v>
      </c>
      <c r="M548" s="100" t="str">
        <f>TEXT(Adult_GOP[[#This Row],[Staff Start Date]], "mmm")</f>
        <v>Jan</v>
      </c>
    </row>
    <row r="549" spans="1:13" x14ac:dyDescent="0.25">
      <c r="A549" s="18"/>
      <c r="B549" s="19"/>
      <c r="C549" s="19"/>
      <c r="D549" s="19"/>
      <c r="E549" s="19"/>
      <c r="F549" s="19"/>
      <c r="G549" s="19"/>
      <c r="H549" s="19"/>
      <c r="I549" s="20"/>
      <c r="J549" s="67"/>
      <c r="K549" s="19"/>
      <c r="L549" s="100">
        <f>YEAR(Adult_GOP[[#This Row],[Staff Start Date]])</f>
        <v>1900</v>
      </c>
      <c r="M549" s="100" t="str">
        <f>TEXT(Adult_GOP[[#This Row],[Staff Start Date]], "mmm")</f>
        <v>Jan</v>
      </c>
    </row>
    <row r="550" spans="1:13" x14ac:dyDescent="0.25">
      <c r="A550" s="18"/>
      <c r="B550" s="19"/>
      <c r="C550" s="19"/>
      <c r="D550" s="19"/>
      <c r="E550" s="19"/>
      <c r="F550" s="19"/>
      <c r="G550" s="19"/>
      <c r="H550" s="19"/>
      <c r="I550" s="20"/>
      <c r="J550" s="67"/>
      <c r="K550" s="19"/>
      <c r="L550" s="100">
        <f>YEAR(Adult_GOP[[#This Row],[Staff Start Date]])</f>
        <v>1900</v>
      </c>
      <c r="M550" s="100" t="str">
        <f>TEXT(Adult_GOP[[#This Row],[Staff Start Date]], "mmm")</f>
        <v>Jan</v>
      </c>
    </row>
    <row r="551" spans="1:13" x14ac:dyDescent="0.25">
      <c r="A551" s="18"/>
      <c r="B551" s="19"/>
      <c r="C551" s="19"/>
      <c r="D551" s="19"/>
      <c r="E551" s="19"/>
      <c r="F551" s="19"/>
      <c r="G551" s="19"/>
      <c r="H551" s="19"/>
      <c r="I551" s="20"/>
      <c r="J551" s="67"/>
      <c r="K551" s="19"/>
      <c r="L551" s="100">
        <f>YEAR(Adult_GOP[[#This Row],[Staff Start Date]])</f>
        <v>1900</v>
      </c>
      <c r="M551" s="100" t="str">
        <f>TEXT(Adult_GOP[[#This Row],[Staff Start Date]], "mmm")</f>
        <v>Jan</v>
      </c>
    </row>
    <row r="552" spans="1:13" x14ac:dyDescent="0.25">
      <c r="A552" s="18"/>
      <c r="B552" s="19"/>
      <c r="C552" s="19"/>
      <c r="D552" s="19"/>
      <c r="E552" s="19"/>
      <c r="F552" s="19"/>
      <c r="G552" s="19"/>
      <c r="H552" s="19"/>
      <c r="I552" s="20"/>
      <c r="J552" s="67"/>
      <c r="K552" s="19"/>
      <c r="L552" s="100">
        <f>YEAR(Adult_GOP[[#This Row],[Staff Start Date]])</f>
        <v>1900</v>
      </c>
      <c r="M552" s="100" t="str">
        <f>TEXT(Adult_GOP[[#This Row],[Staff Start Date]], "mmm")</f>
        <v>Jan</v>
      </c>
    </row>
    <row r="553" spans="1:13" x14ac:dyDescent="0.25">
      <c r="A553" s="18"/>
      <c r="B553" s="19"/>
      <c r="C553" s="19"/>
      <c r="D553" s="19"/>
      <c r="E553" s="19"/>
      <c r="F553" s="19"/>
      <c r="G553" s="19"/>
      <c r="H553" s="19"/>
      <c r="I553" s="20"/>
      <c r="J553" s="67"/>
      <c r="K553" s="19"/>
      <c r="L553" s="100">
        <f>YEAR(Adult_GOP[[#This Row],[Staff Start Date]])</f>
        <v>1900</v>
      </c>
      <c r="M553" s="100" t="str">
        <f>TEXT(Adult_GOP[[#This Row],[Staff Start Date]], "mmm")</f>
        <v>Jan</v>
      </c>
    </row>
    <row r="554" spans="1:13" x14ac:dyDescent="0.25">
      <c r="A554" s="18"/>
      <c r="B554" s="19"/>
      <c r="C554" s="19"/>
      <c r="D554" s="19"/>
      <c r="E554" s="19"/>
      <c r="F554" s="19"/>
      <c r="G554" s="19"/>
      <c r="H554" s="19"/>
      <c r="I554" s="20"/>
      <c r="J554" s="67"/>
      <c r="K554" s="19"/>
      <c r="L554" s="100">
        <f>YEAR(Adult_GOP[[#This Row],[Staff Start Date]])</f>
        <v>1900</v>
      </c>
      <c r="M554" s="100" t="str">
        <f>TEXT(Adult_GOP[[#This Row],[Staff Start Date]], "mmm")</f>
        <v>Jan</v>
      </c>
    </row>
    <row r="555" spans="1:13" x14ac:dyDescent="0.25">
      <c r="A555" s="18"/>
      <c r="B555" s="19"/>
      <c r="C555" s="19"/>
      <c r="D555" s="19"/>
      <c r="E555" s="19"/>
      <c r="F555" s="19"/>
      <c r="G555" s="19"/>
      <c r="H555" s="19"/>
      <c r="I555" s="20"/>
      <c r="J555" s="67"/>
      <c r="K555" s="19"/>
      <c r="L555" s="100">
        <f>YEAR(Adult_GOP[[#This Row],[Staff Start Date]])</f>
        <v>1900</v>
      </c>
      <c r="M555" s="100" t="str">
        <f>TEXT(Adult_GOP[[#This Row],[Staff Start Date]], "mmm")</f>
        <v>Jan</v>
      </c>
    </row>
    <row r="556" spans="1:13" x14ac:dyDescent="0.25">
      <c r="A556" s="18"/>
      <c r="B556" s="19"/>
      <c r="C556" s="19"/>
      <c r="D556" s="19"/>
      <c r="E556" s="19"/>
      <c r="F556" s="19"/>
      <c r="G556" s="19"/>
      <c r="H556" s="19"/>
      <c r="I556" s="20"/>
      <c r="J556" s="67"/>
      <c r="K556" s="19"/>
      <c r="L556" s="100">
        <f>YEAR(Adult_GOP[[#This Row],[Staff Start Date]])</f>
        <v>1900</v>
      </c>
      <c r="M556" s="100" t="str">
        <f>TEXT(Adult_GOP[[#This Row],[Staff Start Date]], "mmm")</f>
        <v>Jan</v>
      </c>
    </row>
    <row r="557" spans="1:13" x14ac:dyDescent="0.25">
      <c r="A557" s="18"/>
      <c r="B557" s="19"/>
      <c r="C557" s="19"/>
      <c r="D557" s="19"/>
      <c r="E557" s="19"/>
      <c r="F557" s="19"/>
      <c r="G557" s="19"/>
      <c r="H557" s="19"/>
      <c r="I557" s="20"/>
      <c r="J557" s="67"/>
      <c r="K557" s="19"/>
      <c r="L557" s="100">
        <f>YEAR(Adult_GOP[[#This Row],[Staff Start Date]])</f>
        <v>1900</v>
      </c>
      <c r="M557" s="100" t="str">
        <f>TEXT(Adult_GOP[[#This Row],[Staff Start Date]], "mmm")</f>
        <v>Jan</v>
      </c>
    </row>
    <row r="558" spans="1:13" x14ac:dyDescent="0.25">
      <c r="A558" s="18"/>
      <c r="B558" s="19"/>
      <c r="C558" s="19"/>
      <c r="D558" s="19"/>
      <c r="E558" s="19"/>
      <c r="F558" s="19"/>
      <c r="G558" s="19"/>
      <c r="H558" s="19"/>
      <c r="I558" s="20"/>
      <c r="J558" s="67"/>
      <c r="K558" s="19"/>
      <c r="L558" s="100">
        <f>YEAR(Adult_GOP[[#This Row],[Staff Start Date]])</f>
        <v>1900</v>
      </c>
      <c r="M558" s="100" t="str">
        <f>TEXT(Adult_GOP[[#This Row],[Staff Start Date]], "mmm")</f>
        <v>Jan</v>
      </c>
    </row>
    <row r="559" spans="1:13" x14ac:dyDescent="0.25">
      <c r="A559" s="18"/>
      <c r="B559" s="19"/>
      <c r="C559" s="19"/>
      <c r="D559" s="19"/>
      <c r="E559" s="19"/>
      <c r="F559" s="19"/>
      <c r="G559" s="19"/>
      <c r="H559" s="19"/>
      <c r="I559" s="20"/>
      <c r="J559" s="67"/>
      <c r="K559" s="19"/>
      <c r="L559" s="100">
        <f>YEAR(Adult_GOP[[#This Row],[Staff Start Date]])</f>
        <v>1900</v>
      </c>
      <c r="M559" s="100" t="str">
        <f>TEXT(Adult_GOP[[#This Row],[Staff Start Date]], "mmm")</f>
        <v>Jan</v>
      </c>
    </row>
    <row r="560" spans="1:13" x14ac:dyDescent="0.25">
      <c r="A560" s="18"/>
      <c r="B560" s="19"/>
      <c r="C560" s="19"/>
      <c r="D560" s="19"/>
      <c r="E560" s="19"/>
      <c r="F560" s="19"/>
      <c r="G560" s="19"/>
      <c r="H560" s="19"/>
      <c r="I560" s="20"/>
      <c r="J560" s="67"/>
      <c r="K560" s="19"/>
      <c r="L560" s="100">
        <f>YEAR(Adult_GOP[[#This Row],[Staff Start Date]])</f>
        <v>1900</v>
      </c>
      <c r="M560" s="100" t="str">
        <f>TEXT(Adult_GOP[[#This Row],[Staff Start Date]], "mmm")</f>
        <v>Jan</v>
      </c>
    </row>
    <row r="561" spans="1:13" x14ac:dyDescent="0.25">
      <c r="A561" s="18"/>
      <c r="B561" s="19"/>
      <c r="C561" s="19"/>
      <c r="D561" s="19"/>
      <c r="E561" s="19"/>
      <c r="F561" s="19"/>
      <c r="G561" s="19"/>
      <c r="H561" s="19"/>
      <c r="I561" s="20"/>
      <c r="J561" s="67"/>
      <c r="K561" s="19"/>
      <c r="L561" s="100">
        <f>YEAR(Adult_GOP[[#This Row],[Staff Start Date]])</f>
        <v>1900</v>
      </c>
      <c r="M561" s="100" t="str">
        <f>TEXT(Adult_GOP[[#This Row],[Staff Start Date]], "mmm")</f>
        <v>Jan</v>
      </c>
    </row>
    <row r="562" spans="1:13" x14ac:dyDescent="0.25">
      <c r="A562" s="18"/>
      <c r="B562" s="19"/>
      <c r="C562" s="19"/>
      <c r="D562" s="19"/>
      <c r="E562" s="19"/>
      <c r="F562" s="19"/>
      <c r="G562" s="19"/>
      <c r="H562" s="19"/>
      <c r="I562" s="20"/>
      <c r="J562" s="67"/>
      <c r="K562" s="19"/>
      <c r="L562" s="100">
        <f>YEAR(Adult_GOP[[#This Row],[Staff Start Date]])</f>
        <v>1900</v>
      </c>
      <c r="M562" s="100" t="str">
        <f>TEXT(Adult_GOP[[#This Row],[Staff Start Date]], "mmm")</f>
        <v>Jan</v>
      </c>
    </row>
    <row r="563" spans="1:13" x14ac:dyDescent="0.25">
      <c r="A563" s="18"/>
      <c r="B563" s="19"/>
      <c r="C563" s="19"/>
      <c r="D563" s="19"/>
      <c r="E563" s="19"/>
      <c r="F563" s="19"/>
      <c r="G563" s="19"/>
      <c r="H563" s="19"/>
      <c r="I563" s="20"/>
      <c r="J563" s="67"/>
      <c r="K563" s="19"/>
      <c r="L563" s="100">
        <f>YEAR(Adult_GOP[[#This Row],[Staff Start Date]])</f>
        <v>1900</v>
      </c>
      <c r="M563" s="100" t="str">
        <f>TEXT(Adult_GOP[[#This Row],[Staff Start Date]], "mmm")</f>
        <v>Jan</v>
      </c>
    </row>
    <row r="564" spans="1:13" x14ac:dyDescent="0.25">
      <c r="A564" s="18"/>
      <c r="B564" s="19"/>
      <c r="C564" s="19"/>
      <c r="D564" s="19"/>
      <c r="E564" s="19"/>
      <c r="F564" s="19"/>
      <c r="G564" s="19"/>
      <c r="H564" s="19"/>
      <c r="I564" s="20"/>
      <c r="J564" s="67"/>
      <c r="K564" s="19"/>
      <c r="L564" s="100">
        <f>YEAR(Adult_GOP[[#This Row],[Staff Start Date]])</f>
        <v>1900</v>
      </c>
      <c r="M564" s="100" t="str">
        <f>TEXT(Adult_GOP[[#This Row],[Staff Start Date]], "mmm")</f>
        <v>Jan</v>
      </c>
    </row>
    <row r="565" spans="1:13" x14ac:dyDescent="0.25">
      <c r="A565" s="18"/>
      <c r="B565" s="19"/>
      <c r="C565" s="19"/>
      <c r="D565" s="19"/>
      <c r="E565" s="19"/>
      <c r="F565" s="19"/>
      <c r="G565" s="19"/>
      <c r="H565" s="19"/>
      <c r="I565" s="20"/>
      <c r="J565" s="67"/>
      <c r="K565" s="19"/>
      <c r="L565" s="100">
        <f>YEAR(Adult_GOP[[#This Row],[Staff Start Date]])</f>
        <v>1900</v>
      </c>
      <c r="M565" s="100" t="str">
        <f>TEXT(Adult_GOP[[#This Row],[Staff Start Date]], "mmm")</f>
        <v>Jan</v>
      </c>
    </row>
    <row r="566" spans="1:13" x14ac:dyDescent="0.25">
      <c r="A566" s="18"/>
      <c r="B566" s="19"/>
      <c r="C566" s="19"/>
      <c r="D566" s="19"/>
      <c r="E566" s="19"/>
      <c r="F566" s="19"/>
      <c r="G566" s="19"/>
      <c r="H566" s="19"/>
      <c r="I566" s="20"/>
      <c r="J566" s="67"/>
      <c r="K566" s="19"/>
      <c r="L566" s="100">
        <f>YEAR(Adult_GOP[[#This Row],[Staff Start Date]])</f>
        <v>1900</v>
      </c>
      <c r="M566" s="100" t="str">
        <f>TEXT(Adult_GOP[[#This Row],[Staff Start Date]], "mmm")</f>
        <v>Jan</v>
      </c>
    </row>
    <row r="567" spans="1:13" x14ac:dyDescent="0.25">
      <c r="A567" s="18"/>
      <c r="B567" s="19"/>
      <c r="C567" s="19"/>
      <c r="D567" s="19"/>
      <c r="E567" s="19"/>
      <c r="F567" s="19"/>
      <c r="G567" s="19"/>
      <c r="H567" s="19"/>
      <c r="I567" s="20"/>
      <c r="J567" s="67"/>
      <c r="K567" s="19"/>
      <c r="L567" s="100">
        <f>YEAR(Adult_GOP[[#This Row],[Staff Start Date]])</f>
        <v>1900</v>
      </c>
      <c r="M567" s="100" t="str">
        <f>TEXT(Adult_GOP[[#This Row],[Staff Start Date]], "mmm")</f>
        <v>Jan</v>
      </c>
    </row>
    <row r="568" spans="1:13" x14ac:dyDescent="0.25">
      <c r="A568" s="18"/>
      <c r="B568" s="19"/>
      <c r="C568" s="19"/>
      <c r="D568" s="19"/>
      <c r="E568" s="19"/>
      <c r="F568" s="19"/>
      <c r="G568" s="19"/>
      <c r="H568" s="19"/>
      <c r="I568" s="20"/>
      <c r="J568" s="67"/>
      <c r="K568" s="19"/>
      <c r="L568" s="100">
        <f>YEAR(Adult_GOP[[#This Row],[Staff Start Date]])</f>
        <v>1900</v>
      </c>
      <c r="M568" s="100" t="str">
        <f>TEXT(Adult_GOP[[#This Row],[Staff Start Date]], "mmm")</f>
        <v>Jan</v>
      </c>
    </row>
    <row r="569" spans="1:13" x14ac:dyDescent="0.25">
      <c r="A569" s="18"/>
      <c r="B569" s="19"/>
      <c r="C569" s="19"/>
      <c r="D569" s="19"/>
      <c r="E569" s="19"/>
      <c r="F569" s="19"/>
      <c r="G569" s="19"/>
      <c r="H569" s="19"/>
      <c r="I569" s="20"/>
      <c r="J569" s="67"/>
      <c r="K569" s="19"/>
      <c r="L569" s="100">
        <f>YEAR(Adult_GOP[[#This Row],[Staff Start Date]])</f>
        <v>1900</v>
      </c>
      <c r="M569" s="100" t="str">
        <f>TEXT(Adult_GOP[[#This Row],[Staff Start Date]], "mmm")</f>
        <v>Jan</v>
      </c>
    </row>
    <row r="570" spans="1:13" x14ac:dyDescent="0.25">
      <c r="A570" s="18"/>
      <c r="B570" s="19"/>
      <c r="C570" s="19"/>
      <c r="D570" s="19"/>
      <c r="E570" s="19"/>
      <c r="F570" s="19"/>
      <c r="G570" s="19"/>
      <c r="H570" s="19"/>
      <c r="I570" s="20"/>
      <c r="J570" s="67"/>
      <c r="K570" s="19"/>
      <c r="L570" s="100">
        <f>YEAR(Adult_GOP[[#This Row],[Staff Start Date]])</f>
        <v>1900</v>
      </c>
      <c r="M570" s="100" t="str">
        <f>TEXT(Adult_GOP[[#This Row],[Staff Start Date]], "mmm")</f>
        <v>Jan</v>
      </c>
    </row>
    <row r="571" spans="1:13" x14ac:dyDescent="0.25">
      <c r="A571" s="18"/>
      <c r="B571" s="19"/>
      <c r="C571" s="19"/>
      <c r="D571" s="19"/>
      <c r="E571" s="19"/>
      <c r="F571" s="19"/>
      <c r="G571" s="19"/>
      <c r="H571" s="19"/>
      <c r="I571" s="20"/>
      <c r="J571" s="67"/>
      <c r="K571" s="19"/>
      <c r="L571" s="100">
        <f>YEAR(Adult_GOP[[#This Row],[Staff Start Date]])</f>
        <v>1900</v>
      </c>
      <c r="M571" s="100" t="str">
        <f>TEXT(Adult_GOP[[#This Row],[Staff Start Date]], "mmm")</f>
        <v>Jan</v>
      </c>
    </row>
    <row r="572" spans="1:13" x14ac:dyDescent="0.25">
      <c r="A572" s="18"/>
      <c r="B572" s="19"/>
      <c r="C572" s="19"/>
      <c r="D572" s="19"/>
      <c r="E572" s="19"/>
      <c r="F572" s="19"/>
      <c r="G572" s="19"/>
      <c r="H572" s="19"/>
      <c r="I572" s="20"/>
      <c r="J572" s="67"/>
      <c r="K572" s="19"/>
      <c r="L572" s="100">
        <f>YEAR(Adult_GOP[[#This Row],[Staff Start Date]])</f>
        <v>1900</v>
      </c>
      <c r="M572" s="100" t="str">
        <f>TEXT(Adult_GOP[[#This Row],[Staff Start Date]], "mmm")</f>
        <v>Jan</v>
      </c>
    </row>
    <row r="573" spans="1:13" x14ac:dyDescent="0.25">
      <c r="A573" s="18"/>
      <c r="B573" s="19"/>
      <c r="C573" s="19"/>
      <c r="D573" s="19"/>
      <c r="E573" s="19"/>
      <c r="F573" s="19"/>
      <c r="G573" s="19"/>
      <c r="H573" s="19"/>
      <c r="I573" s="20"/>
      <c r="J573" s="67"/>
      <c r="K573" s="19"/>
      <c r="L573" s="100">
        <f>YEAR(Adult_GOP[[#This Row],[Staff Start Date]])</f>
        <v>1900</v>
      </c>
      <c r="M573" s="100" t="str">
        <f>TEXT(Adult_GOP[[#This Row],[Staff Start Date]], "mmm")</f>
        <v>Jan</v>
      </c>
    </row>
    <row r="574" spans="1:13" x14ac:dyDescent="0.25">
      <c r="A574" s="18"/>
      <c r="B574" s="19"/>
      <c r="C574" s="19"/>
      <c r="D574" s="19"/>
      <c r="E574" s="19"/>
      <c r="F574" s="19"/>
      <c r="G574" s="19"/>
      <c r="H574" s="19"/>
      <c r="I574" s="20"/>
      <c r="J574" s="67"/>
      <c r="K574" s="19"/>
      <c r="L574" s="100">
        <f>YEAR(Adult_GOP[[#This Row],[Staff Start Date]])</f>
        <v>1900</v>
      </c>
      <c r="M574" s="100" t="str">
        <f>TEXT(Adult_GOP[[#This Row],[Staff Start Date]], "mmm")</f>
        <v>Jan</v>
      </c>
    </row>
    <row r="575" spans="1:13" x14ac:dyDescent="0.25">
      <c r="A575" s="18"/>
      <c r="B575" s="19"/>
      <c r="C575" s="19"/>
      <c r="D575" s="19"/>
      <c r="E575" s="19"/>
      <c r="F575" s="19"/>
      <c r="G575" s="19"/>
      <c r="H575" s="19"/>
      <c r="I575" s="20"/>
      <c r="J575" s="67"/>
      <c r="K575" s="19"/>
      <c r="L575" s="100">
        <f>YEAR(Adult_GOP[[#This Row],[Staff Start Date]])</f>
        <v>1900</v>
      </c>
      <c r="M575" s="100" t="str">
        <f>TEXT(Adult_GOP[[#This Row],[Staff Start Date]], "mmm")</f>
        <v>Jan</v>
      </c>
    </row>
    <row r="576" spans="1:13" x14ac:dyDescent="0.25">
      <c r="A576" s="18"/>
      <c r="B576" s="19"/>
      <c r="C576" s="19"/>
      <c r="D576" s="19"/>
      <c r="E576" s="19"/>
      <c r="F576" s="19"/>
      <c r="G576" s="19"/>
      <c r="H576" s="19"/>
      <c r="I576" s="20"/>
      <c r="J576" s="67"/>
      <c r="K576" s="19"/>
      <c r="L576" s="100">
        <f>YEAR(Adult_GOP[[#This Row],[Staff Start Date]])</f>
        <v>1900</v>
      </c>
      <c r="M576" s="100" t="str">
        <f>TEXT(Adult_GOP[[#This Row],[Staff Start Date]], "mmm")</f>
        <v>Jan</v>
      </c>
    </row>
    <row r="577" spans="1:13" x14ac:dyDescent="0.25">
      <c r="A577" s="18"/>
      <c r="B577" s="19"/>
      <c r="C577" s="19"/>
      <c r="D577" s="19"/>
      <c r="E577" s="19"/>
      <c r="F577" s="19"/>
      <c r="G577" s="19"/>
      <c r="H577" s="19"/>
      <c r="I577" s="20"/>
      <c r="J577" s="67"/>
      <c r="K577" s="19"/>
      <c r="L577" s="100">
        <f>YEAR(Adult_GOP[[#This Row],[Staff Start Date]])</f>
        <v>1900</v>
      </c>
      <c r="M577" s="100" t="str">
        <f>TEXT(Adult_GOP[[#This Row],[Staff Start Date]], "mmm")</f>
        <v>Jan</v>
      </c>
    </row>
    <row r="578" spans="1:13" x14ac:dyDescent="0.25">
      <c r="A578" s="18"/>
      <c r="B578" s="19"/>
      <c r="C578" s="19"/>
      <c r="D578" s="19"/>
      <c r="E578" s="19"/>
      <c r="F578" s="19"/>
      <c r="G578" s="19"/>
      <c r="H578" s="19"/>
      <c r="I578" s="20"/>
      <c r="J578" s="67"/>
      <c r="K578" s="19"/>
      <c r="L578" s="100">
        <f>YEAR(Adult_GOP[[#This Row],[Staff Start Date]])</f>
        <v>1900</v>
      </c>
      <c r="M578" s="100" t="str">
        <f>TEXT(Adult_GOP[[#This Row],[Staff Start Date]], "mmm")</f>
        <v>Jan</v>
      </c>
    </row>
    <row r="579" spans="1:13" x14ac:dyDescent="0.25">
      <c r="A579" s="18"/>
      <c r="B579" s="19"/>
      <c r="C579" s="19"/>
      <c r="D579" s="19"/>
      <c r="E579" s="19"/>
      <c r="F579" s="19"/>
      <c r="G579" s="19"/>
      <c r="H579" s="19"/>
      <c r="I579" s="20"/>
      <c r="J579" s="67"/>
      <c r="K579" s="19"/>
      <c r="L579" s="100">
        <f>YEAR(Adult_GOP[[#This Row],[Staff Start Date]])</f>
        <v>1900</v>
      </c>
      <c r="M579" s="100" t="str">
        <f>TEXT(Adult_GOP[[#This Row],[Staff Start Date]], "mmm")</f>
        <v>Jan</v>
      </c>
    </row>
    <row r="580" spans="1:13" x14ac:dyDescent="0.25">
      <c r="A580" s="18"/>
      <c r="B580" s="19"/>
      <c r="C580" s="19"/>
      <c r="D580" s="19"/>
      <c r="E580" s="19"/>
      <c r="F580" s="19"/>
      <c r="G580" s="19"/>
      <c r="H580" s="19"/>
      <c r="I580" s="20"/>
      <c r="J580" s="67"/>
      <c r="K580" s="19"/>
      <c r="L580" s="100">
        <f>YEAR(Adult_GOP[[#This Row],[Staff Start Date]])</f>
        <v>1900</v>
      </c>
      <c r="M580" s="100" t="str">
        <f>TEXT(Adult_GOP[[#This Row],[Staff Start Date]], "mmm")</f>
        <v>Jan</v>
      </c>
    </row>
    <row r="581" spans="1:13" x14ac:dyDescent="0.25">
      <c r="A581" s="18"/>
      <c r="B581" s="19"/>
      <c r="C581" s="19"/>
      <c r="D581" s="19"/>
      <c r="E581" s="19"/>
      <c r="F581" s="19"/>
      <c r="G581" s="19"/>
      <c r="H581" s="19"/>
      <c r="I581" s="20"/>
      <c r="J581" s="67"/>
      <c r="K581" s="19"/>
      <c r="L581" s="100">
        <f>YEAR(Adult_GOP[[#This Row],[Staff Start Date]])</f>
        <v>1900</v>
      </c>
      <c r="M581" s="100" t="str">
        <f>TEXT(Adult_GOP[[#This Row],[Staff Start Date]], "mmm")</f>
        <v>Jan</v>
      </c>
    </row>
    <row r="582" spans="1:13" x14ac:dyDescent="0.25">
      <c r="A582" s="18"/>
      <c r="B582" s="19"/>
      <c r="C582" s="19"/>
      <c r="D582" s="19"/>
      <c r="E582" s="19"/>
      <c r="F582" s="19"/>
      <c r="G582" s="19"/>
      <c r="H582" s="19"/>
      <c r="I582" s="20"/>
      <c r="J582" s="67"/>
      <c r="K582" s="19"/>
      <c r="L582" s="100">
        <f>YEAR(Adult_GOP[[#This Row],[Staff Start Date]])</f>
        <v>1900</v>
      </c>
      <c r="M582" s="100" t="str">
        <f>TEXT(Adult_GOP[[#This Row],[Staff Start Date]], "mmm")</f>
        <v>Jan</v>
      </c>
    </row>
    <row r="583" spans="1:13" x14ac:dyDescent="0.25">
      <c r="A583" s="18"/>
      <c r="B583" s="19"/>
      <c r="C583" s="19"/>
      <c r="D583" s="19"/>
      <c r="E583" s="19"/>
      <c r="F583" s="19"/>
      <c r="G583" s="19"/>
      <c r="H583" s="19"/>
      <c r="I583" s="20"/>
      <c r="J583" s="67"/>
      <c r="K583" s="19"/>
      <c r="L583" s="100">
        <f>YEAR(Adult_GOP[[#This Row],[Staff Start Date]])</f>
        <v>1900</v>
      </c>
      <c r="M583" s="100" t="str">
        <f>TEXT(Adult_GOP[[#This Row],[Staff Start Date]], "mmm")</f>
        <v>Jan</v>
      </c>
    </row>
    <row r="584" spans="1:13" x14ac:dyDescent="0.25">
      <c r="A584" s="18"/>
      <c r="B584" s="19"/>
      <c r="C584" s="19"/>
      <c r="D584" s="19"/>
      <c r="E584" s="19"/>
      <c r="F584" s="19"/>
      <c r="G584" s="19"/>
      <c r="H584" s="19"/>
      <c r="I584" s="20"/>
      <c r="J584" s="67"/>
      <c r="K584" s="19"/>
      <c r="L584" s="100">
        <f>YEAR(Adult_GOP[[#This Row],[Staff Start Date]])</f>
        <v>1900</v>
      </c>
      <c r="M584" s="100" t="str">
        <f>TEXT(Adult_GOP[[#This Row],[Staff Start Date]], "mmm")</f>
        <v>Jan</v>
      </c>
    </row>
    <row r="585" spans="1:13" x14ac:dyDescent="0.25">
      <c r="A585" s="18"/>
      <c r="B585" s="19"/>
      <c r="C585" s="19"/>
      <c r="D585" s="19"/>
      <c r="E585" s="19"/>
      <c r="F585" s="19"/>
      <c r="G585" s="19"/>
      <c r="H585" s="19"/>
      <c r="I585" s="20"/>
      <c r="J585" s="67"/>
      <c r="K585" s="19"/>
      <c r="L585" s="100">
        <f>YEAR(Adult_GOP[[#This Row],[Staff Start Date]])</f>
        <v>1900</v>
      </c>
      <c r="M585" s="100" t="str">
        <f>TEXT(Adult_GOP[[#This Row],[Staff Start Date]], "mmm")</f>
        <v>Jan</v>
      </c>
    </row>
    <row r="586" spans="1:13" x14ac:dyDescent="0.25">
      <c r="A586" s="18"/>
      <c r="B586" s="19"/>
      <c r="C586" s="19"/>
      <c r="D586" s="19"/>
      <c r="E586" s="19"/>
      <c r="F586" s="19"/>
      <c r="G586" s="19"/>
      <c r="H586" s="19"/>
      <c r="I586" s="20"/>
      <c r="J586" s="67"/>
      <c r="K586" s="19"/>
      <c r="L586" s="100">
        <f>YEAR(Adult_GOP[[#This Row],[Staff Start Date]])</f>
        <v>1900</v>
      </c>
      <c r="M586" s="100" t="str">
        <f>TEXT(Adult_GOP[[#This Row],[Staff Start Date]], "mmm")</f>
        <v>Jan</v>
      </c>
    </row>
    <row r="587" spans="1:13" x14ac:dyDescent="0.25">
      <c r="A587" s="18"/>
      <c r="B587" s="19"/>
      <c r="C587" s="19"/>
      <c r="D587" s="19"/>
      <c r="E587" s="19"/>
      <c r="F587" s="19"/>
      <c r="G587" s="19"/>
      <c r="H587" s="19"/>
      <c r="I587" s="20"/>
      <c r="J587" s="67"/>
      <c r="K587" s="19"/>
      <c r="L587" s="100">
        <f>YEAR(Adult_GOP[[#This Row],[Staff Start Date]])</f>
        <v>1900</v>
      </c>
      <c r="M587" s="100" t="str">
        <f>TEXT(Adult_GOP[[#This Row],[Staff Start Date]], "mmm")</f>
        <v>Jan</v>
      </c>
    </row>
    <row r="588" spans="1:13" x14ac:dyDescent="0.25">
      <c r="A588" s="18"/>
      <c r="B588" s="19"/>
      <c r="C588" s="19"/>
      <c r="D588" s="19"/>
      <c r="E588" s="19"/>
      <c r="F588" s="19"/>
      <c r="G588" s="19"/>
      <c r="H588" s="19"/>
      <c r="I588" s="20"/>
      <c r="J588" s="67"/>
      <c r="K588" s="19"/>
      <c r="L588" s="100">
        <f>YEAR(Adult_GOP[[#This Row],[Staff Start Date]])</f>
        <v>1900</v>
      </c>
      <c r="M588" s="100" t="str">
        <f>TEXT(Adult_GOP[[#This Row],[Staff Start Date]], "mmm")</f>
        <v>Jan</v>
      </c>
    </row>
    <row r="589" spans="1:13" x14ac:dyDescent="0.25">
      <c r="A589" s="18"/>
      <c r="B589" s="19"/>
      <c r="C589" s="19"/>
      <c r="D589" s="19"/>
      <c r="E589" s="19"/>
      <c r="F589" s="19"/>
      <c r="G589" s="19"/>
      <c r="H589" s="19"/>
      <c r="I589" s="20"/>
      <c r="J589" s="67"/>
      <c r="K589" s="19"/>
      <c r="L589" s="100">
        <f>YEAR(Adult_GOP[[#This Row],[Staff Start Date]])</f>
        <v>1900</v>
      </c>
      <c r="M589" s="100" t="str">
        <f>TEXT(Adult_GOP[[#This Row],[Staff Start Date]], "mmm")</f>
        <v>Jan</v>
      </c>
    </row>
    <row r="590" spans="1:13" x14ac:dyDescent="0.25">
      <c r="A590" s="18"/>
      <c r="B590" s="19"/>
      <c r="C590" s="19"/>
      <c r="D590" s="19"/>
      <c r="E590" s="19"/>
      <c r="F590" s="19"/>
      <c r="G590" s="19"/>
      <c r="H590" s="19"/>
      <c r="I590" s="20"/>
      <c r="J590" s="67"/>
      <c r="K590" s="19"/>
      <c r="L590" s="100">
        <f>YEAR(Adult_GOP[[#This Row],[Staff Start Date]])</f>
        <v>1900</v>
      </c>
      <c r="M590" s="100" t="str">
        <f>TEXT(Adult_GOP[[#This Row],[Staff Start Date]], "mmm")</f>
        <v>Jan</v>
      </c>
    </row>
    <row r="591" spans="1:13" x14ac:dyDescent="0.25">
      <c r="A591" s="18"/>
      <c r="B591" s="19"/>
      <c r="C591" s="19"/>
      <c r="D591" s="19"/>
      <c r="E591" s="19"/>
      <c r="F591" s="19"/>
      <c r="G591" s="19"/>
      <c r="H591" s="19"/>
      <c r="I591" s="20"/>
      <c r="J591" s="67"/>
      <c r="K591" s="19"/>
      <c r="L591" s="100">
        <f>YEAR(Adult_GOP[[#This Row],[Staff Start Date]])</f>
        <v>1900</v>
      </c>
      <c r="M591" s="100" t="str">
        <f>TEXT(Adult_GOP[[#This Row],[Staff Start Date]], "mmm")</f>
        <v>Jan</v>
      </c>
    </row>
    <row r="592" spans="1:13" x14ac:dyDescent="0.25">
      <c r="A592" s="18"/>
      <c r="B592" s="19"/>
      <c r="C592" s="19"/>
      <c r="D592" s="19"/>
      <c r="E592" s="19"/>
      <c r="F592" s="19"/>
      <c r="G592" s="19"/>
      <c r="H592" s="19"/>
      <c r="I592" s="20"/>
      <c r="J592" s="67"/>
      <c r="K592" s="19"/>
      <c r="L592" s="100">
        <f>YEAR(Adult_GOP[[#This Row],[Staff Start Date]])</f>
        <v>1900</v>
      </c>
      <c r="M592" s="100" t="str">
        <f>TEXT(Adult_GOP[[#This Row],[Staff Start Date]], "mmm")</f>
        <v>Jan</v>
      </c>
    </row>
    <row r="593" spans="1:13" x14ac:dyDescent="0.25">
      <c r="A593" s="18"/>
      <c r="B593" s="19"/>
      <c r="C593" s="19"/>
      <c r="D593" s="19"/>
      <c r="E593" s="19"/>
      <c r="F593" s="19"/>
      <c r="G593" s="19"/>
      <c r="H593" s="19"/>
      <c r="I593" s="20"/>
      <c r="J593" s="67"/>
      <c r="K593" s="19"/>
      <c r="L593" s="100">
        <f>YEAR(Adult_GOP[[#This Row],[Staff Start Date]])</f>
        <v>1900</v>
      </c>
      <c r="M593" s="100" t="str">
        <f>TEXT(Adult_GOP[[#This Row],[Staff Start Date]], "mmm")</f>
        <v>Jan</v>
      </c>
    </row>
    <row r="594" spans="1:13" x14ac:dyDescent="0.25">
      <c r="A594" s="18"/>
      <c r="B594" s="19"/>
      <c r="C594" s="19"/>
      <c r="D594" s="19"/>
      <c r="E594" s="19"/>
      <c r="F594" s="19"/>
      <c r="G594" s="19"/>
      <c r="H594" s="19"/>
      <c r="I594" s="20"/>
      <c r="J594" s="67"/>
      <c r="K594" s="19"/>
      <c r="L594" s="100">
        <f>YEAR(Adult_GOP[[#This Row],[Staff Start Date]])</f>
        <v>1900</v>
      </c>
      <c r="M594" s="100" t="str">
        <f>TEXT(Adult_GOP[[#This Row],[Staff Start Date]], "mmm")</f>
        <v>Jan</v>
      </c>
    </row>
    <row r="595" spans="1:13" x14ac:dyDescent="0.25">
      <c r="A595" s="18"/>
      <c r="B595" s="19"/>
      <c r="C595" s="19"/>
      <c r="D595" s="19"/>
      <c r="E595" s="19"/>
      <c r="F595" s="19"/>
      <c r="G595" s="19"/>
      <c r="H595" s="19"/>
      <c r="I595" s="20"/>
      <c r="J595" s="67"/>
      <c r="K595" s="19"/>
      <c r="L595" s="100">
        <f>YEAR(Adult_GOP[[#This Row],[Staff Start Date]])</f>
        <v>1900</v>
      </c>
      <c r="M595" s="100" t="str">
        <f>TEXT(Adult_GOP[[#This Row],[Staff Start Date]], "mmm")</f>
        <v>Jan</v>
      </c>
    </row>
    <row r="596" spans="1:13" x14ac:dyDescent="0.25">
      <c r="A596" s="18"/>
      <c r="B596" s="19"/>
      <c r="C596" s="19"/>
      <c r="D596" s="19"/>
      <c r="E596" s="19"/>
      <c r="F596" s="19"/>
      <c r="G596" s="19"/>
      <c r="H596" s="19"/>
      <c r="I596" s="20"/>
      <c r="J596" s="67"/>
      <c r="K596" s="19"/>
      <c r="L596" s="100">
        <f>YEAR(Adult_GOP[[#This Row],[Staff Start Date]])</f>
        <v>1900</v>
      </c>
      <c r="M596" s="100" t="str">
        <f>TEXT(Adult_GOP[[#This Row],[Staff Start Date]], "mmm")</f>
        <v>Jan</v>
      </c>
    </row>
    <row r="597" spans="1:13" x14ac:dyDescent="0.25">
      <c r="A597" s="18"/>
      <c r="B597" s="19"/>
      <c r="C597" s="19"/>
      <c r="D597" s="19"/>
      <c r="E597" s="19"/>
      <c r="F597" s="19"/>
      <c r="G597" s="19"/>
      <c r="H597" s="19"/>
      <c r="I597" s="20"/>
      <c r="J597" s="67"/>
      <c r="K597" s="19"/>
      <c r="L597" s="100">
        <f>YEAR(Adult_GOP[[#This Row],[Staff Start Date]])</f>
        <v>1900</v>
      </c>
      <c r="M597" s="100" t="str">
        <f>TEXT(Adult_GOP[[#This Row],[Staff Start Date]], "mmm")</f>
        <v>Jan</v>
      </c>
    </row>
    <row r="598" spans="1:13" x14ac:dyDescent="0.25">
      <c r="A598" s="18"/>
      <c r="B598" s="19"/>
      <c r="C598" s="19"/>
      <c r="D598" s="19"/>
      <c r="E598" s="19"/>
      <c r="F598" s="19"/>
      <c r="G598" s="19"/>
      <c r="H598" s="19"/>
      <c r="I598" s="20"/>
      <c r="J598" s="67"/>
      <c r="K598" s="19"/>
      <c r="L598" s="100">
        <f>YEAR(Adult_GOP[[#This Row],[Staff Start Date]])</f>
        <v>1900</v>
      </c>
      <c r="M598" s="100" t="str">
        <f>TEXT(Adult_GOP[[#This Row],[Staff Start Date]], "mmm")</f>
        <v>Jan</v>
      </c>
    </row>
    <row r="599" spans="1:13" x14ac:dyDescent="0.25">
      <c r="A599" s="18"/>
      <c r="B599" s="19"/>
      <c r="C599" s="19"/>
      <c r="D599" s="19"/>
      <c r="E599" s="19"/>
      <c r="F599" s="19"/>
      <c r="G599" s="19"/>
      <c r="H599" s="19"/>
      <c r="I599" s="20"/>
      <c r="J599" s="67"/>
      <c r="K599" s="19"/>
      <c r="L599" s="100">
        <f>YEAR(Adult_GOP[[#This Row],[Staff Start Date]])</f>
        <v>1900</v>
      </c>
      <c r="M599" s="100" t="str">
        <f>TEXT(Adult_GOP[[#This Row],[Staff Start Date]], "mmm")</f>
        <v>Jan</v>
      </c>
    </row>
    <row r="600" spans="1:13" x14ac:dyDescent="0.25">
      <c r="A600" s="18"/>
      <c r="B600" s="19"/>
      <c r="C600" s="19"/>
      <c r="D600" s="19"/>
      <c r="E600" s="19"/>
      <c r="F600" s="19"/>
      <c r="G600" s="19"/>
      <c r="H600" s="19"/>
      <c r="I600" s="20"/>
      <c r="J600" s="67"/>
      <c r="K600" s="19"/>
      <c r="L600" s="100">
        <f>YEAR(Adult_GOP[[#This Row],[Staff Start Date]])</f>
        <v>1900</v>
      </c>
      <c r="M600" s="100" t="str">
        <f>TEXT(Adult_GOP[[#This Row],[Staff Start Date]], "mmm")</f>
        <v>Jan</v>
      </c>
    </row>
    <row r="601" spans="1:13" x14ac:dyDescent="0.25">
      <c r="A601" s="18"/>
      <c r="B601" s="19"/>
      <c r="C601" s="19"/>
      <c r="D601" s="19"/>
      <c r="E601" s="19"/>
      <c r="F601" s="19"/>
      <c r="G601" s="19"/>
      <c r="H601" s="19"/>
      <c r="I601" s="20"/>
      <c r="J601" s="67"/>
      <c r="K601" s="19"/>
      <c r="L601" s="100">
        <f>YEAR(Adult_GOP[[#This Row],[Staff Start Date]])</f>
        <v>1900</v>
      </c>
      <c r="M601" s="100" t="str">
        <f>TEXT(Adult_GOP[[#This Row],[Staff Start Date]], "mmm")</f>
        <v>Jan</v>
      </c>
    </row>
    <row r="602" spans="1:13" x14ac:dyDescent="0.25">
      <c r="A602" s="18"/>
      <c r="B602" s="19"/>
      <c r="C602" s="19"/>
      <c r="D602" s="19"/>
      <c r="E602" s="19"/>
      <c r="F602" s="19"/>
      <c r="G602" s="19"/>
      <c r="H602" s="19"/>
      <c r="I602" s="20"/>
      <c r="J602" s="67"/>
      <c r="K602" s="19"/>
      <c r="L602" s="100">
        <f>YEAR(Adult_GOP[[#This Row],[Staff Start Date]])</f>
        <v>1900</v>
      </c>
      <c r="M602" s="100" t="str">
        <f>TEXT(Adult_GOP[[#This Row],[Staff Start Date]], "mmm")</f>
        <v>Jan</v>
      </c>
    </row>
    <row r="603" spans="1:13" x14ac:dyDescent="0.25">
      <c r="A603" s="18"/>
      <c r="B603" s="19"/>
      <c r="C603" s="19"/>
      <c r="D603" s="19"/>
      <c r="E603" s="19"/>
      <c r="F603" s="19"/>
      <c r="G603" s="19"/>
      <c r="H603" s="19"/>
      <c r="I603" s="20"/>
      <c r="J603" s="67"/>
      <c r="K603" s="19"/>
      <c r="L603" s="100">
        <f>YEAR(Adult_GOP[[#This Row],[Staff Start Date]])</f>
        <v>1900</v>
      </c>
      <c r="M603" s="100" t="str">
        <f>TEXT(Adult_GOP[[#This Row],[Staff Start Date]], "mmm")</f>
        <v>Jan</v>
      </c>
    </row>
    <row r="604" spans="1:13" x14ac:dyDescent="0.25">
      <c r="A604" s="18"/>
      <c r="B604" s="19"/>
      <c r="C604" s="19"/>
      <c r="D604" s="19"/>
      <c r="E604" s="19"/>
      <c r="F604" s="19"/>
      <c r="G604" s="19"/>
      <c r="H604" s="19"/>
      <c r="I604" s="20"/>
      <c r="J604" s="67"/>
      <c r="K604" s="19"/>
      <c r="L604" s="100">
        <f>YEAR(Adult_GOP[[#This Row],[Staff Start Date]])</f>
        <v>1900</v>
      </c>
      <c r="M604" s="100" t="str">
        <f>TEXT(Adult_GOP[[#This Row],[Staff Start Date]], "mmm")</f>
        <v>Jan</v>
      </c>
    </row>
    <row r="605" spans="1:13" x14ac:dyDescent="0.25">
      <c r="A605" s="18"/>
      <c r="B605" s="19"/>
      <c r="C605" s="19"/>
      <c r="D605" s="19"/>
      <c r="E605" s="19"/>
      <c r="F605" s="19"/>
      <c r="G605" s="19"/>
      <c r="H605" s="19"/>
      <c r="I605" s="20"/>
      <c r="J605" s="67"/>
      <c r="K605" s="19"/>
      <c r="L605" s="100">
        <f>YEAR(Adult_GOP[[#This Row],[Staff Start Date]])</f>
        <v>1900</v>
      </c>
      <c r="M605" s="100" t="str">
        <f>TEXT(Adult_GOP[[#This Row],[Staff Start Date]], "mmm")</f>
        <v>Jan</v>
      </c>
    </row>
    <row r="606" spans="1:13" x14ac:dyDescent="0.25">
      <c r="A606" s="18"/>
      <c r="B606" s="19"/>
      <c r="C606" s="19"/>
      <c r="D606" s="19"/>
      <c r="E606" s="19"/>
      <c r="F606" s="19"/>
      <c r="G606" s="19"/>
      <c r="H606" s="19"/>
      <c r="I606" s="20"/>
      <c r="J606" s="67"/>
      <c r="K606" s="19"/>
      <c r="L606" s="100">
        <f>YEAR(Adult_GOP[[#This Row],[Staff Start Date]])</f>
        <v>1900</v>
      </c>
      <c r="M606" s="100" t="str">
        <f>TEXT(Adult_GOP[[#This Row],[Staff Start Date]], "mmm")</f>
        <v>Jan</v>
      </c>
    </row>
    <row r="607" spans="1:13" x14ac:dyDescent="0.25">
      <c r="A607" s="18"/>
      <c r="B607" s="19"/>
      <c r="C607" s="19"/>
      <c r="D607" s="19"/>
      <c r="E607" s="19"/>
      <c r="F607" s="19"/>
      <c r="G607" s="19"/>
      <c r="H607" s="19"/>
      <c r="I607" s="20"/>
      <c r="J607" s="67"/>
      <c r="K607" s="19"/>
      <c r="L607" s="100">
        <f>YEAR(Adult_GOP[[#This Row],[Staff Start Date]])</f>
        <v>1900</v>
      </c>
      <c r="M607" s="100" t="str">
        <f>TEXT(Adult_GOP[[#This Row],[Staff Start Date]], "mmm")</f>
        <v>Jan</v>
      </c>
    </row>
    <row r="608" spans="1:13" x14ac:dyDescent="0.25">
      <c r="A608" s="18"/>
      <c r="B608" s="19"/>
      <c r="C608" s="19"/>
      <c r="D608" s="19"/>
      <c r="E608" s="19"/>
      <c r="F608" s="19"/>
      <c r="G608" s="19"/>
      <c r="H608" s="19"/>
      <c r="I608" s="20"/>
      <c r="J608" s="67"/>
      <c r="K608" s="19"/>
      <c r="L608" s="100">
        <f>YEAR(Adult_GOP[[#This Row],[Staff Start Date]])</f>
        <v>1900</v>
      </c>
      <c r="M608" s="100" t="str">
        <f>TEXT(Adult_GOP[[#This Row],[Staff Start Date]], "mmm")</f>
        <v>Jan</v>
      </c>
    </row>
    <row r="609" spans="1:13" x14ac:dyDescent="0.25">
      <c r="A609" s="18"/>
      <c r="B609" s="19"/>
      <c r="C609" s="19"/>
      <c r="D609" s="19"/>
      <c r="E609" s="19"/>
      <c r="F609" s="19"/>
      <c r="G609" s="19"/>
      <c r="H609" s="19"/>
      <c r="I609" s="20"/>
      <c r="J609" s="67"/>
      <c r="K609" s="19"/>
      <c r="L609" s="100">
        <f>YEAR(Adult_GOP[[#This Row],[Staff Start Date]])</f>
        <v>1900</v>
      </c>
      <c r="M609" s="100" t="str">
        <f>TEXT(Adult_GOP[[#This Row],[Staff Start Date]], "mmm")</f>
        <v>Jan</v>
      </c>
    </row>
    <row r="610" spans="1:13" x14ac:dyDescent="0.25">
      <c r="A610" s="18"/>
      <c r="B610" s="19"/>
      <c r="C610" s="19"/>
      <c r="D610" s="19"/>
      <c r="E610" s="19"/>
      <c r="F610" s="19"/>
      <c r="G610" s="19"/>
      <c r="H610" s="19"/>
      <c r="I610" s="20"/>
      <c r="J610" s="67"/>
      <c r="K610" s="19"/>
      <c r="L610" s="100">
        <f>YEAR(Adult_GOP[[#This Row],[Staff Start Date]])</f>
        <v>1900</v>
      </c>
      <c r="M610" s="100" t="str">
        <f>TEXT(Adult_GOP[[#This Row],[Staff Start Date]], "mmm")</f>
        <v>Jan</v>
      </c>
    </row>
    <row r="611" spans="1:13" x14ac:dyDescent="0.25">
      <c r="A611" s="18"/>
      <c r="B611" s="19"/>
      <c r="C611" s="19"/>
      <c r="D611" s="19"/>
      <c r="E611" s="19"/>
      <c r="F611" s="19"/>
      <c r="G611" s="19"/>
      <c r="H611" s="19"/>
      <c r="I611" s="20"/>
      <c r="J611" s="67"/>
      <c r="K611" s="19"/>
      <c r="L611" s="100">
        <f>YEAR(Adult_GOP[[#This Row],[Staff Start Date]])</f>
        <v>1900</v>
      </c>
      <c r="M611" s="100" t="str">
        <f>TEXT(Adult_GOP[[#This Row],[Staff Start Date]], "mmm")</f>
        <v>Jan</v>
      </c>
    </row>
    <row r="612" spans="1:13" x14ac:dyDescent="0.25">
      <c r="A612" s="18"/>
      <c r="B612" s="19"/>
      <c r="C612" s="19"/>
      <c r="D612" s="19"/>
      <c r="E612" s="19"/>
      <c r="F612" s="19"/>
      <c r="G612" s="19"/>
      <c r="H612" s="19"/>
      <c r="I612" s="20"/>
      <c r="J612" s="67"/>
      <c r="K612" s="19"/>
      <c r="L612" s="100">
        <f>YEAR(Adult_GOP[[#This Row],[Staff Start Date]])</f>
        <v>1900</v>
      </c>
      <c r="M612" s="100" t="str">
        <f>TEXT(Adult_GOP[[#This Row],[Staff Start Date]], "mmm")</f>
        <v>Jan</v>
      </c>
    </row>
    <row r="613" spans="1:13" x14ac:dyDescent="0.25">
      <c r="A613" s="18"/>
      <c r="B613" s="19"/>
      <c r="C613" s="19"/>
      <c r="D613" s="19"/>
      <c r="E613" s="19"/>
      <c r="F613" s="19"/>
      <c r="G613" s="19"/>
      <c r="H613" s="19"/>
      <c r="I613" s="20"/>
      <c r="J613" s="67"/>
      <c r="K613" s="19"/>
      <c r="L613" s="100">
        <f>YEAR(Adult_GOP[[#This Row],[Staff Start Date]])</f>
        <v>1900</v>
      </c>
      <c r="M613" s="100" t="str">
        <f>TEXT(Adult_GOP[[#This Row],[Staff Start Date]], "mmm")</f>
        <v>Jan</v>
      </c>
    </row>
    <row r="614" spans="1:13" x14ac:dyDescent="0.25">
      <c r="A614" s="18"/>
      <c r="B614" s="19"/>
      <c r="C614" s="19"/>
      <c r="D614" s="19"/>
      <c r="E614" s="19"/>
      <c r="F614" s="19"/>
      <c r="G614" s="19"/>
      <c r="H614" s="19"/>
      <c r="I614" s="20"/>
      <c r="J614" s="67"/>
      <c r="K614" s="19"/>
      <c r="L614" s="100">
        <f>YEAR(Adult_GOP[[#This Row],[Staff Start Date]])</f>
        <v>1900</v>
      </c>
      <c r="M614" s="100" t="str">
        <f>TEXT(Adult_GOP[[#This Row],[Staff Start Date]], "mmm")</f>
        <v>Jan</v>
      </c>
    </row>
    <row r="615" spans="1:13" x14ac:dyDescent="0.25">
      <c r="A615" s="18"/>
      <c r="B615" s="19"/>
      <c r="C615" s="19"/>
      <c r="D615" s="19"/>
      <c r="E615" s="19"/>
      <c r="F615" s="19"/>
      <c r="G615" s="19"/>
      <c r="H615" s="19"/>
      <c r="I615" s="20"/>
      <c r="J615" s="67"/>
      <c r="K615" s="19"/>
      <c r="L615" s="100">
        <f>YEAR(Adult_GOP[[#This Row],[Staff Start Date]])</f>
        <v>1900</v>
      </c>
      <c r="M615" s="100" t="str">
        <f>TEXT(Adult_GOP[[#This Row],[Staff Start Date]], "mmm")</f>
        <v>Jan</v>
      </c>
    </row>
    <row r="616" spans="1:13" x14ac:dyDescent="0.25">
      <c r="A616" s="18"/>
      <c r="B616" s="19"/>
      <c r="C616" s="19"/>
      <c r="D616" s="19"/>
      <c r="E616" s="19"/>
      <c r="F616" s="19"/>
      <c r="G616" s="19"/>
      <c r="H616" s="19"/>
      <c r="I616" s="20"/>
      <c r="J616" s="67"/>
      <c r="K616" s="19"/>
      <c r="L616" s="100">
        <f>YEAR(Adult_GOP[[#This Row],[Staff Start Date]])</f>
        <v>1900</v>
      </c>
      <c r="M616" s="100" t="str">
        <f>TEXT(Adult_GOP[[#This Row],[Staff Start Date]], "mmm")</f>
        <v>Jan</v>
      </c>
    </row>
    <row r="617" spans="1:13" x14ac:dyDescent="0.25">
      <c r="A617" s="18"/>
      <c r="B617" s="19"/>
      <c r="C617" s="19"/>
      <c r="D617" s="19"/>
      <c r="E617" s="19"/>
      <c r="F617" s="19"/>
      <c r="G617" s="19"/>
      <c r="H617" s="19"/>
      <c r="I617" s="20"/>
      <c r="J617" s="67"/>
      <c r="K617" s="19"/>
      <c r="L617" s="100">
        <f>YEAR(Adult_GOP[[#This Row],[Staff Start Date]])</f>
        <v>1900</v>
      </c>
      <c r="M617" s="100" t="str">
        <f>TEXT(Adult_GOP[[#This Row],[Staff Start Date]], "mmm")</f>
        <v>Jan</v>
      </c>
    </row>
    <row r="618" spans="1:13" x14ac:dyDescent="0.25">
      <c r="A618" s="18"/>
      <c r="B618" s="19"/>
      <c r="C618" s="19"/>
      <c r="D618" s="19"/>
      <c r="E618" s="19"/>
      <c r="F618" s="19"/>
      <c r="G618" s="19"/>
      <c r="H618" s="19"/>
      <c r="I618" s="20"/>
      <c r="J618" s="67"/>
      <c r="K618" s="19"/>
      <c r="L618" s="100">
        <f>YEAR(Adult_GOP[[#This Row],[Staff Start Date]])</f>
        <v>1900</v>
      </c>
      <c r="M618" s="100" t="str">
        <f>TEXT(Adult_GOP[[#This Row],[Staff Start Date]], "mmm")</f>
        <v>Jan</v>
      </c>
    </row>
    <row r="619" spans="1:13" x14ac:dyDescent="0.25">
      <c r="A619" s="18"/>
      <c r="B619" s="19"/>
      <c r="C619" s="19"/>
      <c r="D619" s="19"/>
      <c r="E619" s="19"/>
      <c r="F619" s="19"/>
      <c r="G619" s="19"/>
      <c r="H619" s="19"/>
      <c r="I619" s="20"/>
      <c r="J619" s="67"/>
      <c r="K619" s="19"/>
      <c r="L619" s="100">
        <f>YEAR(Adult_GOP[[#This Row],[Staff Start Date]])</f>
        <v>1900</v>
      </c>
      <c r="M619" s="100" t="str">
        <f>TEXT(Adult_GOP[[#This Row],[Staff Start Date]], "mmm")</f>
        <v>Jan</v>
      </c>
    </row>
    <row r="620" spans="1:13" x14ac:dyDescent="0.25">
      <c r="A620" s="18"/>
      <c r="B620" s="19"/>
      <c r="C620" s="19"/>
      <c r="D620" s="19"/>
      <c r="E620" s="19"/>
      <c r="F620" s="19"/>
      <c r="G620" s="19"/>
      <c r="H620" s="19"/>
      <c r="I620" s="20"/>
      <c r="J620" s="67"/>
      <c r="K620" s="19"/>
      <c r="L620" s="100">
        <f>YEAR(Adult_GOP[[#This Row],[Staff Start Date]])</f>
        <v>1900</v>
      </c>
      <c r="M620" s="100" t="str">
        <f>TEXT(Adult_GOP[[#This Row],[Staff Start Date]], "mmm")</f>
        <v>Jan</v>
      </c>
    </row>
    <row r="621" spans="1:13" x14ac:dyDescent="0.25">
      <c r="A621" s="18"/>
      <c r="B621" s="19"/>
      <c r="C621" s="19"/>
      <c r="D621" s="19"/>
      <c r="E621" s="19"/>
      <c r="F621" s="19"/>
      <c r="G621" s="19"/>
      <c r="H621" s="19"/>
      <c r="I621" s="20"/>
      <c r="J621" s="67"/>
      <c r="K621" s="19"/>
      <c r="L621" s="100">
        <f>YEAR(Adult_GOP[[#This Row],[Staff Start Date]])</f>
        <v>1900</v>
      </c>
      <c r="M621" s="100" t="str">
        <f>TEXT(Adult_GOP[[#This Row],[Staff Start Date]], "mmm")</f>
        <v>Jan</v>
      </c>
    </row>
    <row r="622" spans="1:13" x14ac:dyDescent="0.25">
      <c r="A622" s="18"/>
      <c r="B622" s="19"/>
      <c r="C622" s="19"/>
      <c r="D622" s="19"/>
      <c r="E622" s="19"/>
      <c r="F622" s="19"/>
      <c r="G622" s="19"/>
      <c r="H622" s="19"/>
      <c r="I622" s="20"/>
      <c r="J622" s="67"/>
      <c r="K622" s="19"/>
      <c r="L622" s="100">
        <f>YEAR(Adult_GOP[[#This Row],[Staff Start Date]])</f>
        <v>1900</v>
      </c>
      <c r="M622" s="100" t="str">
        <f>TEXT(Adult_GOP[[#This Row],[Staff Start Date]], "mmm")</f>
        <v>Jan</v>
      </c>
    </row>
    <row r="623" spans="1:13" x14ac:dyDescent="0.25">
      <c r="A623" s="18"/>
      <c r="B623" s="19"/>
      <c r="C623" s="19"/>
      <c r="D623" s="19"/>
      <c r="E623" s="19"/>
      <c r="F623" s="19"/>
      <c r="G623" s="19"/>
      <c r="H623" s="19"/>
      <c r="I623" s="20"/>
      <c r="J623" s="67"/>
      <c r="K623" s="19"/>
      <c r="L623" s="100">
        <f>YEAR(Adult_GOP[[#This Row],[Staff Start Date]])</f>
        <v>1900</v>
      </c>
      <c r="M623" s="100" t="str">
        <f>TEXT(Adult_GOP[[#This Row],[Staff Start Date]], "mmm")</f>
        <v>Jan</v>
      </c>
    </row>
    <row r="624" spans="1:13" x14ac:dyDescent="0.25">
      <c r="A624" s="18"/>
      <c r="B624" s="19"/>
      <c r="C624" s="19"/>
      <c r="D624" s="19"/>
      <c r="E624" s="19"/>
      <c r="F624" s="19"/>
      <c r="G624" s="19"/>
      <c r="H624" s="19"/>
      <c r="I624" s="20"/>
      <c r="J624" s="67"/>
      <c r="K624" s="19"/>
      <c r="L624" s="100">
        <f>YEAR(Adult_GOP[[#This Row],[Staff Start Date]])</f>
        <v>1900</v>
      </c>
      <c r="M624" s="100" t="str">
        <f>TEXT(Adult_GOP[[#This Row],[Staff Start Date]], "mmm")</f>
        <v>Jan</v>
      </c>
    </row>
    <row r="625" spans="1:13" x14ac:dyDescent="0.25">
      <c r="A625" s="18"/>
      <c r="B625" s="19"/>
      <c r="C625" s="19"/>
      <c r="D625" s="19"/>
      <c r="E625" s="19"/>
      <c r="F625" s="19"/>
      <c r="G625" s="19"/>
      <c r="H625" s="19"/>
      <c r="I625" s="20"/>
      <c r="J625" s="67"/>
      <c r="K625" s="19"/>
      <c r="L625" s="100">
        <f>YEAR(Adult_GOP[[#This Row],[Staff Start Date]])</f>
        <v>1900</v>
      </c>
      <c r="M625" s="100" t="str">
        <f>TEXT(Adult_GOP[[#This Row],[Staff Start Date]], "mmm")</f>
        <v>Jan</v>
      </c>
    </row>
    <row r="626" spans="1:13" x14ac:dyDescent="0.25">
      <c r="A626" s="18"/>
      <c r="B626" s="19"/>
      <c r="C626" s="19"/>
      <c r="D626" s="19"/>
      <c r="E626" s="19"/>
      <c r="F626" s="19"/>
      <c r="G626" s="19"/>
      <c r="H626" s="19"/>
      <c r="I626" s="20"/>
      <c r="J626" s="67"/>
      <c r="K626" s="19"/>
      <c r="L626" s="100">
        <f>YEAR(Adult_GOP[[#This Row],[Staff Start Date]])</f>
        <v>1900</v>
      </c>
      <c r="M626" s="100" t="str">
        <f>TEXT(Adult_GOP[[#This Row],[Staff Start Date]], "mmm")</f>
        <v>Jan</v>
      </c>
    </row>
    <row r="627" spans="1:13" x14ac:dyDescent="0.25">
      <c r="A627" s="18"/>
      <c r="B627" s="19"/>
      <c r="C627" s="19"/>
      <c r="D627" s="19"/>
      <c r="E627" s="19"/>
      <c r="F627" s="19"/>
      <c r="G627" s="19"/>
      <c r="H627" s="19"/>
      <c r="I627" s="20"/>
      <c r="J627" s="67"/>
      <c r="K627" s="19"/>
      <c r="L627" s="100">
        <f>YEAR(Adult_GOP[[#This Row],[Staff Start Date]])</f>
        <v>1900</v>
      </c>
      <c r="M627" s="100" t="str">
        <f>TEXT(Adult_GOP[[#This Row],[Staff Start Date]], "mmm")</f>
        <v>Jan</v>
      </c>
    </row>
    <row r="628" spans="1:13" x14ac:dyDescent="0.25">
      <c r="A628" s="18"/>
      <c r="B628" s="19"/>
      <c r="C628" s="19"/>
      <c r="D628" s="19"/>
      <c r="E628" s="19"/>
      <c r="F628" s="19"/>
      <c r="G628" s="19"/>
      <c r="H628" s="19"/>
      <c r="I628" s="20"/>
      <c r="J628" s="67"/>
      <c r="K628" s="19"/>
      <c r="L628" s="100">
        <f>YEAR(Adult_GOP[[#This Row],[Staff Start Date]])</f>
        <v>1900</v>
      </c>
      <c r="M628" s="100" t="str">
        <f>TEXT(Adult_GOP[[#This Row],[Staff Start Date]], "mmm")</f>
        <v>Jan</v>
      </c>
    </row>
    <row r="629" spans="1:13" x14ac:dyDescent="0.25">
      <c r="A629" s="18"/>
      <c r="B629" s="19"/>
      <c r="C629" s="19"/>
      <c r="D629" s="19"/>
      <c r="E629" s="19"/>
      <c r="F629" s="19"/>
      <c r="G629" s="19"/>
      <c r="H629" s="19"/>
      <c r="I629" s="20"/>
      <c r="J629" s="67"/>
      <c r="K629" s="19"/>
      <c r="L629" s="100">
        <f>YEAR(Adult_GOP[[#This Row],[Staff Start Date]])</f>
        <v>1900</v>
      </c>
      <c r="M629" s="100" t="str">
        <f>TEXT(Adult_GOP[[#This Row],[Staff Start Date]], "mmm")</f>
        <v>Jan</v>
      </c>
    </row>
    <row r="630" spans="1:13" x14ac:dyDescent="0.25">
      <c r="A630" s="18"/>
      <c r="B630" s="19"/>
      <c r="C630" s="19"/>
      <c r="D630" s="19"/>
      <c r="E630" s="19"/>
      <c r="F630" s="19"/>
      <c r="G630" s="19"/>
      <c r="H630" s="19"/>
      <c r="I630" s="20"/>
      <c r="J630" s="67"/>
      <c r="K630" s="19"/>
      <c r="L630" s="100">
        <f>YEAR(Adult_GOP[[#This Row],[Staff Start Date]])</f>
        <v>1900</v>
      </c>
      <c r="M630" s="100" t="str">
        <f>TEXT(Adult_GOP[[#This Row],[Staff Start Date]], "mmm")</f>
        <v>Jan</v>
      </c>
    </row>
    <row r="631" spans="1:13" x14ac:dyDescent="0.25">
      <c r="A631" s="18"/>
      <c r="B631" s="19"/>
      <c r="C631" s="19"/>
      <c r="D631" s="19"/>
      <c r="E631" s="19"/>
      <c r="F631" s="19"/>
      <c r="G631" s="19"/>
      <c r="H631" s="19"/>
      <c r="I631" s="20"/>
      <c r="J631" s="67"/>
      <c r="K631" s="19"/>
      <c r="L631" s="100">
        <f>YEAR(Adult_GOP[[#This Row],[Staff Start Date]])</f>
        <v>1900</v>
      </c>
      <c r="M631" s="100" t="str">
        <f>TEXT(Adult_GOP[[#This Row],[Staff Start Date]], "mmm")</f>
        <v>Jan</v>
      </c>
    </row>
    <row r="632" spans="1:13" x14ac:dyDescent="0.25">
      <c r="A632" s="18"/>
      <c r="B632" s="19"/>
      <c r="C632" s="19"/>
      <c r="D632" s="19"/>
      <c r="E632" s="19"/>
      <c r="F632" s="19"/>
      <c r="G632" s="19"/>
      <c r="H632" s="19"/>
      <c r="I632" s="20"/>
      <c r="J632" s="67"/>
      <c r="K632" s="19"/>
      <c r="L632" s="100">
        <f>YEAR(Adult_GOP[[#This Row],[Staff Start Date]])</f>
        <v>1900</v>
      </c>
      <c r="M632" s="100" t="str">
        <f>TEXT(Adult_GOP[[#This Row],[Staff Start Date]], "mmm")</f>
        <v>Jan</v>
      </c>
    </row>
    <row r="633" spans="1:13" x14ac:dyDescent="0.25">
      <c r="A633" s="18"/>
      <c r="B633" s="19"/>
      <c r="C633" s="19"/>
      <c r="D633" s="19"/>
      <c r="E633" s="19"/>
      <c r="F633" s="19"/>
      <c r="G633" s="19"/>
      <c r="H633" s="19"/>
      <c r="I633" s="20"/>
      <c r="J633" s="67"/>
      <c r="K633" s="19"/>
      <c r="L633" s="100">
        <f>YEAR(Adult_GOP[[#This Row],[Staff Start Date]])</f>
        <v>1900</v>
      </c>
      <c r="M633" s="100" t="str">
        <f>TEXT(Adult_GOP[[#This Row],[Staff Start Date]], "mmm")</f>
        <v>Jan</v>
      </c>
    </row>
    <row r="634" spans="1:13" x14ac:dyDescent="0.25">
      <c r="A634" s="18"/>
      <c r="B634" s="19"/>
      <c r="C634" s="19"/>
      <c r="D634" s="19"/>
      <c r="E634" s="19"/>
      <c r="F634" s="19"/>
      <c r="G634" s="19"/>
      <c r="H634" s="19"/>
      <c r="I634" s="20"/>
      <c r="J634" s="67"/>
      <c r="K634" s="19"/>
      <c r="L634" s="100">
        <f>YEAR(Adult_GOP[[#This Row],[Staff Start Date]])</f>
        <v>1900</v>
      </c>
      <c r="M634" s="100" t="str">
        <f>TEXT(Adult_GOP[[#This Row],[Staff Start Date]], "mmm")</f>
        <v>Jan</v>
      </c>
    </row>
    <row r="635" spans="1:13" x14ac:dyDescent="0.25">
      <c r="A635" s="18"/>
      <c r="B635" s="19"/>
      <c r="C635" s="19"/>
      <c r="D635" s="19"/>
      <c r="E635" s="19"/>
      <c r="F635" s="19"/>
      <c r="G635" s="19"/>
      <c r="H635" s="19"/>
      <c r="I635" s="20"/>
      <c r="J635" s="67"/>
      <c r="K635" s="19"/>
      <c r="L635" s="100">
        <f>YEAR(Adult_GOP[[#This Row],[Staff Start Date]])</f>
        <v>1900</v>
      </c>
      <c r="M635" s="100" t="str">
        <f>TEXT(Adult_GOP[[#This Row],[Staff Start Date]], "mmm")</f>
        <v>Jan</v>
      </c>
    </row>
    <row r="636" spans="1:13" x14ac:dyDescent="0.25">
      <c r="A636" s="18"/>
      <c r="B636" s="19"/>
      <c r="C636" s="19"/>
      <c r="D636" s="19"/>
      <c r="E636" s="19"/>
      <c r="F636" s="19"/>
      <c r="G636" s="19"/>
      <c r="H636" s="19"/>
      <c r="I636" s="20"/>
      <c r="J636" s="67"/>
      <c r="K636" s="19"/>
      <c r="L636" s="100">
        <f>YEAR(Adult_GOP[[#This Row],[Staff Start Date]])</f>
        <v>1900</v>
      </c>
      <c r="M636" s="100" t="str">
        <f>TEXT(Adult_GOP[[#This Row],[Staff Start Date]], "mmm")</f>
        <v>Jan</v>
      </c>
    </row>
    <row r="637" spans="1:13" x14ac:dyDescent="0.25">
      <c r="A637" s="18"/>
      <c r="B637" s="19"/>
      <c r="C637" s="19"/>
      <c r="D637" s="19"/>
      <c r="E637" s="19"/>
      <c r="F637" s="19"/>
      <c r="G637" s="19"/>
      <c r="H637" s="19"/>
      <c r="I637" s="20"/>
      <c r="J637" s="67"/>
      <c r="K637" s="19"/>
      <c r="L637" s="100">
        <f>YEAR(Adult_GOP[[#This Row],[Staff Start Date]])</f>
        <v>1900</v>
      </c>
      <c r="M637" s="100" t="str">
        <f>TEXT(Adult_GOP[[#This Row],[Staff Start Date]], "mmm")</f>
        <v>Jan</v>
      </c>
    </row>
    <row r="638" spans="1:13" x14ac:dyDescent="0.25">
      <c r="A638" s="18"/>
      <c r="B638" s="19"/>
      <c r="C638" s="19"/>
      <c r="D638" s="19"/>
      <c r="E638" s="19"/>
      <c r="F638" s="19"/>
      <c r="G638" s="19"/>
      <c r="H638" s="19"/>
      <c r="I638" s="20"/>
      <c r="J638" s="67"/>
      <c r="K638" s="19"/>
      <c r="L638" s="100">
        <f>YEAR(Adult_GOP[[#This Row],[Staff Start Date]])</f>
        <v>1900</v>
      </c>
      <c r="M638" s="100" t="str">
        <f>TEXT(Adult_GOP[[#This Row],[Staff Start Date]], "mmm")</f>
        <v>Jan</v>
      </c>
    </row>
    <row r="639" spans="1:13" x14ac:dyDescent="0.25">
      <c r="A639" s="18"/>
      <c r="B639" s="19"/>
      <c r="C639" s="19"/>
      <c r="D639" s="19"/>
      <c r="E639" s="19"/>
      <c r="F639" s="19"/>
      <c r="G639" s="19"/>
      <c r="H639" s="19"/>
      <c r="I639" s="20"/>
      <c r="J639" s="67"/>
      <c r="K639" s="19"/>
      <c r="L639" s="100">
        <f>YEAR(Adult_GOP[[#This Row],[Staff Start Date]])</f>
        <v>1900</v>
      </c>
      <c r="M639" s="100" t="str">
        <f>TEXT(Adult_GOP[[#This Row],[Staff Start Date]], "mmm")</f>
        <v>Jan</v>
      </c>
    </row>
    <row r="640" spans="1:13" x14ac:dyDescent="0.25">
      <c r="A640" s="18"/>
      <c r="B640" s="19"/>
      <c r="C640" s="19"/>
      <c r="D640" s="19"/>
      <c r="E640" s="19"/>
      <c r="F640" s="19"/>
      <c r="G640" s="19"/>
      <c r="H640" s="19"/>
      <c r="I640" s="20"/>
      <c r="J640" s="67"/>
      <c r="K640" s="19"/>
      <c r="L640" s="100">
        <f>YEAR(Adult_GOP[[#This Row],[Staff Start Date]])</f>
        <v>1900</v>
      </c>
      <c r="M640" s="100" t="str">
        <f>TEXT(Adult_GOP[[#This Row],[Staff Start Date]], "mmm")</f>
        <v>Jan</v>
      </c>
    </row>
    <row r="641" spans="1:13" x14ac:dyDescent="0.25">
      <c r="A641" s="18"/>
      <c r="B641" s="19"/>
      <c r="C641" s="19"/>
      <c r="D641" s="19"/>
      <c r="E641" s="19"/>
      <c r="F641" s="19"/>
      <c r="G641" s="19"/>
      <c r="H641" s="19"/>
      <c r="I641" s="20"/>
      <c r="J641" s="67"/>
      <c r="K641" s="19"/>
      <c r="L641" s="100">
        <f>YEAR(Adult_GOP[[#This Row],[Staff Start Date]])</f>
        <v>1900</v>
      </c>
      <c r="M641" s="100" t="str">
        <f>TEXT(Adult_GOP[[#This Row],[Staff Start Date]], "mmm")</f>
        <v>Jan</v>
      </c>
    </row>
    <row r="642" spans="1:13" x14ac:dyDescent="0.25">
      <c r="A642" s="18"/>
      <c r="B642" s="19"/>
      <c r="C642" s="19"/>
      <c r="D642" s="19"/>
      <c r="E642" s="19"/>
      <c r="F642" s="19"/>
      <c r="G642" s="19"/>
      <c r="H642" s="19"/>
      <c r="I642" s="20"/>
      <c r="J642" s="67"/>
      <c r="K642" s="19"/>
      <c r="L642" s="100">
        <f>YEAR(Adult_GOP[[#This Row],[Staff Start Date]])</f>
        <v>1900</v>
      </c>
      <c r="M642" s="100" t="str">
        <f>TEXT(Adult_GOP[[#This Row],[Staff Start Date]], "mmm")</f>
        <v>Jan</v>
      </c>
    </row>
    <row r="643" spans="1:13" x14ac:dyDescent="0.25">
      <c r="A643" s="18"/>
      <c r="B643" s="19"/>
      <c r="C643" s="19"/>
      <c r="D643" s="19"/>
      <c r="E643" s="19"/>
      <c r="F643" s="19"/>
      <c r="G643" s="19"/>
      <c r="H643" s="19"/>
      <c r="I643" s="20"/>
      <c r="J643" s="67"/>
      <c r="K643" s="19"/>
      <c r="L643" s="100">
        <f>YEAR(Adult_GOP[[#This Row],[Staff Start Date]])</f>
        <v>1900</v>
      </c>
      <c r="M643" s="100" t="str">
        <f>TEXT(Adult_GOP[[#This Row],[Staff Start Date]], "mmm")</f>
        <v>Jan</v>
      </c>
    </row>
    <row r="644" spans="1:13" x14ac:dyDescent="0.25">
      <c r="A644" s="18"/>
      <c r="B644" s="19"/>
      <c r="C644" s="19"/>
      <c r="D644" s="19"/>
      <c r="E644" s="19"/>
      <c r="F644" s="19"/>
      <c r="G644" s="19"/>
      <c r="H644" s="19"/>
      <c r="I644" s="20"/>
      <c r="J644" s="67"/>
      <c r="K644" s="19"/>
      <c r="L644" s="100">
        <f>YEAR(Adult_GOP[[#This Row],[Staff Start Date]])</f>
        <v>1900</v>
      </c>
      <c r="M644" s="100" t="str">
        <f>TEXT(Adult_GOP[[#This Row],[Staff Start Date]], "mmm")</f>
        <v>Jan</v>
      </c>
    </row>
    <row r="645" spans="1:13" x14ac:dyDescent="0.25">
      <c r="A645" s="18"/>
      <c r="B645" s="19"/>
      <c r="C645" s="19"/>
      <c r="D645" s="19"/>
      <c r="E645" s="19"/>
      <c r="F645" s="19"/>
      <c r="G645" s="19"/>
      <c r="H645" s="19"/>
      <c r="I645" s="20"/>
      <c r="J645" s="67"/>
      <c r="K645" s="19"/>
      <c r="L645" s="100">
        <f>YEAR(Adult_GOP[[#This Row],[Staff Start Date]])</f>
        <v>1900</v>
      </c>
      <c r="M645" s="100" t="str">
        <f>TEXT(Adult_GOP[[#This Row],[Staff Start Date]], "mmm")</f>
        <v>Jan</v>
      </c>
    </row>
    <row r="646" spans="1:13" x14ac:dyDescent="0.25">
      <c r="A646" s="18"/>
      <c r="B646" s="19"/>
      <c r="C646" s="19"/>
      <c r="D646" s="19"/>
      <c r="E646" s="19"/>
      <c r="F646" s="19"/>
      <c r="G646" s="19"/>
      <c r="H646" s="19"/>
      <c r="I646" s="20"/>
      <c r="J646" s="67"/>
      <c r="K646" s="19"/>
      <c r="L646" s="100">
        <f>YEAR(Adult_GOP[[#This Row],[Staff Start Date]])</f>
        <v>1900</v>
      </c>
      <c r="M646" s="100" t="str">
        <f>TEXT(Adult_GOP[[#This Row],[Staff Start Date]], "mmm")</f>
        <v>Jan</v>
      </c>
    </row>
    <row r="647" spans="1:13" x14ac:dyDescent="0.25">
      <c r="A647" s="18"/>
      <c r="B647" s="19"/>
      <c r="C647" s="19"/>
      <c r="D647" s="19"/>
      <c r="E647" s="19"/>
      <c r="F647" s="19"/>
      <c r="G647" s="19"/>
      <c r="H647" s="19"/>
      <c r="I647" s="20"/>
      <c r="J647" s="67"/>
      <c r="K647" s="19"/>
      <c r="L647" s="100">
        <f>YEAR(Adult_GOP[[#This Row],[Staff Start Date]])</f>
        <v>1900</v>
      </c>
      <c r="M647" s="100" t="str">
        <f>TEXT(Adult_GOP[[#This Row],[Staff Start Date]], "mmm")</f>
        <v>Jan</v>
      </c>
    </row>
    <row r="648" spans="1:13" x14ac:dyDescent="0.25">
      <c r="A648" s="18"/>
      <c r="B648" s="19"/>
      <c r="C648" s="19"/>
      <c r="D648" s="19"/>
      <c r="E648" s="19"/>
      <c r="F648" s="19"/>
      <c r="G648" s="19"/>
      <c r="H648" s="19"/>
      <c r="I648" s="20"/>
      <c r="J648" s="67"/>
      <c r="K648" s="19"/>
      <c r="L648" s="100">
        <f>YEAR(Adult_GOP[[#This Row],[Staff Start Date]])</f>
        <v>1900</v>
      </c>
      <c r="M648" s="100" t="str">
        <f>TEXT(Adult_GOP[[#This Row],[Staff Start Date]], "mmm")</f>
        <v>Jan</v>
      </c>
    </row>
    <row r="649" spans="1:13" x14ac:dyDescent="0.25">
      <c r="A649" s="18"/>
      <c r="B649" s="19"/>
      <c r="C649" s="19"/>
      <c r="D649" s="19"/>
      <c r="E649" s="19"/>
      <c r="F649" s="19"/>
      <c r="G649" s="19"/>
      <c r="H649" s="19"/>
      <c r="I649" s="20"/>
      <c r="J649" s="67"/>
      <c r="K649" s="19"/>
      <c r="L649" s="100">
        <f>YEAR(Adult_GOP[[#This Row],[Staff Start Date]])</f>
        <v>1900</v>
      </c>
      <c r="M649" s="100" t="str">
        <f>TEXT(Adult_GOP[[#This Row],[Staff Start Date]], "mmm")</f>
        <v>Jan</v>
      </c>
    </row>
    <row r="650" spans="1:13" x14ac:dyDescent="0.25">
      <c r="A650" s="18"/>
      <c r="B650" s="19"/>
      <c r="C650" s="19"/>
      <c r="D650" s="19"/>
      <c r="E650" s="19"/>
      <c r="F650" s="19"/>
      <c r="G650" s="19"/>
      <c r="H650" s="19"/>
      <c r="I650" s="20"/>
      <c r="J650" s="67"/>
      <c r="K650" s="19"/>
      <c r="L650" s="100">
        <f>YEAR(Adult_GOP[[#This Row],[Staff Start Date]])</f>
        <v>1900</v>
      </c>
      <c r="M650" s="100" t="str">
        <f>TEXT(Adult_GOP[[#This Row],[Staff Start Date]], "mmm")</f>
        <v>Jan</v>
      </c>
    </row>
    <row r="651" spans="1:13" x14ac:dyDescent="0.25">
      <c r="A651" s="18"/>
      <c r="B651" s="19"/>
      <c r="C651" s="19"/>
      <c r="D651" s="19"/>
      <c r="E651" s="19"/>
      <c r="F651" s="19"/>
      <c r="G651" s="19"/>
      <c r="H651" s="19"/>
      <c r="I651" s="20"/>
      <c r="J651" s="67"/>
      <c r="K651" s="19"/>
      <c r="L651" s="100">
        <f>YEAR(Adult_GOP[[#This Row],[Staff Start Date]])</f>
        <v>1900</v>
      </c>
      <c r="M651" s="100" t="str">
        <f>TEXT(Adult_GOP[[#This Row],[Staff Start Date]], "mmm")</f>
        <v>Jan</v>
      </c>
    </row>
    <row r="652" spans="1:13" x14ac:dyDescent="0.25">
      <c r="A652" s="18"/>
      <c r="B652" s="19"/>
      <c r="C652" s="19"/>
      <c r="D652" s="19"/>
      <c r="E652" s="19"/>
      <c r="F652" s="19"/>
      <c r="G652" s="19"/>
      <c r="H652" s="19"/>
      <c r="I652" s="20"/>
      <c r="J652" s="67"/>
      <c r="K652" s="19"/>
      <c r="L652" s="100">
        <f>YEAR(Adult_GOP[[#This Row],[Staff Start Date]])</f>
        <v>1900</v>
      </c>
      <c r="M652" s="100" t="str">
        <f>TEXT(Adult_GOP[[#This Row],[Staff Start Date]], "mmm")</f>
        <v>Jan</v>
      </c>
    </row>
    <row r="653" spans="1:13" x14ac:dyDescent="0.25">
      <c r="A653" s="18"/>
      <c r="B653" s="19"/>
      <c r="C653" s="19"/>
      <c r="D653" s="19"/>
      <c r="E653" s="19"/>
      <c r="F653" s="19"/>
      <c r="G653" s="19"/>
      <c r="H653" s="19"/>
      <c r="I653" s="20"/>
      <c r="J653" s="67"/>
      <c r="K653" s="19"/>
      <c r="L653" s="100">
        <f>YEAR(Adult_GOP[[#This Row],[Staff Start Date]])</f>
        <v>1900</v>
      </c>
      <c r="M653" s="100" t="str">
        <f>TEXT(Adult_GOP[[#This Row],[Staff Start Date]], "mmm")</f>
        <v>Jan</v>
      </c>
    </row>
    <row r="654" spans="1:13" x14ac:dyDescent="0.25">
      <c r="A654" s="18"/>
      <c r="B654" s="19"/>
      <c r="C654" s="19"/>
      <c r="D654" s="19"/>
      <c r="E654" s="19"/>
      <c r="F654" s="19"/>
      <c r="G654" s="19"/>
      <c r="H654" s="19"/>
      <c r="I654" s="20"/>
      <c r="J654" s="67"/>
      <c r="K654" s="19"/>
      <c r="L654" s="100">
        <f>YEAR(Adult_GOP[[#This Row],[Staff Start Date]])</f>
        <v>1900</v>
      </c>
      <c r="M654" s="100" t="str">
        <f>TEXT(Adult_GOP[[#This Row],[Staff Start Date]], "mmm")</f>
        <v>Jan</v>
      </c>
    </row>
    <row r="655" spans="1:13" x14ac:dyDescent="0.25">
      <c r="A655" s="18"/>
      <c r="B655" s="19"/>
      <c r="C655" s="19"/>
      <c r="D655" s="19"/>
      <c r="E655" s="19"/>
      <c r="F655" s="19"/>
      <c r="G655" s="19"/>
      <c r="H655" s="19"/>
      <c r="I655" s="20"/>
      <c r="J655" s="67"/>
      <c r="K655" s="19"/>
      <c r="L655" s="100">
        <f>YEAR(Adult_GOP[[#This Row],[Staff Start Date]])</f>
        <v>1900</v>
      </c>
      <c r="M655" s="100" t="str">
        <f>TEXT(Adult_GOP[[#This Row],[Staff Start Date]], "mmm")</f>
        <v>Jan</v>
      </c>
    </row>
    <row r="656" spans="1:13" x14ac:dyDescent="0.25">
      <c r="A656" s="18"/>
      <c r="B656" s="19"/>
      <c r="C656" s="19"/>
      <c r="D656" s="19"/>
      <c r="E656" s="19"/>
      <c r="F656" s="19"/>
      <c r="G656" s="19"/>
      <c r="H656" s="19"/>
      <c r="I656" s="20"/>
      <c r="J656" s="67"/>
      <c r="K656" s="19"/>
      <c r="L656" s="100">
        <f>YEAR(Adult_GOP[[#This Row],[Staff Start Date]])</f>
        <v>1900</v>
      </c>
      <c r="M656" s="100" t="str">
        <f>TEXT(Adult_GOP[[#This Row],[Staff Start Date]], "mmm")</f>
        <v>Jan</v>
      </c>
    </row>
    <row r="657" spans="1:13" x14ac:dyDescent="0.25">
      <c r="A657" s="18"/>
      <c r="B657" s="19"/>
      <c r="C657" s="19"/>
      <c r="D657" s="19"/>
      <c r="E657" s="19"/>
      <c r="F657" s="19"/>
      <c r="G657" s="19"/>
      <c r="H657" s="19"/>
      <c r="I657" s="20"/>
      <c r="J657" s="67"/>
      <c r="K657" s="19"/>
      <c r="L657" s="100">
        <f>YEAR(Adult_GOP[[#This Row],[Staff Start Date]])</f>
        <v>1900</v>
      </c>
      <c r="M657" s="100" t="str">
        <f>TEXT(Adult_GOP[[#This Row],[Staff Start Date]], "mmm")</f>
        <v>Jan</v>
      </c>
    </row>
    <row r="658" spans="1:13" x14ac:dyDescent="0.25">
      <c r="A658" s="18"/>
      <c r="B658" s="19"/>
      <c r="C658" s="19"/>
      <c r="D658" s="19"/>
      <c r="E658" s="19"/>
      <c r="F658" s="19"/>
      <c r="G658" s="19"/>
      <c r="H658" s="19"/>
      <c r="I658" s="20"/>
      <c r="J658" s="67"/>
      <c r="K658" s="19"/>
      <c r="L658" s="100">
        <f>YEAR(Adult_GOP[[#This Row],[Staff Start Date]])</f>
        <v>1900</v>
      </c>
      <c r="M658" s="100" t="str">
        <f>TEXT(Adult_GOP[[#This Row],[Staff Start Date]], "mmm")</f>
        <v>Jan</v>
      </c>
    </row>
    <row r="659" spans="1:13" x14ac:dyDescent="0.25">
      <c r="A659" s="18"/>
      <c r="B659" s="19"/>
      <c r="C659" s="19"/>
      <c r="D659" s="19"/>
      <c r="E659" s="19"/>
      <c r="F659" s="19"/>
      <c r="G659" s="19"/>
      <c r="H659" s="19"/>
      <c r="I659" s="20"/>
      <c r="J659" s="67"/>
      <c r="K659" s="19"/>
      <c r="L659" s="100">
        <f>YEAR(Adult_GOP[[#This Row],[Staff Start Date]])</f>
        <v>1900</v>
      </c>
      <c r="M659" s="100" t="str">
        <f>TEXT(Adult_GOP[[#This Row],[Staff Start Date]], "mmm")</f>
        <v>Jan</v>
      </c>
    </row>
    <row r="660" spans="1:13" x14ac:dyDescent="0.25">
      <c r="A660" s="18"/>
      <c r="B660" s="19"/>
      <c r="C660" s="19"/>
      <c r="D660" s="19"/>
      <c r="E660" s="19"/>
      <c r="F660" s="19"/>
      <c r="G660" s="19"/>
      <c r="H660" s="19"/>
      <c r="I660" s="20"/>
      <c r="J660" s="67"/>
      <c r="K660" s="19"/>
      <c r="L660" s="100">
        <f>YEAR(Adult_GOP[[#This Row],[Staff Start Date]])</f>
        <v>1900</v>
      </c>
      <c r="M660" s="100" t="str">
        <f>TEXT(Adult_GOP[[#This Row],[Staff Start Date]], "mmm")</f>
        <v>Jan</v>
      </c>
    </row>
    <row r="661" spans="1:13" x14ac:dyDescent="0.25">
      <c r="A661" s="18"/>
      <c r="B661" s="19"/>
      <c r="C661" s="19"/>
      <c r="D661" s="19"/>
      <c r="E661" s="19"/>
      <c r="F661" s="19"/>
      <c r="G661" s="19"/>
      <c r="H661" s="19"/>
      <c r="I661" s="20"/>
      <c r="J661" s="67"/>
      <c r="K661" s="19"/>
      <c r="L661" s="100">
        <f>YEAR(Adult_GOP[[#This Row],[Staff Start Date]])</f>
        <v>1900</v>
      </c>
      <c r="M661" s="100" t="str">
        <f>TEXT(Adult_GOP[[#This Row],[Staff Start Date]], "mmm")</f>
        <v>Jan</v>
      </c>
    </row>
    <row r="662" spans="1:13" x14ac:dyDescent="0.25">
      <c r="A662" s="18"/>
      <c r="B662" s="19"/>
      <c r="C662" s="19"/>
      <c r="D662" s="19"/>
      <c r="E662" s="19"/>
      <c r="F662" s="19"/>
      <c r="G662" s="19"/>
      <c r="H662" s="19"/>
      <c r="I662" s="20"/>
      <c r="J662" s="67"/>
      <c r="K662" s="19"/>
      <c r="L662" s="100">
        <f>YEAR(Adult_GOP[[#This Row],[Staff Start Date]])</f>
        <v>1900</v>
      </c>
      <c r="M662" s="100" t="str">
        <f>TEXT(Adult_GOP[[#This Row],[Staff Start Date]], "mmm")</f>
        <v>Jan</v>
      </c>
    </row>
    <row r="663" spans="1:13" x14ac:dyDescent="0.25">
      <c r="A663" s="18"/>
      <c r="B663" s="19"/>
      <c r="C663" s="19"/>
      <c r="D663" s="19"/>
      <c r="E663" s="19"/>
      <c r="F663" s="19"/>
      <c r="G663" s="19"/>
      <c r="H663" s="19"/>
      <c r="I663" s="20"/>
      <c r="J663" s="67"/>
      <c r="K663" s="19"/>
      <c r="L663" s="100">
        <f>YEAR(Adult_GOP[[#This Row],[Staff Start Date]])</f>
        <v>1900</v>
      </c>
      <c r="M663" s="100" t="str">
        <f>TEXT(Adult_GOP[[#This Row],[Staff Start Date]], "mmm")</f>
        <v>Jan</v>
      </c>
    </row>
    <row r="664" spans="1:13" x14ac:dyDescent="0.25">
      <c r="A664" s="18"/>
      <c r="B664" s="19"/>
      <c r="C664" s="19"/>
      <c r="D664" s="19"/>
      <c r="E664" s="19"/>
      <c r="F664" s="19"/>
      <c r="G664" s="19"/>
      <c r="H664" s="19"/>
      <c r="I664" s="20"/>
      <c r="J664" s="67"/>
      <c r="K664" s="19"/>
      <c r="L664" s="100">
        <f>YEAR(Adult_GOP[[#This Row],[Staff Start Date]])</f>
        <v>1900</v>
      </c>
      <c r="M664" s="100" t="str">
        <f>TEXT(Adult_GOP[[#This Row],[Staff Start Date]], "mmm")</f>
        <v>Jan</v>
      </c>
    </row>
    <row r="665" spans="1:13" x14ac:dyDescent="0.25">
      <c r="A665" s="18"/>
      <c r="B665" s="19"/>
      <c r="C665" s="19"/>
      <c r="D665" s="19"/>
      <c r="E665" s="19"/>
      <c r="F665" s="19"/>
      <c r="G665" s="19"/>
      <c r="H665" s="19"/>
      <c r="I665" s="20"/>
      <c r="J665" s="67"/>
      <c r="K665" s="19"/>
      <c r="L665" s="100">
        <f>YEAR(Adult_GOP[[#This Row],[Staff Start Date]])</f>
        <v>1900</v>
      </c>
      <c r="M665" s="100" t="str">
        <f>TEXT(Adult_GOP[[#This Row],[Staff Start Date]], "mmm")</f>
        <v>Jan</v>
      </c>
    </row>
    <row r="666" spans="1:13" x14ac:dyDescent="0.25">
      <c r="A666" s="18"/>
      <c r="B666" s="19"/>
      <c r="C666" s="19"/>
      <c r="D666" s="19"/>
      <c r="E666" s="19"/>
      <c r="F666" s="19"/>
      <c r="G666" s="19"/>
      <c r="H666" s="19"/>
      <c r="I666" s="20"/>
      <c r="J666" s="67"/>
      <c r="K666" s="19"/>
      <c r="L666" s="100">
        <f>YEAR(Adult_GOP[[#This Row],[Staff Start Date]])</f>
        <v>1900</v>
      </c>
      <c r="M666" s="100" t="str">
        <f>TEXT(Adult_GOP[[#This Row],[Staff Start Date]], "mmm")</f>
        <v>Jan</v>
      </c>
    </row>
    <row r="667" spans="1:13" x14ac:dyDescent="0.25">
      <c r="A667" s="18"/>
      <c r="B667" s="19"/>
      <c r="C667" s="19"/>
      <c r="D667" s="19"/>
      <c r="E667" s="19"/>
      <c r="F667" s="19"/>
      <c r="G667" s="19"/>
      <c r="H667" s="19"/>
      <c r="I667" s="20"/>
      <c r="J667" s="67"/>
      <c r="K667" s="19"/>
      <c r="L667" s="100">
        <f>YEAR(Adult_GOP[[#This Row],[Staff Start Date]])</f>
        <v>1900</v>
      </c>
      <c r="M667" s="100" t="str">
        <f>TEXT(Adult_GOP[[#This Row],[Staff Start Date]], "mmm")</f>
        <v>Jan</v>
      </c>
    </row>
    <row r="668" spans="1:13" x14ac:dyDescent="0.25">
      <c r="A668" s="18"/>
      <c r="B668" s="19"/>
      <c r="C668" s="19"/>
      <c r="D668" s="19"/>
      <c r="E668" s="19"/>
      <c r="F668" s="19"/>
      <c r="G668" s="19"/>
      <c r="H668" s="19"/>
      <c r="I668" s="20"/>
      <c r="J668" s="67"/>
      <c r="K668" s="19"/>
      <c r="L668" s="100">
        <f>YEAR(Adult_GOP[[#This Row],[Staff Start Date]])</f>
        <v>1900</v>
      </c>
      <c r="M668" s="100" t="str">
        <f>TEXT(Adult_GOP[[#This Row],[Staff Start Date]], "mmm")</f>
        <v>Jan</v>
      </c>
    </row>
    <row r="669" spans="1:13" x14ac:dyDescent="0.25">
      <c r="A669" s="18"/>
      <c r="B669" s="19"/>
      <c r="C669" s="19"/>
      <c r="D669" s="19"/>
      <c r="E669" s="19"/>
      <c r="F669" s="19"/>
      <c r="G669" s="19"/>
      <c r="H669" s="19"/>
      <c r="I669" s="20"/>
      <c r="J669" s="67"/>
      <c r="K669" s="19"/>
      <c r="L669" s="100">
        <f>YEAR(Adult_GOP[[#This Row],[Staff Start Date]])</f>
        <v>1900</v>
      </c>
      <c r="M669" s="100" t="str">
        <f>TEXT(Adult_GOP[[#This Row],[Staff Start Date]], "mmm")</f>
        <v>Jan</v>
      </c>
    </row>
    <row r="670" spans="1:13" x14ac:dyDescent="0.25">
      <c r="A670" s="18"/>
      <c r="B670" s="19"/>
      <c r="C670" s="19"/>
      <c r="D670" s="19"/>
      <c r="E670" s="19"/>
      <c r="F670" s="19"/>
      <c r="G670" s="19"/>
      <c r="H670" s="19"/>
      <c r="I670" s="20"/>
      <c r="J670" s="67"/>
      <c r="K670" s="19"/>
      <c r="L670" s="100">
        <f>YEAR(Adult_GOP[[#This Row],[Staff Start Date]])</f>
        <v>1900</v>
      </c>
      <c r="M670" s="100" t="str">
        <f>TEXT(Adult_GOP[[#This Row],[Staff Start Date]], "mmm")</f>
        <v>Jan</v>
      </c>
    </row>
    <row r="671" spans="1:13" x14ac:dyDescent="0.25">
      <c r="A671" s="18"/>
      <c r="B671" s="19"/>
      <c r="C671" s="19"/>
      <c r="D671" s="19"/>
      <c r="E671" s="19"/>
      <c r="F671" s="19"/>
      <c r="G671" s="19"/>
      <c r="H671" s="19"/>
      <c r="I671" s="20"/>
      <c r="J671" s="67"/>
      <c r="K671" s="19"/>
      <c r="L671" s="100">
        <f>YEAR(Adult_GOP[[#This Row],[Staff Start Date]])</f>
        <v>1900</v>
      </c>
      <c r="M671" s="100" t="str">
        <f>TEXT(Adult_GOP[[#This Row],[Staff Start Date]], "mmm")</f>
        <v>Jan</v>
      </c>
    </row>
    <row r="672" spans="1:13" x14ac:dyDescent="0.25">
      <c r="A672" s="18"/>
      <c r="B672" s="19"/>
      <c r="C672" s="19"/>
      <c r="D672" s="19"/>
      <c r="E672" s="19"/>
      <c r="F672" s="19"/>
      <c r="G672" s="19"/>
      <c r="H672" s="19"/>
      <c r="I672" s="20"/>
      <c r="J672" s="67"/>
      <c r="K672" s="19"/>
      <c r="L672" s="100">
        <f>YEAR(Adult_GOP[[#This Row],[Staff Start Date]])</f>
        <v>1900</v>
      </c>
      <c r="M672" s="100" t="str">
        <f>TEXT(Adult_GOP[[#This Row],[Staff Start Date]], "mmm")</f>
        <v>Jan</v>
      </c>
    </row>
    <row r="673" spans="1:13" x14ac:dyDescent="0.25">
      <c r="A673" s="18"/>
      <c r="B673" s="19"/>
      <c r="C673" s="19"/>
      <c r="D673" s="19"/>
      <c r="E673" s="19"/>
      <c r="F673" s="19"/>
      <c r="G673" s="19"/>
      <c r="H673" s="19"/>
      <c r="I673" s="20"/>
      <c r="J673" s="67"/>
      <c r="K673" s="19"/>
      <c r="L673" s="100">
        <f>YEAR(Adult_GOP[[#This Row],[Staff Start Date]])</f>
        <v>1900</v>
      </c>
      <c r="M673" s="100" t="str">
        <f>TEXT(Adult_GOP[[#This Row],[Staff Start Date]], "mmm")</f>
        <v>Jan</v>
      </c>
    </row>
    <row r="674" spans="1:13" x14ac:dyDescent="0.25">
      <c r="A674" s="18"/>
      <c r="B674" s="19"/>
      <c r="C674" s="19"/>
      <c r="D674" s="19"/>
      <c r="E674" s="19"/>
      <c r="F674" s="19"/>
      <c r="G674" s="19"/>
      <c r="H674" s="19"/>
      <c r="I674" s="20"/>
      <c r="J674" s="67"/>
      <c r="K674" s="19"/>
      <c r="L674" s="100">
        <f>YEAR(Adult_GOP[[#This Row],[Staff Start Date]])</f>
        <v>1900</v>
      </c>
      <c r="M674" s="100" t="str">
        <f>TEXT(Adult_GOP[[#This Row],[Staff Start Date]], "mmm")</f>
        <v>Jan</v>
      </c>
    </row>
    <row r="675" spans="1:13" x14ac:dyDescent="0.25">
      <c r="A675" s="18"/>
      <c r="B675" s="19"/>
      <c r="C675" s="19"/>
      <c r="D675" s="19"/>
      <c r="E675" s="19"/>
      <c r="F675" s="19"/>
      <c r="G675" s="19"/>
      <c r="H675" s="19"/>
      <c r="I675" s="20"/>
      <c r="J675" s="67"/>
      <c r="K675" s="19"/>
      <c r="L675" s="100">
        <f>YEAR(Adult_GOP[[#This Row],[Staff Start Date]])</f>
        <v>1900</v>
      </c>
      <c r="M675" s="100" t="str">
        <f>TEXT(Adult_GOP[[#This Row],[Staff Start Date]], "mmm")</f>
        <v>Jan</v>
      </c>
    </row>
    <row r="676" spans="1:13" x14ac:dyDescent="0.25">
      <c r="A676" s="18"/>
      <c r="B676" s="19"/>
      <c r="C676" s="19"/>
      <c r="D676" s="19"/>
      <c r="E676" s="19"/>
      <c r="F676" s="19"/>
      <c r="G676" s="19"/>
      <c r="H676" s="19"/>
      <c r="I676" s="20"/>
      <c r="J676" s="67"/>
      <c r="K676" s="19"/>
      <c r="L676" s="100">
        <f>YEAR(Adult_GOP[[#This Row],[Staff Start Date]])</f>
        <v>1900</v>
      </c>
      <c r="M676" s="100" t="str">
        <f>TEXT(Adult_GOP[[#This Row],[Staff Start Date]], "mmm")</f>
        <v>Jan</v>
      </c>
    </row>
    <row r="677" spans="1:13" x14ac:dyDescent="0.25">
      <c r="A677" s="18"/>
      <c r="B677" s="19"/>
      <c r="C677" s="19"/>
      <c r="D677" s="19"/>
      <c r="E677" s="19"/>
      <c r="F677" s="19"/>
      <c r="G677" s="19"/>
      <c r="H677" s="19"/>
      <c r="I677" s="20"/>
      <c r="J677" s="67"/>
      <c r="K677" s="19"/>
      <c r="L677" s="100">
        <f>YEAR(Adult_GOP[[#This Row],[Staff Start Date]])</f>
        <v>1900</v>
      </c>
      <c r="M677" s="100" t="str">
        <f>TEXT(Adult_GOP[[#This Row],[Staff Start Date]], "mmm")</f>
        <v>Jan</v>
      </c>
    </row>
    <row r="678" spans="1:13" x14ac:dyDescent="0.25">
      <c r="A678" s="18"/>
      <c r="B678" s="19"/>
      <c r="C678" s="19"/>
      <c r="D678" s="19"/>
      <c r="E678" s="19"/>
      <c r="F678" s="19"/>
      <c r="G678" s="19"/>
      <c r="H678" s="19"/>
      <c r="I678" s="20"/>
      <c r="J678" s="67"/>
      <c r="K678" s="19"/>
      <c r="L678" s="100">
        <f>YEAR(Adult_GOP[[#This Row],[Staff Start Date]])</f>
        <v>1900</v>
      </c>
      <c r="M678" s="100" t="str">
        <f>TEXT(Adult_GOP[[#This Row],[Staff Start Date]], "mmm")</f>
        <v>Jan</v>
      </c>
    </row>
    <row r="679" spans="1:13" x14ac:dyDescent="0.25">
      <c r="A679" s="18"/>
      <c r="B679" s="19"/>
      <c r="C679" s="19"/>
      <c r="D679" s="19"/>
      <c r="E679" s="19"/>
      <c r="F679" s="19"/>
      <c r="G679" s="19"/>
      <c r="H679" s="19"/>
      <c r="I679" s="20"/>
      <c r="J679" s="67"/>
      <c r="K679" s="19"/>
      <c r="L679" s="100">
        <f>YEAR(Adult_GOP[[#This Row],[Staff Start Date]])</f>
        <v>1900</v>
      </c>
      <c r="M679" s="100" t="str">
        <f>TEXT(Adult_GOP[[#This Row],[Staff Start Date]], "mmm")</f>
        <v>Jan</v>
      </c>
    </row>
    <row r="680" spans="1:13" x14ac:dyDescent="0.25">
      <c r="A680" s="18"/>
      <c r="B680" s="19"/>
      <c r="C680" s="19"/>
      <c r="D680" s="19"/>
      <c r="E680" s="19"/>
      <c r="F680" s="19"/>
      <c r="G680" s="19"/>
      <c r="H680" s="19"/>
      <c r="I680" s="20"/>
      <c r="J680" s="67"/>
      <c r="K680" s="19"/>
      <c r="L680" s="100">
        <f>YEAR(Adult_GOP[[#This Row],[Staff Start Date]])</f>
        <v>1900</v>
      </c>
      <c r="M680" s="100" t="str">
        <f>TEXT(Adult_GOP[[#This Row],[Staff Start Date]], "mmm")</f>
        <v>Jan</v>
      </c>
    </row>
    <row r="681" spans="1:13" x14ac:dyDescent="0.25">
      <c r="A681" s="18"/>
      <c r="B681" s="19"/>
      <c r="C681" s="19"/>
      <c r="D681" s="19"/>
      <c r="E681" s="19"/>
      <c r="F681" s="19"/>
      <c r="G681" s="19"/>
      <c r="H681" s="19"/>
      <c r="I681" s="20"/>
      <c r="J681" s="67"/>
      <c r="K681" s="19"/>
      <c r="L681" s="100">
        <f>YEAR(Adult_GOP[[#This Row],[Staff Start Date]])</f>
        <v>1900</v>
      </c>
      <c r="M681" s="100" t="str">
        <f>TEXT(Adult_GOP[[#This Row],[Staff Start Date]], "mmm")</f>
        <v>Jan</v>
      </c>
    </row>
    <row r="682" spans="1:13" x14ac:dyDescent="0.25">
      <c r="A682" s="18"/>
      <c r="B682" s="19"/>
      <c r="C682" s="19"/>
      <c r="D682" s="19"/>
      <c r="E682" s="19"/>
      <c r="F682" s="19"/>
      <c r="G682" s="19"/>
      <c r="H682" s="19"/>
      <c r="I682" s="20"/>
      <c r="J682" s="67"/>
      <c r="K682" s="19"/>
      <c r="L682" s="100">
        <f>YEAR(Adult_GOP[[#This Row],[Staff Start Date]])</f>
        <v>1900</v>
      </c>
      <c r="M682" s="100" t="str">
        <f>TEXT(Adult_GOP[[#This Row],[Staff Start Date]], "mmm")</f>
        <v>Jan</v>
      </c>
    </row>
    <row r="683" spans="1:13" x14ac:dyDescent="0.25">
      <c r="A683" s="18"/>
      <c r="B683" s="19"/>
      <c r="C683" s="19"/>
      <c r="D683" s="19"/>
      <c r="E683" s="19"/>
      <c r="F683" s="19"/>
      <c r="G683" s="19"/>
      <c r="H683" s="19"/>
      <c r="I683" s="20"/>
      <c r="J683" s="67"/>
      <c r="K683" s="19"/>
      <c r="L683" s="100">
        <f>YEAR(Adult_GOP[[#This Row],[Staff Start Date]])</f>
        <v>1900</v>
      </c>
      <c r="M683" s="100" t="str">
        <f>TEXT(Adult_GOP[[#This Row],[Staff Start Date]], "mmm")</f>
        <v>Jan</v>
      </c>
    </row>
    <row r="684" spans="1:13" x14ac:dyDescent="0.25">
      <c r="A684" s="18"/>
      <c r="B684" s="19"/>
      <c r="C684" s="19"/>
      <c r="D684" s="19"/>
      <c r="E684" s="19"/>
      <c r="F684" s="19"/>
      <c r="G684" s="19"/>
      <c r="H684" s="19"/>
      <c r="I684" s="20"/>
      <c r="J684" s="67"/>
      <c r="K684" s="19"/>
      <c r="L684" s="100">
        <f>YEAR(Adult_GOP[[#This Row],[Staff Start Date]])</f>
        <v>1900</v>
      </c>
      <c r="M684" s="100" t="str">
        <f>TEXT(Adult_GOP[[#This Row],[Staff Start Date]], "mmm")</f>
        <v>Jan</v>
      </c>
    </row>
    <row r="685" spans="1:13" x14ac:dyDescent="0.25">
      <c r="A685" s="18"/>
      <c r="B685" s="19"/>
      <c r="C685" s="19"/>
      <c r="D685" s="19"/>
      <c r="E685" s="19"/>
      <c r="F685" s="19"/>
      <c r="G685" s="19"/>
      <c r="H685" s="19"/>
      <c r="I685" s="20"/>
      <c r="J685" s="67"/>
      <c r="K685" s="19"/>
      <c r="L685" s="100">
        <f>YEAR(Adult_GOP[[#This Row],[Staff Start Date]])</f>
        <v>1900</v>
      </c>
      <c r="M685" s="100" t="str">
        <f>TEXT(Adult_GOP[[#This Row],[Staff Start Date]], "mmm")</f>
        <v>Jan</v>
      </c>
    </row>
    <row r="686" spans="1:13" x14ac:dyDescent="0.25">
      <c r="A686" s="18"/>
      <c r="B686" s="19"/>
      <c r="C686" s="19"/>
      <c r="D686" s="19"/>
      <c r="E686" s="19"/>
      <c r="F686" s="19"/>
      <c r="G686" s="19"/>
      <c r="H686" s="19"/>
      <c r="I686" s="20"/>
      <c r="J686" s="67"/>
      <c r="K686" s="19"/>
      <c r="L686" s="100">
        <f>YEAR(Adult_GOP[[#This Row],[Staff Start Date]])</f>
        <v>1900</v>
      </c>
      <c r="M686" s="100" t="str">
        <f>TEXT(Adult_GOP[[#This Row],[Staff Start Date]], "mmm")</f>
        <v>Jan</v>
      </c>
    </row>
    <row r="687" spans="1:13" x14ac:dyDescent="0.25">
      <c r="A687" s="18"/>
      <c r="B687" s="19"/>
      <c r="C687" s="19"/>
      <c r="D687" s="19"/>
      <c r="E687" s="19"/>
      <c r="F687" s="19"/>
      <c r="G687" s="19"/>
      <c r="H687" s="19"/>
      <c r="I687" s="20"/>
      <c r="J687" s="67"/>
      <c r="K687" s="19"/>
      <c r="L687" s="100">
        <f>YEAR(Adult_GOP[[#This Row],[Staff Start Date]])</f>
        <v>1900</v>
      </c>
      <c r="M687" s="100" t="str">
        <f>TEXT(Adult_GOP[[#This Row],[Staff Start Date]], "mmm")</f>
        <v>Jan</v>
      </c>
    </row>
    <row r="688" spans="1:13" x14ac:dyDescent="0.25">
      <c r="A688" s="18"/>
      <c r="B688" s="19"/>
      <c r="C688" s="19"/>
      <c r="D688" s="19"/>
      <c r="E688" s="19"/>
      <c r="F688" s="19"/>
      <c r="G688" s="19"/>
      <c r="H688" s="19"/>
      <c r="I688" s="20"/>
      <c r="J688" s="67"/>
      <c r="K688" s="19"/>
      <c r="L688" s="100">
        <f>YEAR(Adult_GOP[[#This Row],[Staff Start Date]])</f>
        <v>1900</v>
      </c>
      <c r="M688" s="100" t="str">
        <f>TEXT(Adult_GOP[[#This Row],[Staff Start Date]], "mmm")</f>
        <v>Jan</v>
      </c>
    </row>
    <row r="689" spans="1:13" x14ac:dyDescent="0.25">
      <c r="A689" s="18"/>
      <c r="B689" s="19"/>
      <c r="C689" s="19"/>
      <c r="D689" s="19"/>
      <c r="E689" s="19"/>
      <c r="F689" s="19"/>
      <c r="G689" s="19"/>
      <c r="H689" s="19"/>
      <c r="I689" s="20"/>
      <c r="J689" s="67"/>
      <c r="K689" s="19"/>
      <c r="L689" s="100">
        <f>YEAR(Adult_GOP[[#This Row],[Staff Start Date]])</f>
        <v>1900</v>
      </c>
      <c r="M689" s="100" t="str">
        <f>TEXT(Adult_GOP[[#This Row],[Staff Start Date]], "mmm")</f>
        <v>Jan</v>
      </c>
    </row>
    <row r="690" spans="1:13" x14ac:dyDescent="0.25">
      <c r="A690" s="18"/>
      <c r="B690" s="19"/>
      <c r="C690" s="19"/>
      <c r="D690" s="19"/>
      <c r="E690" s="19"/>
      <c r="F690" s="19"/>
      <c r="G690" s="19"/>
      <c r="H690" s="19"/>
      <c r="I690" s="20"/>
      <c r="J690" s="67"/>
      <c r="K690" s="19"/>
      <c r="L690" s="100">
        <f>YEAR(Adult_GOP[[#This Row],[Staff Start Date]])</f>
        <v>1900</v>
      </c>
      <c r="M690" s="100" t="str">
        <f>TEXT(Adult_GOP[[#This Row],[Staff Start Date]], "mmm")</f>
        <v>Jan</v>
      </c>
    </row>
    <row r="691" spans="1:13" x14ac:dyDescent="0.25">
      <c r="A691" s="18"/>
      <c r="B691" s="19"/>
      <c r="C691" s="19"/>
      <c r="D691" s="19"/>
      <c r="E691" s="19"/>
      <c r="F691" s="19"/>
      <c r="G691" s="19"/>
      <c r="H691" s="19"/>
      <c r="I691" s="20"/>
      <c r="J691" s="67"/>
      <c r="K691" s="19"/>
      <c r="L691" s="100">
        <f>YEAR(Adult_GOP[[#This Row],[Staff Start Date]])</f>
        <v>1900</v>
      </c>
      <c r="M691" s="100" t="str">
        <f>TEXT(Adult_GOP[[#This Row],[Staff Start Date]], "mmm")</f>
        <v>Jan</v>
      </c>
    </row>
    <row r="692" spans="1:13" x14ac:dyDescent="0.25">
      <c r="A692" s="18"/>
      <c r="B692" s="19"/>
      <c r="C692" s="19"/>
      <c r="D692" s="19"/>
      <c r="E692" s="19"/>
      <c r="F692" s="19"/>
      <c r="G692" s="19"/>
      <c r="H692" s="19"/>
      <c r="I692" s="20"/>
      <c r="J692" s="67"/>
      <c r="K692" s="19"/>
      <c r="L692" s="100">
        <f>YEAR(Adult_GOP[[#This Row],[Staff Start Date]])</f>
        <v>1900</v>
      </c>
      <c r="M692" s="100" t="str">
        <f>TEXT(Adult_GOP[[#This Row],[Staff Start Date]], "mmm")</f>
        <v>Jan</v>
      </c>
    </row>
    <row r="693" spans="1:13" x14ac:dyDescent="0.25">
      <c r="A693" s="18"/>
      <c r="B693" s="19"/>
      <c r="C693" s="19"/>
      <c r="D693" s="19"/>
      <c r="E693" s="19"/>
      <c r="F693" s="19"/>
      <c r="G693" s="19"/>
      <c r="H693" s="19"/>
      <c r="I693" s="20"/>
      <c r="J693" s="67"/>
      <c r="K693" s="19"/>
      <c r="L693" s="100">
        <f>YEAR(Adult_GOP[[#This Row],[Staff Start Date]])</f>
        <v>1900</v>
      </c>
      <c r="M693" s="100" t="str">
        <f>TEXT(Adult_GOP[[#This Row],[Staff Start Date]], "mmm")</f>
        <v>Jan</v>
      </c>
    </row>
    <row r="694" spans="1:13" x14ac:dyDescent="0.25">
      <c r="A694" s="18"/>
      <c r="B694" s="19"/>
      <c r="C694" s="19"/>
      <c r="D694" s="19"/>
      <c r="E694" s="19"/>
      <c r="F694" s="19"/>
      <c r="G694" s="19"/>
      <c r="H694" s="19"/>
      <c r="I694" s="20"/>
      <c r="J694" s="67"/>
      <c r="K694" s="19"/>
      <c r="L694" s="100">
        <f>YEAR(Adult_GOP[[#This Row],[Staff Start Date]])</f>
        <v>1900</v>
      </c>
      <c r="M694" s="100" t="str">
        <f>TEXT(Adult_GOP[[#This Row],[Staff Start Date]], "mmm")</f>
        <v>Jan</v>
      </c>
    </row>
    <row r="695" spans="1:13" x14ac:dyDescent="0.25">
      <c r="A695" s="18"/>
      <c r="B695" s="19"/>
      <c r="C695" s="19"/>
      <c r="D695" s="19"/>
      <c r="E695" s="19"/>
      <c r="F695" s="19"/>
      <c r="G695" s="19"/>
      <c r="H695" s="19"/>
      <c r="I695" s="20"/>
      <c r="J695" s="67"/>
      <c r="K695" s="19"/>
      <c r="L695" s="100">
        <f>YEAR(Adult_GOP[[#This Row],[Staff Start Date]])</f>
        <v>1900</v>
      </c>
      <c r="M695" s="100" t="str">
        <f>TEXT(Adult_GOP[[#This Row],[Staff Start Date]], "mmm")</f>
        <v>Jan</v>
      </c>
    </row>
    <row r="696" spans="1:13" x14ac:dyDescent="0.25">
      <c r="A696" s="18"/>
      <c r="B696" s="19"/>
      <c r="C696" s="19"/>
      <c r="D696" s="19"/>
      <c r="E696" s="19"/>
      <c r="F696" s="19"/>
      <c r="G696" s="19"/>
      <c r="H696" s="19"/>
      <c r="I696" s="20"/>
      <c r="J696" s="67"/>
      <c r="K696" s="19"/>
      <c r="L696" s="100">
        <f>YEAR(Adult_GOP[[#This Row],[Staff Start Date]])</f>
        <v>1900</v>
      </c>
      <c r="M696" s="100" t="str">
        <f>TEXT(Adult_GOP[[#This Row],[Staff Start Date]], "mmm")</f>
        <v>Jan</v>
      </c>
    </row>
    <row r="697" spans="1:13" x14ac:dyDescent="0.25">
      <c r="A697" s="18"/>
      <c r="B697" s="19"/>
      <c r="C697" s="19"/>
      <c r="D697" s="19"/>
      <c r="E697" s="19"/>
      <c r="F697" s="19"/>
      <c r="G697" s="19"/>
      <c r="H697" s="19"/>
      <c r="I697" s="20"/>
      <c r="J697" s="67"/>
      <c r="K697" s="19"/>
      <c r="L697" s="100">
        <f>YEAR(Adult_GOP[[#This Row],[Staff Start Date]])</f>
        <v>1900</v>
      </c>
      <c r="M697" s="100" t="str">
        <f>TEXT(Adult_GOP[[#This Row],[Staff Start Date]], "mmm")</f>
        <v>Jan</v>
      </c>
    </row>
    <row r="698" spans="1:13" x14ac:dyDescent="0.25">
      <c r="A698" s="18"/>
      <c r="B698" s="19"/>
      <c r="C698" s="19"/>
      <c r="D698" s="19"/>
      <c r="E698" s="19"/>
      <c r="F698" s="19"/>
      <c r="G698" s="19"/>
      <c r="H698" s="19"/>
      <c r="I698" s="20"/>
      <c r="J698" s="67"/>
      <c r="K698" s="19"/>
      <c r="L698" s="100">
        <f>YEAR(Adult_GOP[[#This Row],[Staff Start Date]])</f>
        <v>1900</v>
      </c>
      <c r="M698" s="100" t="str">
        <f>TEXT(Adult_GOP[[#This Row],[Staff Start Date]], "mmm")</f>
        <v>Jan</v>
      </c>
    </row>
    <row r="699" spans="1:13" x14ac:dyDescent="0.25">
      <c r="A699" s="18"/>
      <c r="B699" s="19"/>
      <c r="C699" s="19"/>
      <c r="D699" s="19"/>
      <c r="E699" s="19"/>
      <c r="F699" s="19"/>
      <c r="G699" s="19"/>
      <c r="H699" s="19"/>
      <c r="I699" s="20"/>
      <c r="J699" s="67"/>
      <c r="K699" s="19"/>
      <c r="L699" s="100">
        <f>YEAR(Adult_GOP[[#This Row],[Staff Start Date]])</f>
        <v>1900</v>
      </c>
      <c r="M699" s="100" t="str">
        <f>TEXT(Adult_GOP[[#This Row],[Staff Start Date]], "mmm")</f>
        <v>Jan</v>
      </c>
    </row>
    <row r="700" spans="1:13" x14ac:dyDescent="0.25">
      <c r="A700" s="18"/>
      <c r="B700" s="19"/>
      <c r="C700" s="19"/>
      <c r="D700" s="19"/>
      <c r="E700" s="19"/>
      <c r="F700" s="19"/>
      <c r="G700" s="19"/>
      <c r="H700" s="19"/>
      <c r="I700" s="20"/>
      <c r="J700" s="67"/>
      <c r="K700" s="19"/>
      <c r="L700" s="100">
        <f>YEAR(Adult_GOP[[#This Row],[Staff Start Date]])</f>
        <v>1900</v>
      </c>
      <c r="M700" s="100" t="str">
        <f>TEXT(Adult_GOP[[#This Row],[Staff Start Date]], "mmm")</f>
        <v>Jan</v>
      </c>
    </row>
    <row r="701" spans="1:13" x14ac:dyDescent="0.25">
      <c r="A701" s="18"/>
      <c r="B701" s="19"/>
      <c r="C701" s="19"/>
      <c r="D701" s="19"/>
      <c r="E701" s="19"/>
      <c r="F701" s="19"/>
      <c r="G701" s="19"/>
      <c r="H701" s="19"/>
      <c r="I701" s="20"/>
      <c r="J701" s="67"/>
      <c r="K701" s="19"/>
      <c r="L701" s="100">
        <f>YEAR(Adult_GOP[[#This Row],[Staff Start Date]])</f>
        <v>1900</v>
      </c>
      <c r="M701" s="100" t="str">
        <f>TEXT(Adult_GOP[[#This Row],[Staff Start Date]], "mmm")</f>
        <v>Jan</v>
      </c>
    </row>
    <row r="702" spans="1:13" x14ac:dyDescent="0.25">
      <c r="A702" s="18"/>
      <c r="B702" s="19"/>
      <c r="C702" s="19"/>
      <c r="D702" s="19"/>
      <c r="E702" s="19"/>
      <c r="F702" s="19"/>
      <c r="G702" s="19"/>
      <c r="H702" s="19"/>
      <c r="I702" s="20"/>
      <c r="J702" s="67"/>
      <c r="K702" s="19"/>
      <c r="L702" s="100">
        <f>YEAR(Adult_GOP[[#This Row],[Staff Start Date]])</f>
        <v>1900</v>
      </c>
      <c r="M702" s="100" t="str">
        <f>TEXT(Adult_GOP[[#This Row],[Staff Start Date]], "mmm")</f>
        <v>Jan</v>
      </c>
    </row>
    <row r="703" spans="1:13" x14ac:dyDescent="0.25">
      <c r="A703" s="18"/>
      <c r="B703" s="19"/>
      <c r="C703" s="19"/>
      <c r="D703" s="19"/>
      <c r="E703" s="19"/>
      <c r="F703" s="19"/>
      <c r="G703" s="19"/>
      <c r="H703" s="19"/>
      <c r="I703" s="20"/>
      <c r="J703" s="67"/>
      <c r="K703" s="19"/>
      <c r="L703" s="100">
        <f>YEAR(Adult_GOP[[#This Row],[Staff Start Date]])</f>
        <v>1900</v>
      </c>
      <c r="M703" s="100" t="str">
        <f>TEXT(Adult_GOP[[#This Row],[Staff Start Date]], "mmm")</f>
        <v>Jan</v>
      </c>
    </row>
    <row r="704" spans="1:13" x14ac:dyDescent="0.25">
      <c r="A704" s="18"/>
      <c r="B704" s="19"/>
      <c r="C704" s="19"/>
      <c r="D704" s="19"/>
      <c r="E704" s="19"/>
      <c r="F704" s="19"/>
      <c r="G704" s="19"/>
      <c r="H704" s="19"/>
      <c r="I704" s="20"/>
      <c r="J704" s="67"/>
      <c r="K704" s="19"/>
      <c r="L704" s="100">
        <f>YEAR(Adult_GOP[[#This Row],[Staff Start Date]])</f>
        <v>1900</v>
      </c>
      <c r="M704" s="100" t="str">
        <f>TEXT(Adult_GOP[[#This Row],[Staff Start Date]], "mmm")</f>
        <v>Jan</v>
      </c>
    </row>
    <row r="705" spans="1:13" x14ac:dyDescent="0.25">
      <c r="A705" s="18"/>
      <c r="B705" s="19"/>
      <c r="C705" s="19"/>
      <c r="D705" s="19"/>
      <c r="E705" s="19"/>
      <c r="F705" s="19"/>
      <c r="G705" s="19"/>
      <c r="H705" s="19"/>
      <c r="I705" s="20"/>
      <c r="J705" s="67"/>
      <c r="K705" s="19"/>
      <c r="L705" s="100">
        <f>YEAR(Adult_GOP[[#This Row],[Staff Start Date]])</f>
        <v>1900</v>
      </c>
      <c r="M705" s="100" t="str">
        <f>TEXT(Adult_GOP[[#This Row],[Staff Start Date]], "mmm")</f>
        <v>Jan</v>
      </c>
    </row>
    <row r="706" spans="1:13" x14ac:dyDescent="0.25">
      <c r="A706" s="18"/>
      <c r="B706" s="19"/>
      <c r="C706" s="19"/>
      <c r="D706" s="19"/>
      <c r="E706" s="19"/>
      <c r="F706" s="19"/>
      <c r="G706" s="19"/>
      <c r="H706" s="19"/>
      <c r="I706" s="20"/>
      <c r="J706" s="67"/>
      <c r="K706" s="19"/>
      <c r="L706" s="100">
        <f>YEAR(Adult_GOP[[#This Row],[Staff Start Date]])</f>
        <v>1900</v>
      </c>
      <c r="M706" s="100" t="str">
        <f>TEXT(Adult_GOP[[#This Row],[Staff Start Date]], "mmm")</f>
        <v>Jan</v>
      </c>
    </row>
    <row r="707" spans="1:13" x14ac:dyDescent="0.25">
      <c r="A707" s="18"/>
      <c r="B707" s="19"/>
      <c r="C707" s="19"/>
      <c r="D707" s="19"/>
      <c r="E707" s="19"/>
      <c r="F707" s="19"/>
      <c r="G707" s="19"/>
      <c r="H707" s="19"/>
      <c r="I707" s="20"/>
      <c r="J707" s="67"/>
      <c r="K707" s="19"/>
      <c r="L707" s="100">
        <f>YEAR(Adult_GOP[[#This Row],[Staff Start Date]])</f>
        <v>1900</v>
      </c>
      <c r="M707" s="100" t="str">
        <f>TEXT(Adult_GOP[[#This Row],[Staff Start Date]], "mmm")</f>
        <v>Jan</v>
      </c>
    </row>
    <row r="708" spans="1:13" x14ac:dyDescent="0.25">
      <c r="A708" s="18"/>
      <c r="B708" s="19"/>
      <c r="C708" s="19"/>
      <c r="D708" s="19"/>
      <c r="E708" s="19"/>
      <c r="F708" s="19"/>
      <c r="G708" s="19"/>
      <c r="H708" s="19"/>
      <c r="I708" s="20"/>
      <c r="J708" s="67"/>
      <c r="K708" s="19"/>
      <c r="L708" s="100">
        <f>YEAR(Adult_GOP[[#This Row],[Staff Start Date]])</f>
        <v>1900</v>
      </c>
      <c r="M708" s="100" t="str">
        <f>TEXT(Adult_GOP[[#This Row],[Staff Start Date]], "mmm")</f>
        <v>Jan</v>
      </c>
    </row>
    <row r="709" spans="1:13" x14ac:dyDescent="0.25">
      <c r="A709" s="18"/>
      <c r="B709" s="19"/>
      <c r="C709" s="19"/>
      <c r="D709" s="19"/>
      <c r="E709" s="19"/>
      <c r="F709" s="19"/>
      <c r="G709" s="19"/>
      <c r="H709" s="19"/>
      <c r="I709" s="20"/>
      <c r="J709" s="67"/>
      <c r="K709" s="19"/>
      <c r="L709" s="100">
        <f>YEAR(Adult_GOP[[#This Row],[Staff Start Date]])</f>
        <v>1900</v>
      </c>
      <c r="M709" s="100" t="str">
        <f>TEXT(Adult_GOP[[#This Row],[Staff Start Date]], "mmm")</f>
        <v>Jan</v>
      </c>
    </row>
    <row r="710" spans="1:13" x14ac:dyDescent="0.25">
      <c r="A710" s="18"/>
      <c r="B710" s="19"/>
      <c r="C710" s="19"/>
      <c r="D710" s="19"/>
      <c r="E710" s="19"/>
      <c r="F710" s="19"/>
      <c r="G710" s="19"/>
      <c r="H710" s="19"/>
      <c r="I710" s="20"/>
      <c r="J710" s="67"/>
      <c r="K710" s="19"/>
      <c r="L710" s="100">
        <f>YEAR(Adult_GOP[[#This Row],[Staff Start Date]])</f>
        <v>1900</v>
      </c>
      <c r="M710" s="100" t="str">
        <f>TEXT(Adult_GOP[[#This Row],[Staff Start Date]], "mmm")</f>
        <v>Jan</v>
      </c>
    </row>
    <row r="711" spans="1:13" x14ac:dyDescent="0.25">
      <c r="A711" s="18"/>
      <c r="B711" s="19"/>
      <c r="C711" s="19"/>
      <c r="D711" s="19"/>
      <c r="E711" s="19"/>
      <c r="F711" s="19"/>
      <c r="G711" s="19"/>
      <c r="H711" s="19"/>
      <c r="I711" s="20"/>
      <c r="J711" s="67"/>
      <c r="K711" s="19"/>
      <c r="L711" s="100">
        <f>YEAR(Adult_GOP[[#This Row],[Staff Start Date]])</f>
        <v>1900</v>
      </c>
      <c r="M711" s="100" t="str">
        <f>TEXT(Adult_GOP[[#This Row],[Staff Start Date]], "mmm")</f>
        <v>Jan</v>
      </c>
    </row>
    <row r="712" spans="1:13" x14ac:dyDescent="0.25">
      <c r="A712" s="18"/>
      <c r="B712" s="19"/>
      <c r="C712" s="19"/>
      <c r="D712" s="19"/>
      <c r="E712" s="19"/>
      <c r="F712" s="19"/>
      <c r="G712" s="19"/>
      <c r="H712" s="19"/>
      <c r="I712" s="20"/>
      <c r="J712" s="67"/>
      <c r="K712" s="19"/>
      <c r="L712" s="100">
        <f>YEAR(Adult_GOP[[#This Row],[Staff Start Date]])</f>
        <v>1900</v>
      </c>
      <c r="M712" s="100" t="str">
        <f>TEXT(Adult_GOP[[#This Row],[Staff Start Date]], "mmm")</f>
        <v>Jan</v>
      </c>
    </row>
    <row r="713" spans="1:13" x14ac:dyDescent="0.25">
      <c r="A713" s="18"/>
      <c r="B713" s="19"/>
      <c r="C713" s="19"/>
      <c r="D713" s="19"/>
      <c r="E713" s="19"/>
      <c r="F713" s="19"/>
      <c r="G713" s="19"/>
      <c r="H713" s="19"/>
      <c r="I713" s="20"/>
      <c r="J713" s="67"/>
      <c r="K713" s="19"/>
      <c r="L713" s="100">
        <f>YEAR(Adult_GOP[[#This Row],[Staff Start Date]])</f>
        <v>1900</v>
      </c>
      <c r="M713" s="100" t="str">
        <f>TEXT(Adult_GOP[[#This Row],[Staff Start Date]], "mmm")</f>
        <v>Jan</v>
      </c>
    </row>
    <row r="714" spans="1:13" x14ac:dyDescent="0.25">
      <c r="A714" s="18"/>
      <c r="B714" s="19"/>
      <c r="C714" s="19"/>
      <c r="D714" s="19"/>
      <c r="E714" s="19"/>
      <c r="F714" s="19"/>
      <c r="G714" s="19"/>
      <c r="H714" s="19"/>
      <c r="I714" s="20"/>
      <c r="J714" s="67"/>
      <c r="K714" s="19"/>
      <c r="L714" s="100">
        <f>YEAR(Adult_GOP[[#This Row],[Staff Start Date]])</f>
        <v>1900</v>
      </c>
      <c r="M714" s="100" t="str">
        <f>TEXT(Adult_GOP[[#This Row],[Staff Start Date]], "mmm")</f>
        <v>Jan</v>
      </c>
    </row>
    <row r="715" spans="1:13" x14ac:dyDescent="0.25">
      <c r="A715" s="18"/>
      <c r="B715" s="19"/>
      <c r="C715" s="19"/>
      <c r="D715" s="19"/>
      <c r="E715" s="19"/>
      <c r="F715" s="19"/>
      <c r="G715" s="19"/>
      <c r="H715" s="19"/>
      <c r="I715" s="20"/>
      <c r="J715" s="67"/>
      <c r="K715" s="19"/>
      <c r="L715" s="100">
        <f>YEAR(Adult_GOP[[#This Row],[Staff Start Date]])</f>
        <v>1900</v>
      </c>
      <c r="M715" s="100" t="str">
        <f>TEXT(Adult_GOP[[#This Row],[Staff Start Date]], "mmm")</f>
        <v>Jan</v>
      </c>
    </row>
    <row r="716" spans="1:13" x14ac:dyDescent="0.25">
      <c r="A716" s="18"/>
      <c r="B716" s="19"/>
      <c r="C716" s="19"/>
      <c r="D716" s="19"/>
      <c r="E716" s="19"/>
      <c r="F716" s="19"/>
      <c r="G716" s="19"/>
      <c r="H716" s="19"/>
      <c r="I716" s="20"/>
      <c r="J716" s="67"/>
      <c r="K716" s="19"/>
      <c r="L716" s="100">
        <f>YEAR(Adult_GOP[[#This Row],[Staff Start Date]])</f>
        <v>1900</v>
      </c>
      <c r="M716" s="100" t="str">
        <f>TEXT(Adult_GOP[[#This Row],[Staff Start Date]], "mmm")</f>
        <v>Jan</v>
      </c>
    </row>
    <row r="717" spans="1:13" x14ac:dyDescent="0.25">
      <c r="A717" s="18"/>
      <c r="B717" s="19"/>
      <c r="C717" s="19"/>
      <c r="D717" s="19"/>
      <c r="E717" s="19"/>
      <c r="F717" s="19"/>
      <c r="G717" s="19"/>
      <c r="H717" s="19"/>
      <c r="I717" s="20"/>
      <c r="J717" s="67"/>
      <c r="K717" s="19"/>
      <c r="L717" s="100">
        <f>YEAR(Adult_GOP[[#This Row],[Staff Start Date]])</f>
        <v>1900</v>
      </c>
      <c r="M717" s="100" t="str">
        <f>TEXT(Adult_GOP[[#This Row],[Staff Start Date]], "mmm")</f>
        <v>Jan</v>
      </c>
    </row>
    <row r="718" spans="1:13" x14ac:dyDescent="0.25">
      <c r="A718" s="18"/>
      <c r="B718" s="19"/>
      <c r="C718" s="19"/>
      <c r="D718" s="19"/>
      <c r="E718" s="19"/>
      <c r="F718" s="19"/>
      <c r="G718" s="19"/>
      <c r="H718" s="19"/>
      <c r="I718" s="20"/>
      <c r="J718" s="67"/>
      <c r="K718" s="19"/>
      <c r="L718" s="100">
        <f>YEAR(Adult_GOP[[#This Row],[Staff Start Date]])</f>
        <v>1900</v>
      </c>
      <c r="M718" s="100" t="str">
        <f>TEXT(Adult_GOP[[#This Row],[Staff Start Date]], "mmm")</f>
        <v>Jan</v>
      </c>
    </row>
    <row r="719" spans="1:13" x14ac:dyDescent="0.25">
      <c r="A719" s="18"/>
      <c r="B719" s="19"/>
      <c r="C719" s="19"/>
      <c r="D719" s="19"/>
      <c r="E719" s="19"/>
      <c r="F719" s="19"/>
      <c r="G719" s="19"/>
      <c r="H719" s="19"/>
      <c r="I719" s="20"/>
      <c r="J719" s="67"/>
      <c r="K719" s="19"/>
      <c r="L719" s="100">
        <f>YEAR(Adult_GOP[[#This Row],[Staff Start Date]])</f>
        <v>1900</v>
      </c>
      <c r="M719" s="100" t="str">
        <f>TEXT(Adult_GOP[[#This Row],[Staff Start Date]], "mmm")</f>
        <v>Jan</v>
      </c>
    </row>
    <row r="720" spans="1:13" x14ac:dyDescent="0.25">
      <c r="A720" s="18"/>
      <c r="B720" s="19"/>
      <c r="C720" s="19"/>
      <c r="D720" s="19"/>
      <c r="E720" s="19"/>
      <c r="F720" s="19"/>
      <c r="G720" s="19"/>
      <c r="H720" s="19"/>
      <c r="I720" s="20"/>
      <c r="J720" s="67"/>
      <c r="K720" s="19"/>
      <c r="L720" s="100">
        <f>YEAR(Adult_GOP[[#This Row],[Staff Start Date]])</f>
        <v>1900</v>
      </c>
      <c r="M720" s="100" t="str">
        <f>TEXT(Adult_GOP[[#This Row],[Staff Start Date]], "mmm")</f>
        <v>Jan</v>
      </c>
    </row>
    <row r="721" spans="1:13" x14ac:dyDescent="0.25">
      <c r="A721" s="18"/>
      <c r="B721" s="19"/>
      <c r="C721" s="19"/>
      <c r="D721" s="19"/>
      <c r="E721" s="19"/>
      <c r="F721" s="19"/>
      <c r="G721" s="19"/>
      <c r="H721" s="19"/>
      <c r="I721" s="20"/>
      <c r="J721" s="67"/>
      <c r="K721" s="19"/>
      <c r="L721" s="100">
        <f>YEAR(Adult_GOP[[#This Row],[Staff Start Date]])</f>
        <v>1900</v>
      </c>
      <c r="M721" s="100" t="str">
        <f>TEXT(Adult_GOP[[#This Row],[Staff Start Date]], "mmm")</f>
        <v>Jan</v>
      </c>
    </row>
    <row r="722" spans="1:13" x14ac:dyDescent="0.25">
      <c r="A722" s="18"/>
      <c r="B722" s="19"/>
      <c r="C722" s="19"/>
      <c r="D722" s="19"/>
      <c r="E722" s="19"/>
      <c r="F722" s="19"/>
      <c r="G722" s="19"/>
      <c r="H722" s="19"/>
      <c r="I722" s="20"/>
      <c r="J722" s="67"/>
      <c r="K722" s="19"/>
      <c r="L722" s="100">
        <f>YEAR(Adult_GOP[[#This Row],[Staff Start Date]])</f>
        <v>1900</v>
      </c>
      <c r="M722" s="100" t="str">
        <f>TEXT(Adult_GOP[[#This Row],[Staff Start Date]], "mmm")</f>
        <v>Jan</v>
      </c>
    </row>
    <row r="723" spans="1:13" x14ac:dyDescent="0.25">
      <c r="A723" s="18"/>
      <c r="B723" s="19"/>
      <c r="C723" s="19"/>
      <c r="D723" s="19"/>
      <c r="E723" s="19"/>
      <c r="F723" s="19"/>
      <c r="G723" s="19"/>
      <c r="H723" s="19"/>
      <c r="I723" s="20"/>
      <c r="J723" s="67"/>
      <c r="K723" s="19"/>
      <c r="L723" s="100">
        <f>YEAR(Adult_GOP[[#This Row],[Staff Start Date]])</f>
        <v>1900</v>
      </c>
      <c r="M723" s="100" t="str">
        <f>TEXT(Adult_GOP[[#This Row],[Staff Start Date]], "mmm")</f>
        <v>Jan</v>
      </c>
    </row>
    <row r="724" spans="1:13" x14ac:dyDescent="0.25">
      <c r="A724" s="18"/>
      <c r="B724" s="19"/>
      <c r="C724" s="19"/>
      <c r="D724" s="19"/>
      <c r="E724" s="19"/>
      <c r="F724" s="19"/>
      <c r="G724" s="19"/>
      <c r="H724" s="19"/>
      <c r="I724" s="20"/>
      <c r="J724" s="67"/>
      <c r="K724" s="19"/>
      <c r="L724" s="100">
        <f>YEAR(Adult_GOP[[#This Row],[Staff Start Date]])</f>
        <v>1900</v>
      </c>
      <c r="M724" s="100" t="str">
        <f>TEXT(Adult_GOP[[#This Row],[Staff Start Date]], "mmm")</f>
        <v>Jan</v>
      </c>
    </row>
    <row r="725" spans="1:13" x14ac:dyDescent="0.25">
      <c r="A725" s="18"/>
      <c r="B725" s="19"/>
      <c r="C725" s="19"/>
      <c r="D725" s="19"/>
      <c r="E725" s="19"/>
      <c r="F725" s="19"/>
      <c r="G725" s="19"/>
      <c r="H725" s="19"/>
      <c r="I725" s="20"/>
      <c r="J725" s="67"/>
      <c r="K725" s="19"/>
      <c r="L725" s="100">
        <f>YEAR(Adult_GOP[[#This Row],[Staff Start Date]])</f>
        <v>1900</v>
      </c>
      <c r="M725" s="100" t="str">
        <f>TEXT(Adult_GOP[[#This Row],[Staff Start Date]], "mmm")</f>
        <v>Jan</v>
      </c>
    </row>
    <row r="726" spans="1:13" x14ac:dyDescent="0.25">
      <c r="A726" s="18"/>
      <c r="B726" s="19"/>
      <c r="C726" s="19"/>
      <c r="D726" s="19"/>
      <c r="E726" s="19"/>
      <c r="F726" s="19"/>
      <c r="G726" s="19"/>
      <c r="H726" s="19"/>
      <c r="I726" s="20"/>
      <c r="J726" s="67"/>
      <c r="K726" s="19"/>
      <c r="L726" s="100">
        <f>YEAR(Adult_GOP[[#This Row],[Staff Start Date]])</f>
        <v>1900</v>
      </c>
      <c r="M726" s="100" t="str">
        <f>TEXT(Adult_GOP[[#This Row],[Staff Start Date]], "mmm")</f>
        <v>Jan</v>
      </c>
    </row>
    <row r="727" spans="1:13" x14ac:dyDescent="0.25">
      <c r="A727" s="18"/>
      <c r="B727" s="19"/>
      <c r="C727" s="19"/>
      <c r="D727" s="19"/>
      <c r="E727" s="19"/>
      <c r="F727" s="19"/>
      <c r="G727" s="19"/>
      <c r="H727" s="19"/>
      <c r="I727" s="20"/>
      <c r="J727" s="67"/>
      <c r="K727" s="19"/>
      <c r="L727" s="100">
        <f>YEAR(Adult_GOP[[#This Row],[Staff Start Date]])</f>
        <v>1900</v>
      </c>
      <c r="M727" s="100" t="str">
        <f>TEXT(Adult_GOP[[#This Row],[Staff Start Date]], "mmm")</f>
        <v>Jan</v>
      </c>
    </row>
    <row r="728" spans="1:13" x14ac:dyDescent="0.25">
      <c r="A728" s="18"/>
      <c r="B728" s="19"/>
      <c r="C728" s="19"/>
      <c r="D728" s="19"/>
      <c r="E728" s="19"/>
      <c r="F728" s="19"/>
      <c r="G728" s="19"/>
      <c r="H728" s="19"/>
      <c r="I728" s="20"/>
      <c r="J728" s="67"/>
      <c r="K728" s="19"/>
      <c r="L728" s="100">
        <f>YEAR(Adult_GOP[[#This Row],[Staff Start Date]])</f>
        <v>1900</v>
      </c>
      <c r="M728" s="100" t="str">
        <f>TEXT(Adult_GOP[[#This Row],[Staff Start Date]], "mmm")</f>
        <v>Jan</v>
      </c>
    </row>
    <row r="729" spans="1:13" x14ac:dyDescent="0.25">
      <c r="A729" s="18"/>
      <c r="B729" s="19"/>
      <c r="C729" s="19"/>
      <c r="D729" s="19"/>
      <c r="E729" s="19"/>
      <c r="F729" s="19"/>
      <c r="G729" s="19"/>
      <c r="H729" s="19"/>
      <c r="I729" s="20"/>
      <c r="J729" s="67"/>
      <c r="K729" s="19"/>
      <c r="L729" s="100">
        <f>YEAR(Adult_GOP[[#This Row],[Staff Start Date]])</f>
        <v>1900</v>
      </c>
      <c r="M729" s="100" t="str">
        <f>TEXT(Adult_GOP[[#This Row],[Staff Start Date]], "mmm")</f>
        <v>Jan</v>
      </c>
    </row>
    <row r="730" spans="1:13" x14ac:dyDescent="0.25">
      <c r="A730" s="18"/>
      <c r="B730" s="19"/>
      <c r="C730" s="19"/>
      <c r="D730" s="19"/>
      <c r="E730" s="19"/>
      <c r="F730" s="19"/>
      <c r="G730" s="19"/>
      <c r="H730" s="19"/>
      <c r="I730" s="20"/>
      <c r="J730" s="67"/>
      <c r="K730" s="19"/>
      <c r="L730" s="100">
        <f>YEAR(Adult_GOP[[#This Row],[Staff Start Date]])</f>
        <v>1900</v>
      </c>
      <c r="M730" s="100" t="str">
        <f>TEXT(Adult_GOP[[#This Row],[Staff Start Date]], "mmm")</f>
        <v>Jan</v>
      </c>
    </row>
    <row r="731" spans="1:13" x14ac:dyDescent="0.25">
      <c r="A731" s="18"/>
      <c r="B731" s="19"/>
      <c r="C731" s="19"/>
      <c r="D731" s="19"/>
      <c r="E731" s="19"/>
      <c r="F731" s="19"/>
      <c r="G731" s="19"/>
      <c r="H731" s="19"/>
      <c r="I731" s="20"/>
      <c r="J731" s="67"/>
      <c r="K731" s="19"/>
      <c r="L731" s="100">
        <f>YEAR(Adult_GOP[[#This Row],[Staff Start Date]])</f>
        <v>1900</v>
      </c>
      <c r="M731" s="100" t="str">
        <f>TEXT(Adult_GOP[[#This Row],[Staff Start Date]], "mmm")</f>
        <v>Jan</v>
      </c>
    </row>
    <row r="732" spans="1:13" x14ac:dyDescent="0.25">
      <c r="A732" s="18"/>
      <c r="B732" s="19"/>
      <c r="C732" s="19"/>
      <c r="D732" s="19"/>
      <c r="E732" s="19"/>
      <c r="F732" s="19"/>
      <c r="G732" s="19"/>
      <c r="H732" s="19"/>
      <c r="I732" s="20"/>
      <c r="J732" s="67"/>
      <c r="K732" s="19"/>
      <c r="L732" s="100">
        <f>YEAR(Adult_GOP[[#This Row],[Staff Start Date]])</f>
        <v>1900</v>
      </c>
      <c r="M732" s="100" t="str">
        <f>TEXT(Adult_GOP[[#This Row],[Staff Start Date]], "mmm")</f>
        <v>Jan</v>
      </c>
    </row>
    <row r="733" spans="1:13" x14ac:dyDescent="0.25">
      <c r="A733" s="18"/>
      <c r="B733" s="19"/>
      <c r="C733" s="19"/>
      <c r="D733" s="19"/>
      <c r="E733" s="19"/>
      <c r="F733" s="19"/>
      <c r="G733" s="19"/>
      <c r="H733" s="19"/>
      <c r="I733" s="20"/>
      <c r="J733" s="67"/>
      <c r="K733" s="19"/>
      <c r="L733" s="100">
        <f>YEAR(Adult_GOP[[#This Row],[Staff Start Date]])</f>
        <v>1900</v>
      </c>
      <c r="M733" s="100" t="str">
        <f>TEXT(Adult_GOP[[#This Row],[Staff Start Date]], "mmm")</f>
        <v>Jan</v>
      </c>
    </row>
    <row r="734" spans="1:13" x14ac:dyDescent="0.25">
      <c r="A734" s="18"/>
      <c r="B734" s="19"/>
      <c r="C734" s="19"/>
      <c r="D734" s="19"/>
      <c r="E734" s="19"/>
      <c r="F734" s="19"/>
      <c r="G734" s="19"/>
      <c r="H734" s="19"/>
      <c r="I734" s="20"/>
      <c r="J734" s="67"/>
      <c r="K734" s="19"/>
      <c r="L734" s="100">
        <f>YEAR(Adult_GOP[[#This Row],[Staff Start Date]])</f>
        <v>1900</v>
      </c>
      <c r="M734" s="100" t="str">
        <f>TEXT(Adult_GOP[[#This Row],[Staff Start Date]], "mmm")</f>
        <v>Jan</v>
      </c>
    </row>
    <row r="735" spans="1:13" x14ac:dyDescent="0.25">
      <c r="A735" s="18"/>
      <c r="B735" s="19"/>
      <c r="C735" s="19"/>
      <c r="D735" s="19"/>
      <c r="E735" s="19"/>
      <c r="F735" s="19"/>
      <c r="G735" s="19"/>
      <c r="H735" s="19"/>
      <c r="I735" s="20"/>
      <c r="J735" s="67"/>
      <c r="K735" s="19"/>
      <c r="L735" s="100">
        <f>YEAR(Adult_GOP[[#This Row],[Staff Start Date]])</f>
        <v>1900</v>
      </c>
      <c r="M735" s="100" t="str">
        <f>TEXT(Adult_GOP[[#This Row],[Staff Start Date]], "mmm")</f>
        <v>Jan</v>
      </c>
    </row>
    <row r="736" spans="1:13" x14ac:dyDescent="0.25">
      <c r="A736" s="18"/>
      <c r="B736" s="19"/>
      <c r="C736" s="19"/>
      <c r="D736" s="19"/>
      <c r="E736" s="19"/>
      <c r="F736" s="19"/>
      <c r="G736" s="19"/>
      <c r="H736" s="19"/>
      <c r="I736" s="20"/>
      <c r="J736" s="67"/>
      <c r="K736" s="19"/>
      <c r="L736" s="100">
        <f>YEAR(Adult_GOP[[#This Row],[Staff Start Date]])</f>
        <v>1900</v>
      </c>
      <c r="M736" s="100" t="str">
        <f>TEXT(Adult_GOP[[#This Row],[Staff Start Date]], "mmm")</f>
        <v>Jan</v>
      </c>
    </row>
    <row r="737" spans="1:13" x14ac:dyDescent="0.25">
      <c r="A737" s="18"/>
      <c r="B737" s="19"/>
      <c r="C737" s="19"/>
      <c r="D737" s="19"/>
      <c r="E737" s="19"/>
      <c r="F737" s="19"/>
      <c r="G737" s="19"/>
      <c r="H737" s="19"/>
      <c r="I737" s="20"/>
      <c r="J737" s="67"/>
      <c r="K737" s="19"/>
      <c r="L737" s="100">
        <f>YEAR(Adult_GOP[[#This Row],[Staff Start Date]])</f>
        <v>1900</v>
      </c>
      <c r="M737" s="100" t="str">
        <f>TEXT(Adult_GOP[[#This Row],[Staff Start Date]], "mmm")</f>
        <v>Jan</v>
      </c>
    </row>
    <row r="738" spans="1:13" x14ac:dyDescent="0.25">
      <c r="A738" s="18"/>
      <c r="B738" s="19"/>
      <c r="C738" s="19"/>
      <c r="D738" s="19"/>
      <c r="E738" s="19"/>
      <c r="F738" s="19"/>
      <c r="G738" s="19"/>
      <c r="H738" s="19"/>
      <c r="I738" s="20"/>
      <c r="J738" s="67"/>
      <c r="K738" s="19"/>
      <c r="L738" s="100">
        <f>YEAR(Adult_GOP[[#This Row],[Staff Start Date]])</f>
        <v>1900</v>
      </c>
      <c r="M738" s="100" t="str">
        <f>TEXT(Adult_GOP[[#This Row],[Staff Start Date]], "mmm")</f>
        <v>Jan</v>
      </c>
    </row>
    <row r="739" spans="1:13" x14ac:dyDescent="0.25">
      <c r="A739" s="18"/>
      <c r="B739" s="19"/>
      <c r="C739" s="19"/>
      <c r="D739" s="19"/>
      <c r="E739" s="19"/>
      <c r="F739" s="19"/>
      <c r="G739" s="19"/>
      <c r="H739" s="19"/>
      <c r="I739" s="20"/>
      <c r="J739" s="67"/>
      <c r="K739" s="19"/>
      <c r="L739" s="100">
        <f>YEAR(Adult_GOP[[#This Row],[Staff Start Date]])</f>
        <v>1900</v>
      </c>
      <c r="M739" s="100" t="str">
        <f>TEXT(Adult_GOP[[#This Row],[Staff Start Date]], "mmm")</f>
        <v>Jan</v>
      </c>
    </row>
    <row r="740" spans="1:13" x14ac:dyDescent="0.25">
      <c r="A740" s="18"/>
      <c r="B740" s="19"/>
      <c r="C740" s="19"/>
      <c r="D740" s="19"/>
      <c r="E740" s="19"/>
      <c r="F740" s="19"/>
      <c r="G740" s="19"/>
      <c r="H740" s="19"/>
      <c r="I740" s="20"/>
      <c r="J740" s="67"/>
      <c r="K740" s="19"/>
      <c r="L740" s="100">
        <f>YEAR(Adult_GOP[[#This Row],[Staff Start Date]])</f>
        <v>1900</v>
      </c>
      <c r="M740" s="100" t="str">
        <f>TEXT(Adult_GOP[[#This Row],[Staff Start Date]], "mmm")</f>
        <v>Jan</v>
      </c>
    </row>
    <row r="741" spans="1:13" x14ac:dyDescent="0.25">
      <c r="A741" s="18"/>
      <c r="B741" s="19"/>
      <c r="C741" s="19"/>
      <c r="D741" s="19"/>
      <c r="E741" s="19"/>
      <c r="F741" s="19"/>
      <c r="G741" s="19"/>
      <c r="H741" s="19"/>
      <c r="I741" s="20"/>
      <c r="J741" s="67"/>
      <c r="K741" s="19"/>
      <c r="L741" s="100">
        <f>YEAR(Adult_GOP[[#This Row],[Staff Start Date]])</f>
        <v>1900</v>
      </c>
      <c r="M741" s="100" t="str">
        <f>TEXT(Adult_GOP[[#This Row],[Staff Start Date]], "mmm")</f>
        <v>Jan</v>
      </c>
    </row>
    <row r="742" spans="1:13" x14ac:dyDescent="0.25">
      <c r="A742" s="18"/>
      <c r="B742" s="19"/>
      <c r="C742" s="19"/>
      <c r="D742" s="19"/>
      <c r="E742" s="19"/>
      <c r="F742" s="19"/>
      <c r="G742" s="19"/>
      <c r="H742" s="19"/>
      <c r="I742" s="20"/>
      <c r="J742" s="67"/>
      <c r="K742" s="19"/>
      <c r="L742" s="100">
        <f>YEAR(Adult_GOP[[#This Row],[Staff Start Date]])</f>
        <v>1900</v>
      </c>
      <c r="M742" s="100" t="str">
        <f>TEXT(Adult_GOP[[#This Row],[Staff Start Date]], "mmm")</f>
        <v>Jan</v>
      </c>
    </row>
    <row r="743" spans="1:13" x14ac:dyDescent="0.25">
      <c r="A743" s="18"/>
      <c r="B743" s="19"/>
      <c r="C743" s="19"/>
      <c r="D743" s="19"/>
      <c r="E743" s="19"/>
      <c r="F743" s="19"/>
      <c r="G743" s="19"/>
      <c r="H743" s="19"/>
      <c r="I743" s="20"/>
      <c r="J743" s="67"/>
      <c r="K743" s="19"/>
      <c r="L743" s="100">
        <f>YEAR(Adult_GOP[[#This Row],[Staff Start Date]])</f>
        <v>1900</v>
      </c>
      <c r="M743" s="100" t="str">
        <f>TEXT(Adult_GOP[[#This Row],[Staff Start Date]], "mmm")</f>
        <v>Jan</v>
      </c>
    </row>
    <row r="744" spans="1:13" x14ac:dyDescent="0.25">
      <c r="A744" s="18"/>
      <c r="B744" s="19"/>
      <c r="C744" s="19"/>
      <c r="D744" s="19"/>
      <c r="E744" s="19"/>
      <c r="F744" s="19"/>
      <c r="G744" s="19"/>
      <c r="H744" s="19"/>
      <c r="I744" s="20"/>
      <c r="J744" s="67"/>
      <c r="K744" s="19"/>
      <c r="L744" s="100">
        <f>YEAR(Adult_GOP[[#This Row],[Staff Start Date]])</f>
        <v>1900</v>
      </c>
      <c r="M744" s="100" t="str">
        <f>TEXT(Adult_GOP[[#This Row],[Staff Start Date]], "mmm")</f>
        <v>Jan</v>
      </c>
    </row>
    <row r="745" spans="1:13" x14ac:dyDescent="0.25">
      <c r="A745" s="18"/>
      <c r="B745" s="19"/>
      <c r="C745" s="19"/>
      <c r="D745" s="19"/>
      <c r="E745" s="19"/>
      <c r="F745" s="19"/>
      <c r="G745" s="19"/>
      <c r="H745" s="19"/>
      <c r="I745" s="20"/>
      <c r="J745" s="67"/>
      <c r="K745" s="19"/>
      <c r="L745" s="100">
        <f>YEAR(Adult_GOP[[#This Row],[Staff Start Date]])</f>
        <v>1900</v>
      </c>
      <c r="M745" s="100" t="str">
        <f>TEXT(Adult_GOP[[#This Row],[Staff Start Date]], "mmm")</f>
        <v>Jan</v>
      </c>
    </row>
    <row r="746" spans="1:13" x14ac:dyDescent="0.25">
      <c r="A746" s="18"/>
      <c r="B746" s="19"/>
      <c r="C746" s="19"/>
      <c r="D746" s="19"/>
      <c r="E746" s="19"/>
      <c r="F746" s="19"/>
      <c r="G746" s="19"/>
      <c r="H746" s="19"/>
      <c r="I746" s="20"/>
      <c r="J746" s="67"/>
      <c r="K746" s="19"/>
      <c r="L746" s="100">
        <f>YEAR(Adult_GOP[[#This Row],[Staff Start Date]])</f>
        <v>1900</v>
      </c>
      <c r="M746" s="100" t="str">
        <f>TEXT(Adult_GOP[[#This Row],[Staff Start Date]], "mmm")</f>
        <v>Jan</v>
      </c>
    </row>
    <row r="747" spans="1:13" x14ac:dyDescent="0.25">
      <c r="A747" s="18"/>
      <c r="B747" s="19"/>
      <c r="C747" s="19"/>
      <c r="D747" s="19"/>
      <c r="E747" s="19"/>
      <c r="F747" s="19"/>
      <c r="G747" s="19"/>
      <c r="H747" s="19"/>
      <c r="I747" s="20"/>
      <c r="J747" s="67"/>
      <c r="K747" s="19"/>
      <c r="L747" s="100">
        <f>YEAR(Adult_GOP[[#This Row],[Staff Start Date]])</f>
        <v>1900</v>
      </c>
      <c r="M747" s="100" t="str">
        <f>TEXT(Adult_GOP[[#This Row],[Staff Start Date]], "mmm")</f>
        <v>Jan</v>
      </c>
    </row>
    <row r="748" spans="1:13" x14ac:dyDescent="0.25">
      <c r="A748" s="18"/>
      <c r="B748" s="19"/>
      <c r="C748" s="19"/>
      <c r="D748" s="19"/>
      <c r="E748" s="19"/>
      <c r="F748" s="19"/>
      <c r="G748" s="19"/>
      <c r="H748" s="19"/>
      <c r="I748" s="20"/>
      <c r="J748" s="67"/>
      <c r="K748" s="19"/>
      <c r="L748" s="100">
        <f>YEAR(Adult_GOP[[#This Row],[Staff Start Date]])</f>
        <v>1900</v>
      </c>
      <c r="M748" s="100" t="str">
        <f>TEXT(Adult_GOP[[#This Row],[Staff Start Date]], "mmm")</f>
        <v>Jan</v>
      </c>
    </row>
    <row r="749" spans="1:13" x14ac:dyDescent="0.25">
      <c r="A749" s="18"/>
      <c r="B749" s="19"/>
      <c r="C749" s="19"/>
      <c r="D749" s="19"/>
      <c r="E749" s="19"/>
      <c r="F749" s="19"/>
      <c r="G749" s="19"/>
      <c r="H749" s="19"/>
      <c r="I749" s="20"/>
      <c r="J749" s="67"/>
      <c r="K749" s="19"/>
      <c r="L749" s="100">
        <f>YEAR(Adult_GOP[[#This Row],[Staff Start Date]])</f>
        <v>1900</v>
      </c>
      <c r="M749" s="100" t="str">
        <f>TEXT(Adult_GOP[[#This Row],[Staff Start Date]], "mmm")</f>
        <v>Jan</v>
      </c>
    </row>
    <row r="750" spans="1:13" x14ac:dyDescent="0.25">
      <c r="A750" s="18"/>
      <c r="B750" s="19"/>
      <c r="C750" s="19"/>
      <c r="D750" s="19"/>
      <c r="E750" s="19"/>
      <c r="F750" s="19"/>
      <c r="G750" s="19"/>
      <c r="H750" s="19"/>
      <c r="I750" s="20"/>
      <c r="J750" s="67"/>
      <c r="K750" s="19"/>
      <c r="L750" s="100">
        <f>YEAR(Adult_GOP[[#This Row],[Staff Start Date]])</f>
        <v>1900</v>
      </c>
      <c r="M750" s="100" t="str">
        <f>TEXT(Adult_GOP[[#This Row],[Staff Start Date]], "mmm")</f>
        <v>Jan</v>
      </c>
    </row>
    <row r="751" spans="1:13" x14ac:dyDescent="0.25">
      <c r="A751" s="18"/>
      <c r="B751" s="19"/>
      <c r="C751" s="19"/>
      <c r="D751" s="19"/>
      <c r="E751" s="19"/>
      <c r="F751" s="19"/>
      <c r="G751" s="19"/>
      <c r="H751" s="19"/>
      <c r="I751" s="20"/>
      <c r="J751" s="67"/>
      <c r="K751" s="19"/>
      <c r="L751" s="100">
        <f>YEAR(Adult_GOP[[#This Row],[Staff Start Date]])</f>
        <v>1900</v>
      </c>
      <c r="M751" s="100" t="str">
        <f>TEXT(Adult_GOP[[#This Row],[Staff Start Date]], "mmm")</f>
        <v>Jan</v>
      </c>
    </row>
    <row r="752" spans="1:13" x14ac:dyDescent="0.25">
      <c r="A752" s="18"/>
      <c r="B752" s="19"/>
      <c r="C752" s="19"/>
      <c r="D752" s="19"/>
      <c r="E752" s="19"/>
      <c r="F752" s="19"/>
      <c r="G752" s="19"/>
      <c r="H752" s="19"/>
      <c r="I752" s="20"/>
      <c r="J752" s="67"/>
      <c r="K752" s="19"/>
      <c r="L752" s="100">
        <f>YEAR(Adult_GOP[[#This Row],[Staff Start Date]])</f>
        <v>1900</v>
      </c>
      <c r="M752" s="100" t="str">
        <f>TEXT(Adult_GOP[[#This Row],[Staff Start Date]], "mmm")</f>
        <v>Jan</v>
      </c>
    </row>
    <row r="753" spans="1:13" x14ac:dyDescent="0.25">
      <c r="A753" s="18"/>
      <c r="B753" s="19"/>
      <c r="C753" s="19"/>
      <c r="D753" s="19"/>
      <c r="E753" s="19"/>
      <c r="F753" s="19"/>
      <c r="G753" s="19"/>
      <c r="H753" s="19"/>
      <c r="I753" s="20"/>
      <c r="J753" s="67"/>
      <c r="K753" s="19"/>
      <c r="L753" s="100">
        <f>YEAR(Adult_GOP[[#This Row],[Staff Start Date]])</f>
        <v>1900</v>
      </c>
      <c r="M753" s="100" t="str">
        <f>TEXT(Adult_GOP[[#This Row],[Staff Start Date]], "mmm")</f>
        <v>Jan</v>
      </c>
    </row>
    <row r="754" spans="1:13" x14ac:dyDescent="0.25">
      <c r="A754" s="18"/>
      <c r="B754" s="19"/>
      <c r="C754" s="19"/>
      <c r="D754" s="19"/>
      <c r="E754" s="19"/>
      <c r="F754" s="19"/>
      <c r="G754" s="19"/>
      <c r="H754" s="19"/>
      <c r="I754" s="20"/>
      <c r="J754" s="67"/>
      <c r="K754" s="19"/>
      <c r="L754" s="100">
        <f>YEAR(Adult_GOP[[#This Row],[Staff Start Date]])</f>
        <v>1900</v>
      </c>
      <c r="M754" s="100" t="str">
        <f>TEXT(Adult_GOP[[#This Row],[Staff Start Date]], "mmm")</f>
        <v>Jan</v>
      </c>
    </row>
    <row r="755" spans="1:13" x14ac:dyDescent="0.25">
      <c r="A755" s="18"/>
      <c r="B755" s="19"/>
      <c r="C755" s="19"/>
      <c r="D755" s="19"/>
      <c r="E755" s="19"/>
      <c r="F755" s="19"/>
      <c r="G755" s="19"/>
      <c r="H755" s="19"/>
      <c r="I755" s="20"/>
      <c r="J755" s="67"/>
      <c r="K755" s="19"/>
      <c r="L755" s="100">
        <f>YEAR(Adult_GOP[[#This Row],[Staff Start Date]])</f>
        <v>1900</v>
      </c>
      <c r="M755" s="100" t="str">
        <f>TEXT(Adult_GOP[[#This Row],[Staff Start Date]], "mmm")</f>
        <v>Jan</v>
      </c>
    </row>
    <row r="756" spans="1:13" x14ac:dyDescent="0.25">
      <c r="A756" s="18"/>
      <c r="B756" s="19"/>
      <c r="C756" s="19"/>
      <c r="D756" s="19"/>
      <c r="E756" s="19"/>
      <c r="F756" s="19"/>
      <c r="G756" s="19"/>
      <c r="H756" s="19"/>
      <c r="I756" s="20"/>
      <c r="J756" s="67"/>
      <c r="K756" s="19"/>
      <c r="L756" s="100">
        <f>YEAR(Adult_GOP[[#This Row],[Staff Start Date]])</f>
        <v>1900</v>
      </c>
      <c r="M756" s="100" t="str">
        <f>TEXT(Adult_GOP[[#This Row],[Staff Start Date]], "mmm")</f>
        <v>Jan</v>
      </c>
    </row>
    <row r="757" spans="1:13" x14ac:dyDescent="0.25">
      <c r="A757" s="18"/>
      <c r="B757" s="19"/>
      <c r="C757" s="19"/>
      <c r="D757" s="19"/>
      <c r="E757" s="19"/>
      <c r="F757" s="19"/>
      <c r="G757" s="19"/>
      <c r="H757" s="19"/>
      <c r="I757" s="20"/>
      <c r="J757" s="67"/>
      <c r="K757" s="19"/>
      <c r="L757" s="100">
        <f>YEAR(Adult_GOP[[#This Row],[Staff Start Date]])</f>
        <v>1900</v>
      </c>
      <c r="M757" s="100" t="str">
        <f>TEXT(Adult_GOP[[#This Row],[Staff Start Date]], "mmm")</f>
        <v>Jan</v>
      </c>
    </row>
    <row r="758" spans="1:13" x14ac:dyDescent="0.25">
      <c r="A758" s="18"/>
      <c r="B758" s="19"/>
      <c r="C758" s="19"/>
      <c r="D758" s="19"/>
      <c r="E758" s="19"/>
      <c r="F758" s="19"/>
      <c r="G758" s="19"/>
      <c r="H758" s="19"/>
      <c r="I758" s="20"/>
      <c r="J758" s="67"/>
      <c r="K758" s="19"/>
      <c r="L758" s="100">
        <f>YEAR(Adult_GOP[[#This Row],[Staff Start Date]])</f>
        <v>1900</v>
      </c>
      <c r="M758" s="100" t="str">
        <f>TEXT(Adult_GOP[[#This Row],[Staff Start Date]], "mmm")</f>
        <v>Jan</v>
      </c>
    </row>
    <row r="759" spans="1:13" x14ac:dyDescent="0.25">
      <c r="A759" s="18"/>
      <c r="B759" s="19"/>
      <c r="C759" s="19"/>
      <c r="D759" s="19"/>
      <c r="E759" s="19"/>
      <c r="F759" s="19"/>
      <c r="G759" s="19"/>
      <c r="H759" s="19"/>
      <c r="I759" s="20"/>
      <c r="J759" s="67"/>
      <c r="K759" s="19"/>
      <c r="L759" s="100">
        <f>YEAR(Adult_GOP[[#This Row],[Staff Start Date]])</f>
        <v>1900</v>
      </c>
      <c r="M759" s="100" t="str">
        <f>TEXT(Adult_GOP[[#This Row],[Staff Start Date]], "mmm")</f>
        <v>Jan</v>
      </c>
    </row>
    <row r="760" spans="1:13" x14ac:dyDescent="0.25">
      <c r="A760" s="18"/>
      <c r="B760" s="19"/>
      <c r="C760" s="19"/>
      <c r="D760" s="19"/>
      <c r="E760" s="19"/>
      <c r="F760" s="19"/>
      <c r="G760" s="19"/>
      <c r="H760" s="19"/>
      <c r="I760" s="20"/>
      <c r="J760" s="67"/>
      <c r="K760" s="19"/>
      <c r="L760" s="100">
        <f>YEAR(Adult_GOP[[#This Row],[Staff Start Date]])</f>
        <v>1900</v>
      </c>
      <c r="M760" s="100" t="str">
        <f>TEXT(Adult_GOP[[#This Row],[Staff Start Date]], "mmm")</f>
        <v>Jan</v>
      </c>
    </row>
    <row r="761" spans="1:13" x14ac:dyDescent="0.25">
      <c r="A761" s="18"/>
      <c r="B761" s="19"/>
      <c r="C761" s="19"/>
      <c r="D761" s="19"/>
      <c r="E761" s="19"/>
      <c r="F761" s="19"/>
      <c r="G761" s="19"/>
      <c r="H761" s="19"/>
      <c r="I761" s="20"/>
      <c r="J761" s="67"/>
      <c r="K761" s="19"/>
      <c r="L761" s="100">
        <f>YEAR(Adult_GOP[[#This Row],[Staff Start Date]])</f>
        <v>1900</v>
      </c>
      <c r="M761" s="100" t="str">
        <f>TEXT(Adult_GOP[[#This Row],[Staff Start Date]], "mmm")</f>
        <v>Jan</v>
      </c>
    </row>
    <row r="762" spans="1:13" x14ac:dyDescent="0.25">
      <c r="A762" s="18"/>
      <c r="B762" s="19"/>
      <c r="C762" s="19"/>
      <c r="D762" s="19"/>
      <c r="E762" s="19"/>
      <c r="F762" s="19"/>
      <c r="G762" s="19"/>
      <c r="H762" s="19"/>
      <c r="I762" s="20"/>
      <c r="J762" s="67"/>
      <c r="K762" s="19"/>
      <c r="L762" s="100">
        <f>YEAR(Adult_GOP[[#This Row],[Staff Start Date]])</f>
        <v>1900</v>
      </c>
      <c r="M762" s="100" t="str">
        <f>TEXT(Adult_GOP[[#This Row],[Staff Start Date]], "mmm")</f>
        <v>Jan</v>
      </c>
    </row>
    <row r="763" spans="1:13" x14ac:dyDescent="0.25">
      <c r="A763" s="18"/>
      <c r="B763" s="19"/>
      <c r="C763" s="19"/>
      <c r="D763" s="19"/>
      <c r="E763" s="19"/>
      <c r="F763" s="19"/>
      <c r="G763" s="19"/>
      <c r="H763" s="19"/>
      <c r="I763" s="20"/>
      <c r="J763" s="67"/>
      <c r="K763" s="19"/>
      <c r="L763" s="100">
        <f>YEAR(Adult_GOP[[#This Row],[Staff Start Date]])</f>
        <v>1900</v>
      </c>
      <c r="M763" s="100" t="str">
        <f>TEXT(Adult_GOP[[#This Row],[Staff Start Date]], "mmm")</f>
        <v>Jan</v>
      </c>
    </row>
    <row r="764" spans="1:13" x14ac:dyDescent="0.25">
      <c r="A764" s="18"/>
      <c r="B764" s="19"/>
      <c r="C764" s="19"/>
      <c r="D764" s="19"/>
      <c r="E764" s="19"/>
      <c r="F764" s="19"/>
      <c r="G764" s="19"/>
      <c r="H764" s="19"/>
      <c r="I764" s="20"/>
      <c r="J764" s="67"/>
      <c r="K764" s="19"/>
      <c r="L764" s="100">
        <f>YEAR(Adult_GOP[[#This Row],[Staff Start Date]])</f>
        <v>1900</v>
      </c>
      <c r="M764" s="100" t="str">
        <f>TEXT(Adult_GOP[[#This Row],[Staff Start Date]], "mmm")</f>
        <v>Jan</v>
      </c>
    </row>
    <row r="765" spans="1:13" x14ac:dyDescent="0.25">
      <c r="A765" s="18"/>
      <c r="B765" s="19"/>
      <c r="C765" s="19"/>
      <c r="D765" s="19"/>
      <c r="E765" s="19"/>
      <c r="F765" s="19"/>
      <c r="G765" s="19"/>
      <c r="H765" s="19"/>
      <c r="I765" s="20"/>
      <c r="J765" s="67"/>
      <c r="K765" s="19"/>
      <c r="L765" s="100">
        <f>YEAR(Adult_GOP[[#This Row],[Staff Start Date]])</f>
        <v>1900</v>
      </c>
      <c r="M765" s="100" t="str">
        <f>TEXT(Adult_GOP[[#This Row],[Staff Start Date]], "mmm")</f>
        <v>Jan</v>
      </c>
    </row>
    <row r="766" spans="1:13" x14ac:dyDescent="0.25">
      <c r="A766" s="18"/>
      <c r="B766" s="19"/>
      <c r="C766" s="19"/>
      <c r="D766" s="19"/>
      <c r="E766" s="19"/>
      <c r="F766" s="19"/>
      <c r="G766" s="19"/>
      <c r="H766" s="19"/>
      <c r="I766" s="20"/>
      <c r="J766" s="67"/>
      <c r="K766" s="19"/>
      <c r="L766" s="100">
        <f>YEAR(Adult_GOP[[#This Row],[Staff Start Date]])</f>
        <v>1900</v>
      </c>
      <c r="M766" s="100" t="str">
        <f>TEXT(Adult_GOP[[#This Row],[Staff Start Date]], "mmm")</f>
        <v>Jan</v>
      </c>
    </row>
    <row r="767" spans="1:13" x14ac:dyDescent="0.25">
      <c r="A767" s="18"/>
      <c r="B767" s="19"/>
      <c r="C767" s="19"/>
      <c r="D767" s="19"/>
      <c r="E767" s="19"/>
      <c r="F767" s="19"/>
      <c r="G767" s="19"/>
      <c r="H767" s="19"/>
      <c r="I767" s="20"/>
      <c r="J767" s="67"/>
      <c r="K767" s="19"/>
      <c r="L767" s="100">
        <f>YEAR(Adult_GOP[[#This Row],[Staff Start Date]])</f>
        <v>1900</v>
      </c>
      <c r="M767" s="100" t="str">
        <f>TEXT(Adult_GOP[[#This Row],[Staff Start Date]], "mmm")</f>
        <v>Jan</v>
      </c>
    </row>
    <row r="768" spans="1:13" x14ac:dyDescent="0.25">
      <c r="A768" s="18"/>
      <c r="B768" s="19"/>
      <c r="C768" s="19"/>
      <c r="D768" s="19"/>
      <c r="E768" s="19"/>
      <c r="F768" s="19"/>
      <c r="G768" s="19"/>
      <c r="H768" s="19"/>
      <c r="I768" s="20"/>
      <c r="J768" s="67"/>
      <c r="K768" s="19"/>
      <c r="L768" s="100">
        <f>YEAR(Adult_GOP[[#This Row],[Staff Start Date]])</f>
        <v>1900</v>
      </c>
      <c r="M768" s="100" t="str">
        <f>TEXT(Adult_GOP[[#This Row],[Staff Start Date]], "mmm")</f>
        <v>Jan</v>
      </c>
    </row>
    <row r="769" spans="1:13" x14ac:dyDescent="0.25">
      <c r="A769" s="18"/>
      <c r="B769" s="19"/>
      <c r="C769" s="19"/>
      <c r="D769" s="19"/>
      <c r="E769" s="19"/>
      <c r="F769" s="19"/>
      <c r="G769" s="19"/>
      <c r="H769" s="19"/>
      <c r="I769" s="20"/>
      <c r="J769" s="67"/>
      <c r="K769" s="19"/>
      <c r="L769" s="100">
        <f>YEAR(Adult_GOP[[#This Row],[Staff Start Date]])</f>
        <v>1900</v>
      </c>
      <c r="M769" s="100" t="str">
        <f>TEXT(Adult_GOP[[#This Row],[Staff Start Date]], "mmm")</f>
        <v>Jan</v>
      </c>
    </row>
    <row r="770" spans="1:13" x14ac:dyDescent="0.25">
      <c r="A770" s="18"/>
      <c r="B770" s="19"/>
      <c r="C770" s="19"/>
      <c r="D770" s="19"/>
      <c r="E770" s="19"/>
      <c r="F770" s="19"/>
      <c r="G770" s="19"/>
      <c r="H770" s="19"/>
      <c r="I770" s="20"/>
      <c r="J770" s="67"/>
      <c r="K770" s="19"/>
      <c r="L770" s="100">
        <f>YEAR(Adult_GOP[[#This Row],[Staff Start Date]])</f>
        <v>1900</v>
      </c>
      <c r="M770" s="100" t="str">
        <f>TEXT(Adult_GOP[[#This Row],[Staff Start Date]], "mmm")</f>
        <v>Jan</v>
      </c>
    </row>
    <row r="771" spans="1:13" x14ac:dyDescent="0.25">
      <c r="A771" s="18"/>
      <c r="B771" s="19"/>
      <c r="C771" s="19"/>
      <c r="D771" s="19"/>
      <c r="E771" s="19"/>
      <c r="F771" s="19"/>
      <c r="G771" s="19"/>
      <c r="H771" s="19"/>
      <c r="I771" s="20"/>
      <c r="J771" s="67"/>
      <c r="K771" s="19"/>
      <c r="L771" s="100">
        <f>YEAR(Adult_GOP[[#This Row],[Staff Start Date]])</f>
        <v>1900</v>
      </c>
      <c r="M771" s="100" t="str">
        <f>TEXT(Adult_GOP[[#This Row],[Staff Start Date]], "mmm")</f>
        <v>Jan</v>
      </c>
    </row>
    <row r="772" spans="1:13" x14ac:dyDescent="0.25">
      <c r="A772" s="18"/>
      <c r="B772" s="19"/>
      <c r="C772" s="19"/>
      <c r="D772" s="19"/>
      <c r="E772" s="19"/>
      <c r="F772" s="19"/>
      <c r="G772" s="19"/>
      <c r="H772" s="19"/>
      <c r="I772" s="20"/>
      <c r="J772" s="67"/>
      <c r="K772" s="19"/>
      <c r="L772" s="100">
        <f>YEAR(Adult_GOP[[#This Row],[Staff Start Date]])</f>
        <v>1900</v>
      </c>
      <c r="M772" s="100" t="str">
        <f>TEXT(Adult_GOP[[#This Row],[Staff Start Date]], "mmm")</f>
        <v>Jan</v>
      </c>
    </row>
    <row r="773" spans="1:13" x14ac:dyDescent="0.25">
      <c r="A773" s="18"/>
      <c r="B773" s="19"/>
      <c r="C773" s="19"/>
      <c r="D773" s="19"/>
      <c r="E773" s="19"/>
      <c r="F773" s="19"/>
      <c r="G773" s="19"/>
      <c r="H773" s="19"/>
      <c r="I773" s="20"/>
      <c r="J773" s="67"/>
      <c r="K773" s="19"/>
      <c r="L773" s="100">
        <f>YEAR(Adult_GOP[[#This Row],[Staff Start Date]])</f>
        <v>1900</v>
      </c>
      <c r="M773" s="100" t="str">
        <f>TEXT(Adult_GOP[[#This Row],[Staff Start Date]], "mmm")</f>
        <v>Jan</v>
      </c>
    </row>
    <row r="774" spans="1:13" x14ac:dyDescent="0.25">
      <c r="A774" s="18"/>
      <c r="B774" s="19"/>
      <c r="C774" s="19"/>
      <c r="D774" s="19"/>
      <c r="E774" s="19"/>
      <c r="F774" s="19"/>
      <c r="G774" s="19"/>
      <c r="H774" s="19"/>
      <c r="I774" s="20"/>
      <c r="J774" s="67"/>
      <c r="K774" s="19"/>
      <c r="L774" s="100">
        <f>YEAR(Adult_GOP[[#This Row],[Staff Start Date]])</f>
        <v>1900</v>
      </c>
      <c r="M774" s="100" t="str">
        <f>TEXT(Adult_GOP[[#This Row],[Staff Start Date]], "mmm")</f>
        <v>Jan</v>
      </c>
    </row>
    <row r="775" spans="1:13" x14ac:dyDescent="0.25">
      <c r="A775" s="18"/>
      <c r="B775" s="19"/>
      <c r="C775" s="19"/>
      <c r="D775" s="19"/>
      <c r="E775" s="19"/>
      <c r="F775" s="19"/>
      <c r="G775" s="19"/>
      <c r="H775" s="19"/>
      <c r="I775" s="20"/>
      <c r="J775" s="67"/>
      <c r="K775" s="19"/>
      <c r="L775" s="100">
        <f>YEAR(Adult_GOP[[#This Row],[Staff Start Date]])</f>
        <v>1900</v>
      </c>
      <c r="M775" s="100" t="str">
        <f>TEXT(Adult_GOP[[#This Row],[Staff Start Date]], "mmm")</f>
        <v>Jan</v>
      </c>
    </row>
    <row r="776" spans="1:13" x14ac:dyDescent="0.25">
      <c r="A776" s="18"/>
      <c r="B776" s="19"/>
      <c r="C776" s="19"/>
      <c r="D776" s="19"/>
      <c r="E776" s="19"/>
      <c r="F776" s="19"/>
      <c r="G776" s="19"/>
      <c r="H776" s="19"/>
      <c r="I776" s="20"/>
      <c r="J776" s="67"/>
      <c r="K776" s="19"/>
      <c r="L776" s="100">
        <f>YEAR(Adult_GOP[[#This Row],[Staff Start Date]])</f>
        <v>1900</v>
      </c>
      <c r="M776" s="100" t="str">
        <f>TEXT(Adult_GOP[[#This Row],[Staff Start Date]], "mmm")</f>
        <v>Jan</v>
      </c>
    </row>
    <row r="777" spans="1:13" x14ac:dyDescent="0.25">
      <c r="A777" s="18"/>
      <c r="B777" s="19"/>
      <c r="C777" s="19"/>
      <c r="D777" s="19"/>
      <c r="E777" s="19"/>
      <c r="F777" s="19"/>
      <c r="G777" s="19"/>
      <c r="H777" s="19"/>
      <c r="I777" s="20"/>
      <c r="J777" s="67"/>
      <c r="K777" s="19"/>
      <c r="L777" s="100">
        <f>YEAR(Adult_GOP[[#This Row],[Staff Start Date]])</f>
        <v>1900</v>
      </c>
      <c r="M777" s="100" t="str">
        <f>TEXT(Adult_GOP[[#This Row],[Staff Start Date]], "mmm")</f>
        <v>Jan</v>
      </c>
    </row>
    <row r="778" spans="1:13" x14ac:dyDescent="0.25">
      <c r="A778" s="18"/>
      <c r="B778" s="19"/>
      <c r="C778" s="19"/>
      <c r="D778" s="19"/>
      <c r="E778" s="19"/>
      <c r="F778" s="19"/>
      <c r="G778" s="19"/>
      <c r="H778" s="19"/>
      <c r="I778" s="20"/>
      <c r="J778" s="67"/>
      <c r="K778" s="19"/>
      <c r="L778" s="100">
        <f>YEAR(Adult_GOP[[#This Row],[Staff Start Date]])</f>
        <v>1900</v>
      </c>
      <c r="M778" s="100" t="str">
        <f>TEXT(Adult_GOP[[#This Row],[Staff Start Date]], "mmm")</f>
        <v>Jan</v>
      </c>
    </row>
    <row r="779" spans="1:13" x14ac:dyDescent="0.25">
      <c r="A779" s="18"/>
      <c r="B779" s="19"/>
      <c r="C779" s="19"/>
      <c r="D779" s="19"/>
      <c r="E779" s="19"/>
      <c r="F779" s="19"/>
      <c r="G779" s="19"/>
      <c r="H779" s="19"/>
      <c r="I779" s="20"/>
      <c r="J779" s="67"/>
      <c r="K779" s="19"/>
      <c r="L779" s="100">
        <f>YEAR(Adult_GOP[[#This Row],[Staff Start Date]])</f>
        <v>1900</v>
      </c>
      <c r="M779" s="100" t="str">
        <f>TEXT(Adult_GOP[[#This Row],[Staff Start Date]], "mmm")</f>
        <v>Jan</v>
      </c>
    </row>
    <row r="780" spans="1:13" x14ac:dyDescent="0.25">
      <c r="A780" s="18"/>
      <c r="B780" s="19"/>
      <c r="C780" s="19"/>
      <c r="D780" s="19"/>
      <c r="E780" s="19"/>
      <c r="F780" s="19"/>
      <c r="G780" s="19"/>
      <c r="H780" s="19"/>
      <c r="I780" s="20"/>
      <c r="J780" s="67"/>
      <c r="K780" s="19"/>
      <c r="L780" s="100">
        <f>YEAR(Adult_GOP[[#This Row],[Staff Start Date]])</f>
        <v>1900</v>
      </c>
      <c r="M780" s="100" t="str">
        <f>TEXT(Adult_GOP[[#This Row],[Staff Start Date]], "mmm")</f>
        <v>Jan</v>
      </c>
    </row>
    <row r="781" spans="1:13" x14ac:dyDescent="0.25">
      <c r="A781" s="18"/>
      <c r="B781" s="19"/>
      <c r="C781" s="19"/>
      <c r="D781" s="19"/>
      <c r="E781" s="19"/>
      <c r="F781" s="19"/>
      <c r="G781" s="19"/>
      <c r="H781" s="19"/>
      <c r="I781" s="20"/>
      <c r="J781" s="67"/>
      <c r="K781" s="19"/>
      <c r="L781" s="100">
        <f>YEAR(Adult_GOP[[#This Row],[Staff Start Date]])</f>
        <v>1900</v>
      </c>
      <c r="M781" s="100" t="str">
        <f>TEXT(Adult_GOP[[#This Row],[Staff Start Date]], "mmm")</f>
        <v>Jan</v>
      </c>
    </row>
    <row r="782" spans="1:13" x14ac:dyDescent="0.25">
      <c r="A782" s="18"/>
      <c r="B782" s="19"/>
      <c r="C782" s="19"/>
      <c r="D782" s="19"/>
      <c r="E782" s="19"/>
      <c r="F782" s="19"/>
      <c r="G782" s="19"/>
      <c r="H782" s="19"/>
      <c r="I782" s="20"/>
      <c r="J782" s="67"/>
      <c r="K782" s="19"/>
      <c r="L782" s="100">
        <f>YEAR(Adult_GOP[[#This Row],[Staff Start Date]])</f>
        <v>1900</v>
      </c>
      <c r="M782" s="100" t="str">
        <f>TEXT(Adult_GOP[[#This Row],[Staff Start Date]], "mmm")</f>
        <v>Jan</v>
      </c>
    </row>
    <row r="783" spans="1:13" x14ac:dyDescent="0.25">
      <c r="A783" s="18"/>
      <c r="B783" s="19"/>
      <c r="C783" s="19"/>
      <c r="D783" s="19"/>
      <c r="E783" s="19"/>
      <c r="F783" s="19"/>
      <c r="G783" s="19"/>
      <c r="H783" s="19"/>
      <c r="I783" s="20"/>
      <c r="J783" s="67"/>
      <c r="K783" s="19"/>
      <c r="L783" s="100">
        <f>YEAR(Adult_GOP[[#This Row],[Staff Start Date]])</f>
        <v>1900</v>
      </c>
      <c r="M783" s="100" t="str">
        <f>TEXT(Adult_GOP[[#This Row],[Staff Start Date]], "mmm")</f>
        <v>Jan</v>
      </c>
    </row>
    <row r="784" spans="1:13" x14ac:dyDescent="0.25">
      <c r="A784" s="18"/>
      <c r="B784" s="19"/>
      <c r="C784" s="19"/>
      <c r="D784" s="19"/>
      <c r="E784" s="19"/>
      <c r="F784" s="19"/>
      <c r="G784" s="19"/>
      <c r="H784" s="19"/>
      <c r="I784" s="20"/>
      <c r="J784" s="67"/>
      <c r="K784" s="19"/>
      <c r="L784" s="100">
        <f>YEAR(Adult_GOP[[#This Row],[Staff Start Date]])</f>
        <v>1900</v>
      </c>
      <c r="M784" s="100" t="str">
        <f>TEXT(Adult_GOP[[#This Row],[Staff Start Date]], "mmm")</f>
        <v>Jan</v>
      </c>
    </row>
    <row r="785" spans="1:13" x14ac:dyDescent="0.25">
      <c r="A785" s="18"/>
      <c r="B785" s="19"/>
      <c r="C785" s="19"/>
      <c r="D785" s="19"/>
      <c r="E785" s="19"/>
      <c r="F785" s="19"/>
      <c r="G785" s="19"/>
      <c r="H785" s="19"/>
      <c r="I785" s="20"/>
      <c r="J785" s="67"/>
      <c r="K785" s="19"/>
      <c r="L785" s="100">
        <f>YEAR(Adult_GOP[[#This Row],[Staff Start Date]])</f>
        <v>1900</v>
      </c>
      <c r="M785" s="100" t="str">
        <f>TEXT(Adult_GOP[[#This Row],[Staff Start Date]], "mmm")</f>
        <v>Jan</v>
      </c>
    </row>
    <row r="786" spans="1:13" x14ac:dyDescent="0.25">
      <c r="A786" s="18"/>
      <c r="B786" s="19"/>
      <c r="C786" s="19"/>
      <c r="D786" s="19"/>
      <c r="E786" s="19"/>
      <c r="F786" s="19"/>
      <c r="G786" s="19"/>
      <c r="H786" s="19"/>
      <c r="I786" s="20"/>
      <c r="J786" s="67"/>
      <c r="K786" s="19"/>
      <c r="L786" s="100">
        <f>YEAR(Adult_GOP[[#This Row],[Staff Start Date]])</f>
        <v>1900</v>
      </c>
      <c r="M786" s="100" t="str">
        <f>TEXT(Adult_GOP[[#This Row],[Staff Start Date]], "mmm")</f>
        <v>Jan</v>
      </c>
    </row>
    <row r="787" spans="1:13" x14ac:dyDescent="0.25">
      <c r="A787" s="18"/>
      <c r="B787" s="19"/>
      <c r="C787" s="19"/>
      <c r="D787" s="19"/>
      <c r="E787" s="19"/>
      <c r="F787" s="19"/>
      <c r="G787" s="19"/>
      <c r="H787" s="19"/>
      <c r="I787" s="20"/>
      <c r="J787" s="67"/>
      <c r="K787" s="19"/>
      <c r="L787" s="100">
        <f>YEAR(Adult_GOP[[#This Row],[Staff Start Date]])</f>
        <v>1900</v>
      </c>
      <c r="M787" s="100" t="str">
        <f>TEXT(Adult_GOP[[#This Row],[Staff Start Date]], "mmm")</f>
        <v>Jan</v>
      </c>
    </row>
    <row r="788" spans="1:13" x14ac:dyDescent="0.25">
      <c r="A788" s="18"/>
      <c r="B788" s="19"/>
      <c r="C788" s="19"/>
      <c r="D788" s="19"/>
      <c r="E788" s="19"/>
      <c r="F788" s="19"/>
      <c r="G788" s="19"/>
      <c r="H788" s="19"/>
      <c r="I788" s="20"/>
      <c r="J788" s="67"/>
      <c r="K788" s="19"/>
      <c r="L788" s="100">
        <f>YEAR(Adult_GOP[[#This Row],[Staff Start Date]])</f>
        <v>1900</v>
      </c>
      <c r="M788" s="100" t="str">
        <f>TEXT(Adult_GOP[[#This Row],[Staff Start Date]], "mmm")</f>
        <v>Jan</v>
      </c>
    </row>
    <row r="789" spans="1:13" x14ac:dyDescent="0.25">
      <c r="A789" s="18"/>
      <c r="B789" s="19"/>
      <c r="C789" s="19"/>
      <c r="D789" s="19"/>
      <c r="E789" s="19"/>
      <c r="F789" s="19"/>
      <c r="G789" s="19"/>
      <c r="H789" s="19"/>
      <c r="I789" s="20"/>
      <c r="J789" s="67"/>
      <c r="K789" s="19"/>
      <c r="L789" s="100">
        <f>YEAR(Adult_GOP[[#This Row],[Staff Start Date]])</f>
        <v>1900</v>
      </c>
      <c r="M789" s="100" t="str">
        <f>TEXT(Adult_GOP[[#This Row],[Staff Start Date]], "mmm")</f>
        <v>Jan</v>
      </c>
    </row>
    <row r="790" spans="1:13" x14ac:dyDescent="0.25">
      <c r="A790" s="18"/>
      <c r="B790" s="19"/>
      <c r="C790" s="19"/>
      <c r="D790" s="19"/>
      <c r="E790" s="19"/>
      <c r="F790" s="19"/>
      <c r="G790" s="19"/>
      <c r="H790" s="19"/>
      <c r="I790" s="20"/>
      <c r="J790" s="67"/>
      <c r="K790" s="19"/>
      <c r="L790" s="100">
        <f>YEAR(Adult_GOP[[#This Row],[Staff Start Date]])</f>
        <v>1900</v>
      </c>
      <c r="M790" s="100" t="str">
        <f>TEXT(Adult_GOP[[#This Row],[Staff Start Date]], "mmm")</f>
        <v>Jan</v>
      </c>
    </row>
    <row r="791" spans="1:13" x14ac:dyDescent="0.25">
      <c r="A791" s="18"/>
      <c r="B791" s="19"/>
      <c r="C791" s="19"/>
      <c r="D791" s="19"/>
      <c r="E791" s="19"/>
      <c r="F791" s="19"/>
      <c r="G791" s="19"/>
      <c r="H791" s="19"/>
      <c r="I791" s="20"/>
      <c r="J791" s="67"/>
      <c r="K791" s="19"/>
      <c r="L791" s="100">
        <f>YEAR(Adult_GOP[[#This Row],[Staff Start Date]])</f>
        <v>1900</v>
      </c>
      <c r="M791" s="100" t="str">
        <f>TEXT(Adult_GOP[[#This Row],[Staff Start Date]], "mmm")</f>
        <v>Jan</v>
      </c>
    </row>
    <row r="792" spans="1:13" x14ac:dyDescent="0.25">
      <c r="A792" s="18"/>
      <c r="B792" s="19"/>
      <c r="C792" s="19"/>
      <c r="D792" s="19"/>
      <c r="E792" s="19"/>
      <c r="F792" s="19"/>
      <c r="G792" s="19"/>
      <c r="H792" s="19"/>
      <c r="I792" s="20"/>
      <c r="J792" s="67"/>
      <c r="K792" s="19"/>
      <c r="L792" s="100">
        <f>YEAR(Adult_GOP[[#This Row],[Staff Start Date]])</f>
        <v>1900</v>
      </c>
      <c r="M792" s="100" t="str">
        <f>TEXT(Adult_GOP[[#This Row],[Staff Start Date]], "mmm")</f>
        <v>Jan</v>
      </c>
    </row>
    <row r="793" spans="1:13" x14ac:dyDescent="0.25">
      <c r="A793" s="18"/>
      <c r="B793" s="19"/>
      <c r="C793" s="19"/>
      <c r="D793" s="19"/>
      <c r="E793" s="19"/>
      <c r="F793" s="19"/>
      <c r="G793" s="19"/>
      <c r="H793" s="19"/>
      <c r="I793" s="20"/>
      <c r="J793" s="67"/>
      <c r="K793" s="19"/>
      <c r="L793" s="100">
        <f>YEAR(Adult_GOP[[#This Row],[Staff Start Date]])</f>
        <v>1900</v>
      </c>
      <c r="M793" s="100" t="str">
        <f>TEXT(Adult_GOP[[#This Row],[Staff Start Date]], "mmm")</f>
        <v>Jan</v>
      </c>
    </row>
    <row r="794" spans="1:13" x14ac:dyDescent="0.25">
      <c r="A794" s="18"/>
      <c r="B794" s="19"/>
      <c r="C794" s="19"/>
      <c r="D794" s="19"/>
      <c r="E794" s="19"/>
      <c r="F794" s="19"/>
      <c r="G794" s="19"/>
      <c r="H794" s="19"/>
      <c r="I794" s="20"/>
      <c r="J794" s="67"/>
      <c r="K794" s="19"/>
      <c r="L794" s="100">
        <f>YEAR(Adult_GOP[[#This Row],[Staff Start Date]])</f>
        <v>1900</v>
      </c>
      <c r="M794" s="100" t="str">
        <f>TEXT(Adult_GOP[[#This Row],[Staff Start Date]], "mmm")</f>
        <v>Jan</v>
      </c>
    </row>
    <row r="795" spans="1:13" x14ac:dyDescent="0.25">
      <c r="A795" s="18"/>
      <c r="B795" s="19"/>
      <c r="C795" s="19"/>
      <c r="D795" s="19"/>
      <c r="E795" s="19"/>
      <c r="F795" s="19"/>
      <c r="G795" s="19"/>
      <c r="H795" s="19"/>
      <c r="I795" s="20"/>
      <c r="J795" s="67"/>
      <c r="K795" s="19"/>
      <c r="L795" s="100">
        <f>YEAR(Adult_GOP[[#This Row],[Staff Start Date]])</f>
        <v>1900</v>
      </c>
      <c r="M795" s="100" t="str">
        <f>TEXT(Adult_GOP[[#This Row],[Staff Start Date]], "mmm")</f>
        <v>Jan</v>
      </c>
    </row>
    <row r="796" spans="1:13" x14ac:dyDescent="0.25">
      <c r="A796" s="18"/>
      <c r="B796" s="19"/>
      <c r="C796" s="19"/>
      <c r="D796" s="19"/>
      <c r="E796" s="19"/>
      <c r="F796" s="19"/>
      <c r="G796" s="19"/>
      <c r="H796" s="19"/>
      <c r="I796" s="20"/>
      <c r="J796" s="67"/>
      <c r="K796" s="19"/>
      <c r="L796" s="100">
        <f>YEAR(Adult_GOP[[#This Row],[Staff Start Date]])</f>
        <v>1900</v>
      </c>
      <c r="M796" s="100" t="str">
        <f>TEXT(Adult_GOP[[#This Row],[Staff Start Date]], "mmm")</f>
        <v>Jan</v>
      </c>
    </row>
    <row r="797" spans="1:13" x14ac:dyDescent="0.25">
      <c r="A797" s="18"/>
      <c r="B797" s="19"/>
      <c r="C797" s="19"/>
      <c r="D797" s="19"/>
      <c r="E797" s="19"/>
      <c r="F797" s="19"/>
      <c r="G797" s="19"/>
      <c r="H797" s="19"/>
      <c r="I797" s="20"/>
      <c r="J797" s="67"/>
      <c r="K797" s="19"/>
      <c r="L797" s="100">
        <f>YEAR(Adult_GOP[[#This Row],[Staff Start Date]])</f>
        <v>1900</v>
      </c>
      <c r="M797" s="100" t="str">
        <f>TEXT(Adult_GOP[[#This Row],[Staff Start Date]], "mmm")</f>
        <v>Jan</v>
      </c>
    </row>
    <row r="798" spans="1:13" x14ac:dyDescent="0.25">
      <c r="A798" s="18"/>
      <c r="B798" s="19"/>
      <c r="C798" s="19"/>
      <c r="D798" s="19"/>
      <c r="E798" s="19"/>
      <c r="F798" s="19"/>
      <c r="G798" s="19"/>
      <c r="H798" s="19"/>
      <c r="I798" s="20"/>
      <c r="J798" s="67"/>
      <c r="K798" s="19"/>
      <c r="L798" s="100">
        <f>YEAR(Adult_GOP[[#This Row],[Staff Start Date]])</f>
        <v>1900</v>
      </c>
      <c r="M798" s="100" t="str">
        <f>TEXT(Adult_GOP[[#This Row],[Staff Start Date]], "mmm")</f>
        <v>Jan</v>
      </c>
    </row>
    <row r="799" spans="1:13" x14ac:dyDescent="0.25">
      <c r="A799" s="18"/>
      <c r="B799" s="19"/>
      <c r="C799" s="19"/>
      <c r="D799" s="19"/>
      <c r="E799" s="19"/>
      <c r="F799" s="19"/>
      <c r="G799" s="19"/>
      <c r="H799" s="19"/>
      <c r="I799" s="20"/>
      <c r="J799" s="67"/>
      <c r="K799" s="19"/>
      <c r="L799" s="100">
        <f>YEAR(Adult_GOP[[#This Row],[Staff Start Date]])</f>
        <v>1900</v>
      </c>
      <c r="M799" s="100" t="str">
        <f>TEXT(Adult_GOP[[#This Row],[Staff Start Date]], "mmm")</f>
        <v>Jan</v>
      </c>
    </row>
    <row r="800" spans="1:13" x14ac:dyDescent="0.25">
      <c r="A800" s="18"/>
      <c r="B800" s="19"/>
      <c r="C800" s="19"/>
      <c r="D800" s="19"/>
      <c r="E800" s="19"/>
      <c r="F800" s="19"/>
      <c r="G800" s="19"/>
      <c r="H800" s="19"/>
      <c r="I800" s="20"/>
      <c r="J800" s="67"/>
      <c r="K800" s="19"/>
      <c r="L800" s="100">
        <f>YEAR(Adult_GOP[[#This Row],[Staff Start Date]])</f>
        <v>1900</v>
      </c>
      <c r="M800" s="100" t="str">
        <f>TEXT(Adult_GOP[[#This Row],[Staff Start Date]], "mmm")</f>
        <v>Jan</v>
      </c>
    </row>
    <row r="801" spans="1:13" x14ac:dyDescent="0.25">
      <c r="A801" s="18"/>
      <c r="B801" s="19"/>
      <c r="C801" s="19"/>
      <c r="D801" s="19"/>
      <c r="E801" s="19"/>
      <c r="F801" s="19"/>
      <c r="G801" s="19"/>
      <c r="H801" s="19"/>
      <c r="I801" s="20"/>
      <c r="J801" s="67"/>
      <c r="K801" s="19"/>
      <c r="L801" s="100">
        <f>YEAR(Adult_GOP[[#This Row],[Staff Start Date]])</f>
        <v>1900</v>
      </c>
      <c r="M801" s="100" t="str">
        <f>TEXT(Adult_GOP[[#This Row],[Staff Start Date]], "mmm")</f>
        <v>Jan</v>
      </c>
    </row>
    <row r="802" spans="1:13" x14ac:dyDescent="0.25">
      <c r="A802" s="18"/>
      <c r="B802" s="19"/>
      <c r="C802" s="19"/>
      <c r="D802" s="19"/>
      <c r="E802" s="19"/>
      <c r="F802" s="19"/>
      <c r="G802" s="19"/>
      <c r="H802" s="19"/>
      <c r="I802" s="20"/>
      <c r="J802" s="67"/>
      <c r="K802" s="19"/>
      <c r="L802" s="100">
        <f>YEAR(Adult_GOP[[#This Row],[Staff Start Date]])</f>
        <v>1900</v>
      </c>
      <c r="M802" s="100" t="str">
        <f>TEXT(Adult_GOP[[#This Row],[Staff Start Date]], "mmm")</f>
        <v>Jan</v>
      </c>
    </row>
    <row r="803" spans="1:13" x14ac:dyDescent="0.25">
      <c r="A803" s="18"/>
      <c r="B803" s="19"/>
      <c r="C803" s="19"/>
      <c r="D803" s="19"/>
      <c r="E803" s="19"/>
      <c r="F803" s="19"/>
      <c r="G803" s="19"/>
      <c r="H803" s="19"/>
      <c r="I803" s="20"/>
      <c r="J803" s="67"/>
      <c r="K803" s="19"/>
      <c r="L803" s="100">
        <f>YEAR(Adult_GOP[[#This Row],[Staff Start Date]])</f>
        <v>1900</v>
      </c>
      <c r="M803" s="100" t="str">
        <f>TEXT(Adult_GOP[[#This Row],[Staff Start Date]], "mmm")</f>
        <v>Jan</v>
      </c>
    </row>
    <row r="804" spans="1:13" x14ac:dyDescent="0.25">
      <c r="A804" s="18"/>
      <c r="B804" s="19"/>
      <c r="C804" s="19"/>
      <c r="D804" s="19"/>
      <c r="E804" s="19"/>
      <c r="F804" s="19"/>
      <c r="G804" s="19"/>
      <c r="H804" s="19"/>
      <c r="I804" s="20"/>
      <c r="J804" s="67"/>
      <c r="K804" s="19"/>
      <c r="L804" s="100">
        <f>YEAR(Adult_GOP[[#This Row],[Staff Start Date]])</f>
        <v>1900</v>
      </c>
      <c r="M804" s="100" t="str">
        <f>TEXT(Adult_GOP[[#This Row],[Staff Start Date]], "mmm")</f>
        <v>Jan</v>
      </c>
    </row>
    <row r="805" spans="1:13" x14ac:dyDescent="0.25">
      <c r="A805" s="18"/>
      <c r="B805" s="19"/>
      <c r="C805" s="19"/>
      <c r="D805" s="19"/>
      <c r="E805" s="19"/>
      <c r="F805" s="19"/>
      <c r="G805" s="19"/>
      <c r="H805" s="19"/>
      <c r="I805" s="20"/>
      <c r="J805" s="67"/>
      <c r="K805" s="19"/>
      <c r="L805" s="100">
        <f>YEAR(Adult_GOP[[#This Row],[Staff Start Date]])</f>
        <v>1900</v>
      </c>
      <c r="M805" s="100" t="str">
        <f>TEXT(Adult_GOP[[#This Row],[Staff Start Date]], "mmm")</f>
        <v>Jan</v>
      </c>
    </row>
    <row r="806" spans="1:13" x14ac:dyDescent="0.25">
      <c r="A806" s="18"/>
      <c r="B806" s="19"/>
      <c r="C806" s="19"/>
      <c r="D806" s="19"/>
      <c r="E806" s="19"/>
      <c r="F806" s="19"/>
      <c r="G806" s="19"/>
      <c r="H806" s="19"/>
      <c r="I806" s="20"/>
      <c r="J806" s="67"/>
      <c r="K806" s="19"/>
      <c r="L806" s="100">
        <f>YEAR(Adult_GOP[[#This Row],[Staff Start Date]])</f>
        <v>1900</v>
      </c>
      <c r="M806" s="100" t="str">
        <f>TEXT(Adult_GOP[[#This Row],[Staff Start Date]], "mmm")</f>
        <v>Jan</v>
      </c>
    </row>
    <row r="807" spans="1:13" x14ac:dyDescent="0.25">
      <c r="A807" s="18"/>
      <c r="B807" s="19"/>
      <c r="C807" s="19"/>
      <c r="D807" s="19"/>
      <c r="E807" s="19"/>
      <c r="F807" s="19"/>
      <c r="G807" s="19"/>
      <c r="H807" s="19"/>
      <c r="I807" s="20"/>
      <c r="J807" s="67"/>
      <c r="K807" s="19"/>
      <c r="L807" s="100">
        <f>YEAR(Adult_GOP[[#This Row],[Staff Start Date]])</f>
        <v>1900</v>
      </c>
      <c r="M807" s="100" t="str">
        <f>TEXT(Adult_GOP[[#This Row],[Staff Start Date]], "mmm")</f>
        <v>Jan</v>
      </c>
    </row>
    <row r="808" spans="1:13" x14ac:dyDescent="0.25">
      <c r="A808" s="18"/>
      <c r="B808" s="19"/>
      <c r="C808" s="19"/>
      <c r="D808" s="19"/>
      <c r="E808" s="19"/>
      <c r="F808" s="19"/>
      <c r="G808" s="19"/>
      <c r="H808" s="19"/>
      <c r="I808" s="20"/>
      <c r="J808" s="67"/>
      <c r="K808" s="19"/>
      <c r="L808" s="100">
        <f>YEAR(Adult_GOP[[#This Row],[Staff Start Date]])</f>
        <v>1900</v>
      </c>
      <c r="M808" s="100" t="str">
        <f>TEXT(Adult_GOP[[#This Row],[Staff Start Date]], "mmm")</f>
        <v>Jan</v>
      </c>
    </row>
    <row r="809" spans="1:13" x14ac:dyDescent="0.25">
      <c r="A809" s="18"/>
      <c r="B809" s="19"/>
      <c r="C809" s="19"/>
      <c r="D809" s="19"/>
      <c r="E809" s="19"/>
      <c r="F809" s="19"/>
      <c r="G809" s="19"/>
      <c r="H809" s="19"/>
      <c r="I809" s="20"/>
      <c r="J809" s="67"/>
      <c r="K809" s="19"/>
      <c r="L809" s="100">
        <f>YEAR(Adult_GOP[[#This Row],[Staff Start Date]])</f>
        <v>1900</v>
      </c>
      <c r="M809" s="100" t="str">
        <f>TEXT(Adult_GOP[[#This Row],[Staff Start Date]], "mmm")</f>
        <v>Jan</v>
      </c>
    </row>
    <row r="810" spans="1:13" x14ac:dyDescent="0.25">
      <c r="A810" s="18"/>
      <c r="B810" s="19"/>
      <c r="C810" s="19"/>
      <c r="D810" s="19"/>
      <c r="E810" s="19"/>
      <c r="F810" s="19"/>
      <c r="G810" s="19"/>
      <c r="H810" s="19"/>
      <c r="I810" s="20"/>
      <c r="J810" s="67"/>
      <c r="K810" s="19"/>
      <c r="L810" s="100">
        <f>YEAR(Adult_GOP[[#This Row],[Staff Start Date]])</f>
        <v>1900</v>
      </c>
      <c r="M810" s="100" t="str">
        <f>TEXT(Adult_GOP[[#This Row],[Staff Start Date]], "mmm")</f>
        <v>Jan</v>
      </c>
    </row>
    <row r="811" spans="1:13" x14ac:dyDescent="0.25">
      <c r="A811" s="18"/>
      <c r="B811" s="19"/>
      <c r="C811" s="19"/>
      <c r="D811" s="19"/>
      <c r="E811" s="19"/>
      <c r="F811" s="19"/>
      <c r="G811" s="19"/>
      <c r="H811" s="19"/>
      <c r="I811" s="20"/>
      <c r="J811" s="67"/>
      <c r="K811" s="19"/>
      <c r="L811" s="100">
        <f>YEAR(Adult_GOP[[#This Row],[Staff Start Date]])</f>
        <v>1900</v>
      </c>
      <c r="M811" s="100" t="str">
        <f>TEXT(Adult_GOP[[#This Row],[Staff Start Date]], "mmm")</f>
        <v>Jan</v>
      </c>
    </row>
    <row r="812" spans="1:13" x14ac:dyDescent="0.25">
      <c r="A812" s="18"/>
      <c r="B812" s="19"/>
      <c r="C812" s="19"/>
      <c r="D812" s="19"/>
      <c r="E812" s="19"/>
      <c r="F812" s="19"/>
      <c r="G812" s="19"/>
      <c r="H812" s="19"/>
      <c r="I812" s="20"/>
      <c r="J812" s="67"/>
      <c r="K812" s="19"/>
      <c r="L812" s="100">
        <f>YEAR(Adult_GOP[[#This Row],[Staff Start Date]])</f>
        <v>1900</v>
      </c>
      <c r="M812" s="100" t="str">
        <f>TEXT(Adult_GOP[[#This Row],[Staff Start Date]], "mmm")</f>
        <v>Jan</v>
      </c>
    </row>
    <row r="813" spans="1:13" x14ac:dyDescent="0.25">
      <c r="A813" s="18"/>
      <c r="B813" s="19"/>
      <c r="C813" s="19"/>
      <c r="D813" s="19"/>
      <c r="E813" s="19"/>
      <c r="F813" s="19"/>
      <c r="G813" s="19"/>
      <c r="H813" s="19"/>
      <c r="I813" s="20"/>
      <c r="J813" s="67"/>
      <c r="K813" s="19"/>
      <c r="L813" s="100">
        <f>YEAR(Adult_GOP[[#This Row],[Staff Start Date]])</f>
        <v>1900</v>
      </c>
      <c r="M813" s="100" t="str">
        <f>TEXT(Adult_GOP[[#This Row],[Staff Start Date]], "mmm")</f>
        <v>Jan</v>
      </c>
    </row>
    <row r="814" spans="1:13" x14ac:dyDescent="0.25">
      <c r="A814" s="18"/>
      <c r="B814" s="19"/>
      <c r="C814" s="19"/>
      <c r="D814" s="19"/>
      <c r="E814" s="19"/>
      <c r="F814" s="19"/>
      <c r="G814" s="19"/>
      <c r="H814" s="19"/>
      <c r="I814" s="20"/>
      <c r="J814" s="67"/>
      <c r="K814" s="19"/>
      <c r="L814" s="100">
        <f>YEAR(Adult_GOP[[#This Row],[Staff Start Date]])</f>
        <v>1900</v>
      </c>
      <c r="M814" s="100" t="str">
        <f>TEXT(Adult_GOP[[#This Row],[Staff Start Date]], "mmm")</f>
        <v>Jan</v>
      </c>
    </row>
    <row r="815" spans="1:13" x14ac:dyDescent="0.25">
      <c r="A815" s="18"/>
      <c r="B815" s="19"/>
      <c r="C815" s="19"/>
      <c r="D815" s="19"/>
      <c r="E815" s="19"/>
      <c r="F815" s="19"/>
      <c r="G815" s="19"/>
      <c r="H815" s="19"/>
      <c r="I815" s="20"/>
      <c r="J815" s="67"/>
      <c r="K815" s="19"/>
      <c r="L815" s="100">
        <f>YEAR(Adult_GOP[[#This Row],[Staff Start Date]])</f>
        <v>1900</v>
      </c>
      <c r="M815" s="100" t="str">
        <f>TEXT(Adult_GOP[[#This Row],[Staff Start Date]], "mmm")</f>
        <v>Jan</v>
      </c>
    </row>
    <row r="816" spans="1:13" x14ac:dyDescent="0.25">
      <c r="A816" s="18"/>
      <c r="B816" s="19"/>
      <c r="C816" s="19"/>
      <c r="D816" s="19"/>
      <c r="E816" s="19"/>
      <c r="F816" s="19"/>
      <c r="G816" s="19"/>
      <c r="H816" s="19"/>
      <c r="I816" s="20"/>
      <c r="J816" s="67"/>
      <c r="K816" s="19"/>
      <c r="L816" s="100">
        <f>YEAR(Adult_GOP[[#This Row],[Staff Start Date]])</f>
        <v>1900</v>
      </c>
      <c r="M816" s="100" t="str">
        <f>TEXT(Adult_GOP[[#This Row],[Staff Start Date]], "mmm")</f>
        <v>Jan</v>
      </c>
    </row>
    <row r="817" spans="1:13" x14ac:dyDescent="0.25">
      <c r="A817" s="18"/>
      <c r="B817" s="19"/>
      <c r="C817" s="19"/>
      <c r="D817" s="19"/>
      <c r="E817" s="19"/>
      <c r="F817" s="19"/>
      <c r="G817" s="19"/>
      <c r="H817" s="19"/>
      <c r="I817" s="20"/>
      <c r="J817" s="67"/>
      <c r="K817" s="19"/>
      <c r="L817" s="100">
        <f>YEAR(Adult_GOP[[#This Row],[Staff Start Date]])</f>
        <v>1900</v>
      </c>
      <c r="M817" s="100" t="str">
        <f>TEXT(Adult_GOP[[#This Row],[Staff Start Date]], "mmm")</f>
        <v>Jan</v>
      </c>
    </row>
    <row r="818" spans="1:13" x14ac:dyDescent="0.25">
      <c r="A818" s="18"/>
      <c r="B818" s="19"/>
      <c r="C818" s="19"/>
      <c r="D818" s="19"/>
      <c r="E818" s="19"/>
      <c r="F818" s="19"/>
      <c r="G818" s="19"/>
      <c r="H818" s="19"/>
      <c r="I818" s="20"/>
      <c r="J818" s="67"/>
      <c r="K818" s="19"/>
      <c r="L818" s="100">
        <f>YEAR(Adult_GOP[[#This Row],[Staff Start Date]])</f>
        <v>1900</v>
      </c>
      <c r="M818" s="100" t="str">
        <f>TEXT(Adult_GOP[[#This Row],[Staff Start Date]], "mmm")</f>
        <v>Jan</v>
      </c>
    </row>
    <row r="819" spans="1:13" x14ac:dyDescent="0.25">
      <c r="A819" s="18"/>
      <c r="B819" s="19"/>
      <c r="C819" s="19"/>
      <c r="D819" s="19"/>
      <c r="E819" s="19"/>
      <c r="F819" s="19"/>
      <c r="G819" s="19"/>
      <c r="H819" s="19"/>
      <c r="I819" s="20"/>
      <c r="J819" s="67"/>
      <c r="K819" s="19"/>
      <c r="L819" s="100">
        <f>YEAR(Adult_GOP[[#This Row],[Staff Start Date]])</f>
        <v>1900</v>
      </c>
      <c r="M819" s="100" t="str">
        <f>TEXT(Adult_GOP[[#This Row],[Staff Start Date]], "mmm")</f>
        <v>Jan</v>
      </c>
    </row>
    <row r="820" spans="1:13" x14ac:dyDescent="0.25">
      <c r="A820" s="18"/>
      <c r="B820" s="19"/>
      <c r="C820" s="19"/>
      <c r="D820" s="19"/>
      <c r="E820" s="19"/>
      <c r="F820" s="19"/>
      <c r="G820" s="19"/>
      <c r="H820" s="19"/>
      <c r="I820" s="20"/>
      <c r="J820" s="67"/>
      <c r="K820" s="19"/>
      <c r="L820" s="100">
        <f>YEAR(Adult_GOP[[#This Row],[Staff Start Date]])</f>
        <v>1900</v>
      </c>
      <c r="M820" s="100" t="str">
        <f>TEXT(Adult_GOP[[#This Row],[Staff Start Date]], "mmm")</f>
        <v>Jan</v>
      </c>
    </row>
    <row r="821" spans="1:13" x14ac:dyDescent="0.25">
      <c r="A821" s="18"/>
      <c r="B821" s="19"/>
      <c r="C821" s="19"/>
      <c r="D821" s="19"/>
      <c r="E821" s="19"/>
      <c r="F821" s="19"/>
      <c r="G821" s="19"/>
      <c r="H821" s="19"/>
      <c r="I821" s="20"/>
      <c r="J821" s="67"/>
      <c r="K821" s="19"/>
      <c r="L821" s="100">
        <f>YEAR(Adult_GOP[[#This Row],[Staff Start Date]])</f>
        <v>1900</v>
      </c>
      <c r="M821" s="100" t="str">
        <f>TEXT(Adult_GOP[[#This Row],[Staff Start Date]], "mmm")</f>
        <v>Jan</v>
      </c>
    </row>
    <row r="822" spans="1:13" x14ac:dyDescent="0.25">
      <c r="A822" s="18"/>
      <c r="B822" s="19"/>
      <c r="C822" s="19"/>
      <c r="D822" s="19"/>
      <c r="E822" s="19"/>
      <c r="F822" s="19"/>
      <c r="G822" s="19"/>
      <c r="H822" s="19"/>
      <c r="I822" s="20"/>
      <c r="J822" s="67"/>
      <c r="K822" s="19"/>
      <c r="L822" s="100">
        <f>YEAR(Adult_GOP[[#This Row],[Staff Start Date]])</f>
        <v>1900</v>
      </c>
      <c r="M822" s="100" t="str">
        <f>TEXT(Adult_GOP[[#This Row],[Staff Start Date]], "mmm")</f>
        <v>Jan</v>
      </c>
    </row>
    <row r="823" spans="1:13" x14ac:dyDescent="0.25">
      <c r="A823" s="18"/>
      <c r="B823" s="19"/>
      <c r="C823" s="19"/>
      <c r="D823" s="19"/>
      <c r="E823" s="19"/>
      <c r="F823" s="19"/>
      <c r="G823" s="19"/>
      <c r="H823" s="19"/>
      <c r="I823" s="20"/>
      <c r="J823" s="67"/>
      <c r="K823" s="19"/>
      <c r="L823" s="100">
        <f>YEAR(Adult_GOP[[#This Row],[Staff Start Date]])</f>
        <v>1900</v>
      </c>
      <c r="M823" s="100" t="str">
        <f>TEXT(Adult_GOP[[#This Row],[Staff Start Date]], "mmm")</f>
        <v>Jan</v>
      </c>
    </row>
    <row r="824" spans="1:13" x14ac:dyDescent="0.25">
      <c r="A824" s="18"/>
      <c r="B824" s="19"/>
      <c r="C824" s="19"/>
      <c r="D824" s="19"/>
      <c r="E824" s="19"/>
      <c r="F824" s="19"/>
      <c r="G824" s="19"/>
      <c r="H824" s="19"/>
      <c r="I824" s="20"/>
      <c r="J824" s="67"/>
      <c r="K824" s="19"/>
      <c r="L824" s="100">
        <f>YEAR(Adult_GOP[[#This Row],[Staff Start Date]])</f>
        <v>1900</v>
      </c>
      <c r="M824" s="100" t="str">
        <f>TEXT(Adult_GOP[[#This Row],[Staff Start Date]], "mmm")</f>
        <v>Jan</v>
      </c>
    </row>
    <row r="825" spans="1:13" x14ac:dyDescent="0.25">
      <c r="A825" s="18"/>
      <c r="B825" s="19"/>
      <c r="C825" s="19"/>
      <c r="D825" s="19"/>
      <c r="E825" s="19"/>
      <c r="F825" s="19"/>
      <c r="G825" s="19"/>
      <c r="H825" s="19"/>
      <c r="I825" s="20"/>
      <c r="J825" s="67"/>
      <c r="K825" s="19"/>
      <c r="L825" s="100">
        <f>YEAR(Adult_GOP[[#This Row],[Staff Start Date]])</f>
        <v>1900</v>
      </c>
      <c r="M825" s="100" t="str">
        <f>TEXT(Adult_GOP[[#This Row],[Staff Start Date]], "mmm")</f>
        <v>Jan</v>
      </c>
    </row>
    <row r="826" spans="1:13" x14ac:dyDescent="0.25">
      <c r="A826" s="18"/>
      <c r="B826" s="19"/>
      <c r="C826" s="19"/>
      <c r="D826" s="19"/>
      <c r="E826" s="19"/>
      <c r="F826" s="19"/>
      <c r="G826" s="19"/>
      <c r="H826" s="19"/>
      <c r="I826" s="20"/>
      <c r="J826" s="67"/>
      <c r="K826" s="19"/>
      <c r="L826" s="100">
        <f>YEAR(Adult_GOP[[#This Row],[Staff Start Date]])</f>
        <v>1900</v>
      </c>
      <c r="M826" s="100" t="str">
        <f>TEXT(Adult_GOP[[#This Row],[Staff Start Date]], "mmm")</f>
        <v>Jan</v>
      </c>
    </row>
    <row r="827" spans="1:13" x14ac:dyDescent="0.25">
      <c r="A827" s="18"/>
      <c r="B827" s="19"/>
      <c r="C827" s="19"/>
      <c r="D827" s="19"/>
      <c r="E827" s="19"/>
      <c r="F827" s="19"/>
      <c r="G827" s="19"/>
      <c r="H827" s="19"/>
      <c r="I827" s="20"/>
      <c r="J827" s="67"/>
      <c r="K827" s="19"/>
      <c r="L827" s="100">
        <f>YEAR(Adult_GOP[[#This Row],[Staff Start Date]])</f>
        <v>1900</v>
      </c>
      <c r="M827" s="100" t="str">
        <f>TEXT(Adult_GOP[[#This Row],[Staff Start Date]], "mmm")</f>
        <v>Jan</v>
      </c>
    </row>
    <row r="828" spans="1:13" x14ac:dyDescent="0.25">
      <c r="A828" s="18"/>
      <c r="B828" s="19"/>
      <c r="C828" s="19"/>
      <c r="D828" s="19"/>
      <c r="E828" s="19"/>
      <c r="F828" s="19"/>
      <c r="G828" s="19"/>
      <c r="H828" s="19"/>
      <c r="I828" s="20"/>
      <c r="J828" s="67"/>
      <c r="K828" s="19"/>
      <c r="L828" s="100">
        <f>YEAR(Adult_GOP[[#This Row],[Staff Start Date]])</f>
        <v>1900</v>
      </c>
      <c r="M828" s="100" t="str">
        <f>TEXT(Adult_GOP[[#This Row],[Staff Start Date]], "mmm")</f>
        <v>Jan</v>
      </c>
    </row>
    <row r="829" spans="1:13" x14ac:dyDescent="0.25">
      <c r="A829" s="18"/>
      <c r="B829" s="19"/>
      <c r="C829" s="19"/>
      <c r="D829" s="19"/>
      <c r="E829" s="19"/>
      <c r="F829" s="19"/>
      <c r="G829" s="19"/>
      <c r="H829" s="19"/>
      <c r="I829" s="20"/>
      <c r="J829" s="67"/>
      <c r="K829" s="19"/>
      <c r="L829" s="100">
        <f>YEAR(Adult_GOP[[#This Row],[Staff Start Date]])</f>
        <v>1900</v>
      </c>
      <c r="M829" s="100" t="str">
        <f>TEXT(Adult_GOP[[#This Row],[Staff Start Date]], "mmm")</f>
        <v>Jan</v>
      </c>
    </row>
    <row r="830" spans="1:13" x14ac:dyDescent="0.25">
      <c r="A830" s="18"/>
      <c r="B830" s="19"/>
      <c r="C830" s="19"/>
      <c r="D830" s="19"/>
      <c r="E830" s="19"/>
      <c r="F830" s="19"/>
      <c r="G830" s="19"/>
      <c r="H830" s="19"/>
      <c r="I830" s="20"/>
      <c r="J830" s="67"/>
      <c r="K830" s="19"/>
      <c r="L830" s="100">
        <f>YEAR(Adult_GOP[[#This Row],[Staff Start Date]])</f>
        <v>1900</v>
      </c>
      <c r="M830" s="100" t="str">
        <f>TEXT(Adult_GOP[[#This Row],[Staff Start Date]], "mmm")</f>
        <v>Jan</v>
      </c>
    </row>
    <row r="831" spans="1:13" x14ac:dyDescent="0.25">
      <c r="A831" s="18"/>
      <c r="B831" s="19"/>
      <c r="C831" s="19"/>
      <c r="D831" s="19"/>
      <c r="E831" s="19"/>
      <c r="F831" s="19"/>
      <c r="G831" s="19"/>
      <c r="H831" s="19"/>
      <c r="I831" s="20"/>
      <c r="J831" s="67"/>
      <c r="K831" s="19"/>
      <c r="L831" s="100">
        <f>YEAR(Adult_GOP[[#This Row],[Staff Start Date]])</f>
        <v>1900</v>
      </c>
      <c r="M831" s="100" t="str">
        <f>TEXT(Adult_GOP[[#This Row],[Staff Start Date]], "mmm")</f>
        <v>Jan</v>
      </c>
    </row>
    <row r="832" spans="1:13" x14ac:dyDescent="0.25">
      <c r="A832" s="18"/>
      <c r="B832" s="19"/>
      <c r="C832" s="19"/>
      <c r="D832" s="19"/>
      <c r="E832" s="19"/>
      <c r="F832" s="19"/>
      <c r="G832" s="19"/>
      <c r="H832" s="19"/>
      <c r="I832" s="20"/>
      <c r="J832" s="67"/>
      <c r="K832" s="19"/>
      <c r="L832" s="100">
        <f>YEAR(Adult_GOP[[#This Row],[Staff Start Date]])</f>
        <v>1900</v>
      </c>
      <c r="M832" s="100" t="str">
        <f>TEXT(Adult_GOP[[#This Row],[Staff Start Date]], "mmm")</f>
        <v>Jan</v>
      </c>
    </row>
    <row r="833" spans="1:13" x14ac:dyDescent="0.25">
      <c r="A833" s="18"/>
      <c r="B833" s="19"/>
      <c r="C833" s="19"/>
      <c r="D833" s="19"/>
      <c r="E833" s="19"/>
      <c r="F833" s="19"/>
      <c r="G833" s="19"/>
      <c r="H833" s="19"/>
      <c r="I833" s="20"/>
      <c r="J833" s="67"/>
      <c r="K833" s="19"/>
      <c r="L833" s="100">
        <f>YEAR(Adult_GOP[[#This Row],[Staff Start Date]])</f>
        <v>1900</v>
      </c>
      <c r="M833" s="100" t="str">
        <f>TEXT(Adult_GOP[[#This Row],[Staff Start Date]], "mmm")</f>
        <v>Jan</v>
      </c>
    </row>
    <row r="834" spans="1:13" x14ac:dyDescent="0.25">
      <c r="A834" s="18"/>
      <c r="B834" s="19"/>
      <c r="C834" s="19"/>
      <c r="D834" s="19"/>
      <c r="E834" s="19"/>
      <c r="F834" s="19"/>
      <c r="G834" s="19"/>
      <c r="H834" s="19"/>
      <c r="I834" s="20"/>
      <c r="J834" s="67"/>
      <c r="K834" s="19"/>
      <c r="L834" s="100">
        <f>YEAR(Adult_GOP[[#This Row],[Staff Start Date]])</f>
        <v>1900</v>
      </c>
      <c r="M834" s="100" t="str">
        <f>TEXT(Adult_GOP[[#This Row],[Staff Start Date]], "mmm")</f>
        <v>Jan</v>
      </c>
    </row>
    <row r="835" spans="1:13" x14ac:dyDescent="0.25">
      <c r="A835" s="18"/>
      <c r="B835" s="19"/>
      <c r="C835" s="19"/>
      <c r="D835" s="19"/>
      <c r="E835" s="19"/>
      <c r="F835" s="19"/>
      <c r="G835" s="19"/>
      <c r="H835" s="19"/>
      <c r="I835" s="20"/>
      <c r="J835" s="67"/>
      <c r="K835" s="19"/>
      <c r="L835" s="100">
        <f>YEAR(Adult_GOP[[#This Row],[Staff Start Date]])</f>
        <v>1900</v>
      </c>
      <c r="M835" s="100" t="str">
        <f>TEXT(Adult_GOP[[#This Row],[Staff Start Date]], "mmm")</f>
        <v>Jan</v>
      </c>
    </row>
    <row r="836" spans="1:13" x14ac:dyDescent="0.25">
      <c r="A836" s="18"/>
      <c r="B836" s="19"/>
      <c r="C836" s="19"/>
      <c r="D836" s="19"/>
      <c r="E836" s="19"/>
      <c r="F836" s="19"/>
      <c r="G836" s="19"/>
      <c r="H836" s="19"/>
      <c r="I836" s="20"/>
      <c r="J836" s="67"/>
      <c r="K836" s="19"/>
      <c r="L836" s="100">
        <f>YEAR(Adult_GOP[[#This Row],[Staff Start Date]])</f>
        <v>1900</v>
      </c>
      <c r="M836" s="100" t="str">
        <f>TEXT(Adult_GOP[[#This Row],[Staff Start Date]], "mmm")</f>
        <v>Jan</v>
      </c>
    </row>
    <row r="837" spans="1:13" x14ac:dyDescent="0.25">
      <c r="A837" s="18"/>
      <c r="B837" s="19"/>
      <c r="C837" s="19"/>
      <c r="D837" s="19"/>
      <c r="E837" s="19"/>
      <c r="F837" s="19"/>
      <c r="G837" s="19"/>
      <c r="H837" s="19"/>
      <c r="I837" s="20"/>
      <c r="J837" s="67"/>
      <c r="K837" s="19"/>
      <c r="L837" s="100">
        <f>YEAR(Adult_GOP[[#This Row],[Staff Start Date]])</f>
        <v>1900</v>
      </c>
      <c r="M837" s="100" t="str">
        <f>TEXT(Adult_GOP[[#This Row],[Staff Start Date]], "mmm")</f>
        <v>Jan</v>
      </c>
    </row>
    <row r="838" spans="1:13" x14ac:dyDescent="0.25">
      <c r="A838" s="18"/>
      <c r="B838" s="19"/>
      <c r="C838" s="19"/>
      <c r="D838" s="19"/>
      <c r="E838" s="19"/>
      <c r="F838" s="19"/>
      <c r="G838" s="19"/>
      <c r="H838" s="19"/>
      <c r="I838" s="20"/>
      <c r="J838" s="67"/>
      <c r="K838" s="19"/>
      <c r="L838" s="100">
        <f>YEAR(Adult_GOP[[#This Row],[Staff Start Date]])</f>
        <v>1900</v>
      </c>
      <c r="M838" s="100" t="str">
        <f>TEXT(Adult_GOP[[#This Row],[Staff Start Date]], "mmm")</f>
        <v>Jan</v>
      </c>
    </row>
    <row r="839" spans="1:13" x14ac:dyDescent="0.25">
      <c r="A839" s="18"/>
      <c r="B839" s="19"/>
      <c r="C839" s="19"/>
      <c r="D839" s="19"/>
      <c r="E839" s="19"/>
      <c r="F839" s="19"/>
      <c r="G839" s="19"/>
      <c r="H839" s="19"/>
      <c r="I839" s="20"/>
      <c r="J839" s="67"/>
      <c r="K839" s="19"/>
      <c r="L839" s="100">
        <f>YEAR(Adult_GOP[[#This Row],[Staff Start Date]])</f>
        <v>1900</v>
      </c>
      <c r="M839" s="100" t="str">
        <f>TEXT(Adult_GOP[[#This Row],[Staff Start Date]], "mmm")</f>
        <v>Jan</v>
      </c>
    </row>
    <row r="840" spans="1:13" x14ac:dyDescent="0.25">
      <c r="A840" s="18"/>
      <c r="B840" s="19"/>
      <c r="C840" s="19"/>
      <c r="D840" s="19"/>
      <c r="E840" s="19"/>
      <c r="F840" s="19"/>
      <c r="G840" s="19"/>
      <c r="H840" s="19"/>
      <c r="I840" s="20"/>
      <c r="J840" s="67"/>
      <c r="K840" s="19"/>
      <c r="L840" s="100">
        <f>YEAR(Adult_GOP[[#This Row],[Staff Start Date]])</f>
        <v>1900</v>
      </c>
      <c r="M840" s="100" t="str">
        <f>TEXT(Adult_GOP[[#This Row],[Staff Start Date]], "mmm")</f>
        <v>Jan</v>
      </c>
    </row>
    <row r="841" spans="1:13" x14ac:dyDescent="0.25">
      <c r="A841" s="18"/>
      <c r="B841" s="19"/>
      <c r="C841" s="19"/>
      <c r="D841" s="19"/>
      <c r="E841" s="19"/>
      <c r="F841" s="19"/>
      <c r="G841" s="19"/>
      <c r="H841" s="19"/>
      <c r="I841" s="20"/>
      <c r="J841" s="67"/>
      <c r="K841" s="19"/>
      <c r="L841" s="100">
        <f>YEAR(Adult_GOP[[#This Row],[Staff Start Date]])</f>
        <v>1900</v>
      </c>
      <c r="M841" s="100" t="str">
        <f>TEXT(Adult_GOP[[#This Row],[Staff Start Date]], "mmm")</f>
        <v>Jan</v>
      </c>
    </row>
    <row r="842" spans="1:13" x14ac:dyDescent="0.25">
      <c r="A842" s="18"/>
      <c r="B842" s="19"/>
      <c r="C842" s="19"/>
      <c r="D842" s="19"/>
      <c r="E842" s="19"/>
      <c r="F842" s="19"/>
      <c r="G842" s="19"/>
      <c r="H842" s="19"/>
      <c r="I842" s="20"/>
      <c r="J842" s="67"/>
      <c r="K842" s="19"/>
      <c r="L842" s="100">
        <f>YEAR(Adult_GOP[[#This Row],[Staff Start Date]])</f>
        <v>1900</v>
      </c>
      <c r="M842" s="100" t="str">
        <f>TEXT(Adult_GOP[[#This Row],[Staff Start Date]], "mmm")</f>
        <v>Jan</v>
      </c>
    </row>
    <row r="843" spans="1:13" x14ac:dyDescent="0.25">
      <c r="A843" s="18"/>
      <c r="B843" s="19"/>
      <c r="C843" s="19"/>
      <c r="D843" s="19"/>
      <c r="E843" s="19"/>
      <c r="F843" s="19"/>
      <c r="G843" s="19"/>
      <c r="H843" s="19"/>
      <c r="I843" s="20"/>
      <c r="J843" s="67"/>
      <c r="K843" s="19"/>
      <c r="L843" s="100">
        <f>YEAR(Adult_GOP[[#This Row],[Staff Start Date]])</f>
        <v>1900</v>
      </c>
      <c r="M843" s="100" t="str">
        <f>TEXT(Adult_GOP[[#This Row],[Staff Start Date]], "mmm")</f>
        <v>Jan</v>
      </c>
    </row>
    <row r="844" spans="1:13" x14ac:dyDescent="0.25">
      <c r="A844" s="18"/>
      <c r="B844" s="19"/>
      <c r="C844" s="19"/>
      <c r="D844" s="19"/>
      <c r="E844" s="19"/>
      <c r="F844" s="19"/>
      <c r="G844" s="19"/>
      <c r="H844" s="19"/>
      <c r="I844" s="20"/>
      <c r="J844" s="67"/>
      <c r="K844" s="19"/>
      <c r="L844" s="100">
        <f>YEAR(Adult_GOP[[#This Row],[Staff Start Date]])</f>
        <v>1900</v>
      </c>
      <c r="M844" s="100" t="str">
        <f>TEXT(Adult_GOP[[#This Row],[Staff Start Date]], "mmm")</f>
        <v>Jan</v>
      </c>
    </row>
    <row r="845" spans="1:13" x14ac:dyDescent="0.25">
      <c r="A845" s="18"/>
      <c r="B845" s="19"/>
      <c r="C845" s="19"/>
      <c r="D845" s="19"/>
      <c r="E845" s="19"/>
      <c r="F845" s="19"/>
      <c r="G845" s="19"/>
      <c r="H845" s="19"/>
      <c r="I845" s="20"/>
      <c r="J845" s="67"/>
      <c r="K845" s="19"/>
      <c r="L845" s="100">
        <f>YEAR(Adult_GOP[[#This Row],[Staff Start Date]])</f>
        <v>1900</v>
      </c>
      <c r="M845" s="100" t="str">
        <f>TEXT(Adult_GOP[[#This Row],[Staff Start Date]], "mmm")</f>
        <v>Jan</v>
      </c>
    </row>
    <row r="846" spans="1:13" x14ac:dyDescent="0.25">
      <c r="A846" s="18"/>
      <c r="B846" s="19"/>
      <c r="C846" s="19"/>
      <c r="D846" s="19"/>
      <c r="E846" s="19"/>
      <c r="F846" s="19"/>
      <c r="G846" s="19"/>
      <c r="H846" s="19"/>
      <c r="I846" s="20"/>
      <c r="J846" s="67"/>
      <c r="K846" s="19"/>
      <c r="L846" s="100">
        <f>YEAR(Adult_GOP[[#This Row],[Staff Start Date]])</f>
        <v>1900</v>
      </c>
      <c r="M846" s="100" t="str">
        <f>TEXT(Adult_GOP[[#This Row],[Staff Start Date]], "mmm")</f>
        <v>Jan</v>
      </c>
    </row>
    <row r="847" spans="1:13" x14ac:dyDescent="0.25">
      <c r="A847" s="18"/>
      <c r="B847" s="19"/>
      <c r="C847" s="19"/>
      <c r="D847" s="19"/>
      <c r="E847" s="19"/>
      <c r="F847" s="19"/>
      <c r="G847" s="19"/>
      <c r="H847" s="19"/>
      <c r="I847" s="20"/>
      <c r="J847" s="67"/>
      <c r="K847" s="19"/>
      <c r="L847" s="100">
        <f>YEAR(Adult_GOP[[#This Row],[Staff Start Date]])</f>
        <v>1900</v>
      </c>
      <c r="M847" s="100" t="str">
        <f>TEXT(Adult_GOP[[#This Row],[Staff Start Date]], "mmm")</f>
        <v>Jan</v>
      </c>
    </row>
    <row r="848" spans="1:13" x14ac:dyDescent="0.25">
      <c r="A848" s="18"/>
      <c r="B848" s="19"/>
      <c r="C848" s="19"/>
      <c r="D848" s="19"/>
      <c r="E848" s="19"/>
      <c r="F848" s="19"/>
      <c r="G848" s="19"/>
      <c r="H848" s="19"/>
      <c r="I848" s="20"/>
      <c r="J848" s="67"/>
      <c r="K848" s="19"/>
      <c r="L848" s="100">
        <f>YEAR(Adult_GOP[[#This Row],[Staff Start Date]])</f>
        <v>1900</v>
      </c>
      <c r="M848" s="100" t="str">
        <f>TEXT(Adult_GOP[[#This Row],[Staff Start Date]], "mmm")</f>
        <v>Jan</v>
      </c>
    </row>
    <row r="849" spans="1:13" x14ac:dyDescent="0.25">
      <c r="A849" s="18"/>
      <c r="B849" s="19"/>
      <c r="C849" s="19"/>
      <c r="D849" s="19"/>
      <c r="E849" s="19"/>
      <c r="F849" s="19"/>
      <c r="G849" s="19"/>
      <c r="H849" s="19"/>
      <c r="I849" s="20"/>
      <c r="J849" s="67"/>
      <c r="K849" s="19"/>
      <c r="L849" s="100">
        <f>YEAR(Adult_GOP[[#This Row],[Staff Start Date]])</f>
        <v>1900</v>
      </c>
      <c r="M849" s="100" t="str">
        <f>TEXT(Adult_GOP[[#This Row],[Staff Start Date]], "mmm")</f>
        <v>Jan</v>
      </c>
    </row>
    <row r="850" spans="1:13" x14ac:dyDescent="0.25">
      <c r="A850" s="18"/>
      <c r="B850" s="19"/>
      <c r="C850" s="19"/>
      <c r="D850" s="19"/>
      <c r="E850" s="19"/>
      <c r="F850" s="19"/>
      <c r="G850" s="19"/>
      <c r="H850" s="19"/>
      <c r="I850" s="20"/>
      <c r="J850" s="67"/>
      <c r="K850" s="19"/>
      <c r="L850" s="100">
        <f>YEAR(Adult_GOP[[#This Row],[Staff Start Date]])</f>
        <v>1900</v>
      </c>
      <c r="M850" s="100" t="str">
        <f>TEXT(Adult_GOP[[#This Row],[Staff Start Date]], "mmm")</f>
        <v>Jan</v>
      </c>
    </row>
    <row r="851" spans="1:13" x14ac:dyDescent="0.25">
      <c r="A851" s="18"/>
      <c r="B851" s="19"/>
      <c r="C851" s="19"/>
      <c r="D851" s="19"/>
      <c r="E851" s="19"/>
      <c r="F851" s="19"/>
      <c r="G851" s="19"/>
      <c r="H851" s="19"/>
      <c r="I851" s="20"/>
      <c r="J851" s="67"/>
      <c r="K851" s="19"/>
      <c r="L851" s="100">
        <f>YEAR(Adult_GOP[[#This Row],[Staff Start Date]])</f>
        <v>1900</v>
      </c>
      <c r="M851" s="100" t="str">
        <f>TEXT(Adult_GOP[[#This Row],[Staff Start Date]], "mmm")</f>
        <v>Jan</v>
      </c>
    </row>
    <row r="852" spans="1:13" x14ac:dyDescent="0.25">
      <c r="A852" s="18"/>
      <c r="B852" s="19"/>
      <c r="C852" s="19"/>
      <c r="D852" s="19"/>
      <c r="E852" s="19"/>
      <c r="F852" s="19"/>
      <c r="G852" s="19"/>
      <c r="H852" s="19"/>
      <c r="I852" s="20"/>
      <c r="J852" s="67"/>
      <c r="K852" s="19"/>
      <c r="L852" s="100">
        <f>YEAR(Adult_GOP[[#This Row],[Staff Start Date]])</f>
        <v>1900</v>
      </c>
      <c r="M852" s="100" t="str">
        <f>TEXT(Adult_GOP[[#This Row],[Staff Start Date]], "mmm")</f>
        <v>Jan</v>
      </c>
    </row>
    <row r="853" spans="1:13" x14ac:dyDescent="0.25">
      <c r="A853" s="18"/>
      <c r="B853" s="19"/>
      <c r="C853" s="19"/>
      <c r="D853" s="19"/>
      <c r="E853" s="19"/>
      <c r="F853" s="19"/>
      <c r="G853" s="19"/>
      <c r="H853" s="19"/>
      <c r="I853" s="20"/>
      <c r="J853" s="67"/>
      <c r="K853" s="19"/>
      <c r="L853" s="100">
        <f>YEAR(Adult_GOP[[#This Row],[Staff Start Date]])</f>
        <v>1900</v>
      </c>
      <c r="M853" s="100" t="str">
        <f>TEXT(Adult_GOP[[#This Row],[Staff Start Date]], "mmm")</f>
        <v>Jan</v>
      </c>
    </row>
    <row r="854" spans="1:13" x14ac:dyDescent="0.25">
      <c r="A854" s="18"/>
      <c r="B854" s="19"/>
      <c r="C854" s="19"/>
      <c r="D854" s="19"/>
      <c r="E854" s="19"/>
      <c r="F854" s="19"/>
      <c r="G854" s="19"/>
      <c r="H854" s="19"/>
      <c r="I854" s="20"/>
      <c r="J854" s="67"/>
      <c r="K854" s="19"/>
      <c r="L854" s="100">
        <f>YEAR(Adult_GOP[[#This Row],[Staff Start Date]])</f>
        <v>1900</v>
      </c>
      <c r="M854" s="100" t="str">
        <f>TEXT(Adult_GOP[[#This Row],[Staff Start Date]], "mmm")</f>
        <v>Jan</v>
      </c>
    </row>
    <row r="855" spans="1:13" x14ac:dyDescent="0.25">
      <c r="A855" s="18"/>
      <c r="B855" s="19"/>
      <c r="C855" s="19"/>
      <c r="D855" s="19"/>
      <c r="E855" s="19"/>
      <c r="F855" s="19"/>
      <c r="G855" s="19"/>
      <c r="H855" s="19"/>
      <c r="I855" s="20"/>
      <c r="J855" s="67"/>
      <c r="K855" s="19"/>
      <c r="L855" s="100">
        <f>YEAR(Adult_GOP[[#This Row],[Staff Start Date]])</f>
        <v>1900</v>
      </c>
      <c r="M855" s="100" t="str">
        <f>TEXT(Adult_GOP[[#This Row],[Staff Start Date]], "mmm")</f>
        <v>Jan</v>
      </c>
    </row>
    <row r="856" spans="1:13" x14ac:dyDescent="0.25">
      <c r="A856" s="18"/>
      <c r="B856" s="19"/>
      <c r="C856" s="19"/>
      <c r="D856" s="19"/>
      <c r="E856" s="19"/>
      <c r="F856" s="19"/>
      <c r="G856" s="19"/>
      <c r="H856" s="19"/>
      <c r="I856" s="20"/>
      <c r="J856" s="67"/>
      <c r="K856" s="19"/>
      <c r="L856" s="100">
        <f>YEAR(Adult_GOP[[#This Row],[Staff Start Date]])</f>
        <v>1900</v>
      </c>
      <c r="M856" s="100" t="str">
        <f>TEXT(Adult_GOP[[#This Row],[Staff Start Date]], "mmm")</f>
        <v>Jan</v>
      </c>
    </row>
    <row r="857" spans="1:13" x14ac:dyDescent="0.25">
      <c r="A857" s="18"/>
      <c r="B857" s="19"/>
      <c r="C857" s="19"/>
      <c r="D857" s="19"/>
      <c r="E857" s="19"/>
      <c r="F857" s="19"/>
      <c r="G857" s="19"/>
      <c r="H857" s="19"/>
      <c r="I857" s="20"/>
      <c r="J857" s="67"/>
      <c r="K857" s="19"/>
      <c r="L857" s="100">
        <f>YEAR(Adult_GOP[[#This Row],[Staff Start Date]])</f>
        <v>1900</v>
      </c>
      <c r="M857" s="100" t="str">
        <f>TEXT(Adult_GOP[[#This Row],[Staff Start Date]], "mmm")</f>
        <v>Jan</v>
      </c>
    </row>
    <row r="858" spans="1:13" x14ac:dyDescent="0.25">
      <c r="A858" s="18"/>
      <c r="B858" s="19"/>
      <c r="C858" s="19"/>
      <c r="D858" s="19"/>
      <c r="E858" s="19"/>
      <c r="F858" s="19"/>
      <c r="G858" s="19"/>
      <c r="H858" s="19"/>
      <c r="I858" s="20"/>
      <c r="J858" s="67"/>
      <c r="K858" s="19"/>
      <c r="L858" s="100">
        <f>YEAR(Adult_GOP[[#This Row],[Staff Start Date]])</f>
        <v>1900</v>
      </c>
      <c r="M858" s="100" t="str">
        <f>TEXT(Adult_GOP[[#This Row],[Staff Start Date]], "mmm")</f>
        <v>Jan</v>
      </c>
    </row>
    <row r="859" spans="1:13" x14ac:dyDescent="0.25">
      <c r="A859" s="18"/>
      <c r="B859" s="19"/>
      <c r="C859" s="19"/>
      <c r="D859" s="19"/>
      <c r="E859" s="19"/>
      <c r="F859" s="19"/>
      <c r="G859" s="19"/>
      <c r="H859" s="19"/>
      <c r="I859" s="20"/>
      <c r="J859" s="67"/>
      <c r="K859" s="19"/>
      <c r="L859" s="100">
        <f>YEAR(Adult_GOP[[#This Row],[Staff Start Date]])</f>
        <v>1900</v>
      </c>
      <c r="M859" s="100" t="str">
        <f>TEXT(Adult_GOP[[#This Row],[Staff Start Date]], "mmm")</f>
        <v>Jan</v>
      </c>
    </row>
    <row r="860" spans="1:13" x14ac:dyDescent="0.25">
      <c r="A860" s="18"/>
      <c r="B860" s="19"/>
      <c r="C860" s="19"/>
      <c r="D860" s="19"/>
      <c r="E860" s="19"/>
      <c r="F860" s="19"/>
      <c r="G860" s="19"/>
      <c r="H860" s="19"/>
      <c r="I860" s="20"/>
      <c r="J860" s="67"/>
      <c r="K860" s="19"/>
      <c r="L860" s="100">
        <f>YEAR(Adult_GOP[[#This Row],[Staff Start Date]])</f>
        <v>1900</v>
      </c>
      <c r="M860" s="100" t="str">
        <f>TEXT(Adult_GOP[[#This Row],[Staff Start Date]], "mmm")</f>
        <v>Jan</v>
      </c>
    </row>
    <row r="861" spans="1:13" x14ac:dyDescent="0.25">
      <c r="A861" s="18"/>
      <c r="B861" s="19"/>
      <c r="C861" s="19"/>
      <c r="D861" s="19"/>
      <c r="E861" s="19"/>
      <c r="F861" s="19"/>
      <c r="G861" s="19"/>
      <c r="H861" s="19"/>
      <c r="I861" s="20"/>
      <c r="J861" s="67"/>
      <c r="K861" s="19"/>
      <c r="L861" s="100">
        <f>YEAR(Adult_GOP[[#This Row],[Staff Start Date]])</f>
        <v>1900</v>
      </c>
      <c r="M861" s="100" t="str">
        <f>TEXT(Adult_GOP[[#This Row],[Staff Start Date]], "mmm")</f>
        <v>Jan</v>
      </c>
    </row>
    <row r="862" spans="1:13" x14ac:dyDescent="0.25">
      <c r="A862" s="18"/>
      <c r="B862" s="19"/>
      <c r="C862" s="19"/>
      <c r="D862" s="19"/>
      <c r="E862" s="19"/>
      <c r="F862" s="19"/>
      <c r="G862" s="19"/>
      <c r="H862" s="19"/>
      <c r="I862" s="20"/>
      <c r="J862" s="67"/>
      <c r="K862" s="19"/>
      <c r="L862" s="100">
        <f>YEAR(Adult_GOP[[#This Row],[Staff Start Date]])</f>
        <v>1900</v>
      </c>
      <c r="M862" s="100" t="str">
        <f>TEXT(Adult_GOP[[#This Row],[Staff Start Date]], "mmm")</f>
        <v>Jan</v>
      </c>
    </row>
    <row r="863" spans="1:13" x14ac:dyDescent="0.25">
      <c r="A863" s="18"/>
      <c r="B863" s="19"/>
      <c r="C863" s="19"/>
      <c r="D863" s="19"/>
      <c r="E863" s="19"/>
      <c r="F863" s="19"/>
      <c r="G863" s="19"/>
      <c r="H863" s="19"/>
      <c r="I863" s="20"/>
      <c r="J863" s="67"/>
      <c r="K863" s="19"/>
      <c r="L863" s="100">
        <f>YEAR(Adult_GOP[[#This Row],[Staff Start Date]])</f>
        <v>1900</v>
      </c>
      <c r="M863" s="100" t="str">
        <f>TEXT(Adult_GOP[[#This Row],[Staff Start Date]], "mmm")</f>
        <v>Jan</v>
      </c>
    </row>
    <row r="864" spans="1:13" x14ac:dyDescent="0.25">
      <c r="A864" s="18"/>
      <c r="B864" s="19"/>
      <c r="C864" s="19"/>
      <c r="D864" s="19"/>
      <c r="E864" s="19"/>
      <c r="F864" s="19"/>
      <c r="G864" s="19"/>
      <c r="H864" s="19"/>
      <c r="I864" s="20"/>
      <c r="J864" s="67"/>
      <c r="K864" s="19"/>
      <c r="L864" s="100">
        <f>YEAR(Adult_GOP[[#This Row],[Staff Start Date]])</f>
        <v>1900</v>
      </c>
      <c r="M864" s="100" t="str">
        <f>TEXT(Adult_GOP[[#This Row],[Staff Start Date]], "mmm")</f>
        <v>Jan</v>
      </c>
    </row>
    <row r="865" spans="1:13" x14ac:dyDescent="0.25">
      <c r="A865" s="18"/>
      <c r="B865" s="19"/>
      <c r="C865" s="19"/>
      <c r="D865" s="19"/>
      <c r="E865" s="19"/>
      <c r="F865" s="19"/>
      <c r="G865" s="19"/>
      <c r="H865" s="19"/>
      <c r="I865" s="20"/>
      <c r="J865" s="67"/>
      <c r="K865" s="19"/>
      <c r="L865" s="100">
        <f>YEAR(Adult_GOP[[#This Row],[Staff Start Date]])</f>
        <v>1900</v>
      </c>
      <c r="M865" s="100" t="str">
        <f>TEXT(Adult_GOP[[#This Row],[Staff Start Date]], "mmm")</f>
        <v>Jan</v>
      </c>
    </row>
    <row r="866" spans="1:13" x14ac:dyDescent="0.25">
      <c r="A866" s="18"/>
      <c r="B866" s="19"/>
      <c r="C866" s="19"/>
      <c r="D866" s="19"/>
      <c r="E866" s="19"/>
      <c r="F866" s="19"/>
      <c r="G866" s="19"/>
      <c r="H866" s="19"/>
      <c r="I866" s="20"/>
      <c r="J866" s="67"/>
      <c r="K866" s="19"/>
      <c r="L866" s="100">
        <f>YEAR(Adult_GOP[[#This Row],[Staff Start Date]])</f>
        <v>1900</v>
      </c>
      <c r="M866" s="100" t="str">
        <f>TEXT(Adult_GOP[[#This Row],[Staff Start Date]], "mmm")</f>
        <v>Jan</v>
      </c>
    </row>
    <row r="867" spans="1:13" x14ac:dyDescent="0.25">
      <c r="A867" s="18"/>
      <c r="B867" s="19"/>
      <c r="C867" s="19"/>
      <c r="D867" s="19"/>
      <c r="E867" s="19"/>
      <c r="F867" s="19"/>
      <c r="G867" s="19"/>
      <c r="H867" s="19"/>
      <c r="I867" s="20"/>
      <c r="J867" s="67"/>
      <c r="K867" s="19"/>
      <c r="L867" s="100">
        <f>YEAR(Adult_GOP[[#This Row],[Staff Start Date]])</f>
        <v>1900</v>
      </c>
      <c r="M867" s="100" t="str">
        <f>TEXT(Adult_GOP[[#This Row],[Staff Start Date]], "mmm")</f>
        <v>Jan</v>
      </c>
    </row>
    <row r="868" spans="1:13" x14ac:dyDescent="0.25">
      <c r="A868" s="18"/>
      <c r="B868" s="19"/>
      <c r="C868" s="19"/>
      <c r="D868" s="19"/>
      <c r="E868" s="19"/>
      <c r="F868" s="19"/>
      <c r="G868" s="19"/>
      <c r="H868" s="19"/>
      <c r="I868" s="20"/>
      <c r="J868" s="67"/>
      <c r="K868" s="19"/>
      <c r="L868" s="100">
        <f>YEAR(Adult_GOP[[#This Row],[Staff Start Date]])</f>
        <v>1900</v>
      </c>
      <c r="M868" s="100" t="str">
        <f>TEXT(Adult_GOP[[#This Row],[Staff Start Date]], "mmm")</f>
        <v>Jan</v>
      </c>
    </row>
    <row r="869" spans="1:13" x14ac:dyDescent="0.25">
      <c r="A869" s="18"/>
      <c r="B869" s="19"/>
      <c r="C869" s="19"/>
      <c r="D869" s="19"/>
      <c r="E869" s="19"/>
      <c r="F869" s="19"/>
      <c r="G869" s="19"/>
      <c r="H869" s="19"/>
      <c r="I869" s="20"/>
      <c r="J869" s="67"/>
      <c r="K869" s="19"/>
      <c r="L869" s="100">
        <f>YEAR(Adult_GOP[[#This Row],[Staff Start Date]])</f>
        <v>1900</v>
      </c>
      <c r="M869" s="100" t="str">
        <f>TEXT(Adult_GOP[[#This Row],[Staff Start Date]], "mmm")</f>
        <v>Jan</v>
      </c>
    </row>
    <row r="870" spans="1:13" x14ac:dyDescent="0.25">
      <c r="A870" s="18"/>
      <c r="B870" s="19"/>
      <c r="C870" s="19"/>
      <c r="D870" s="19"/>
      <c r="E870" s="19"/>
      <c r="F870" s="19"/>
      <c r="G870" s="19"/>
      <c r="H870" s="19"/>
      <c r="I870" s="20"/>
      <c r="J870" s="67"/>
      <c r="K870" s="19"/>
      <c r="L870" s="100">
        <f>YEAR(Adult_GOP[[#This Row],[Staff Start Date]])</f>
        <v>1900</v>
      </c>
      <c r="M870" s="100" t="str">
        <f>TEXT(Adult_GOP[[#This Row],[Staff Start Date]], "mmm")</f>
        <v>Jan</v>
      </c>
    </row>
    <row r="871" spans="1:13" x14ac:dyDescent="0.25">
      <c r="A871" s="18"/>
      <c r="B871" s="19"/>
      <c r="C871" s="19"/>
      <c r="D871" s="19"/>
      <c r="E871" s="19"/>
      <c r="F871" s="19"/>
      <c r="G871" s="19"/>
      <c r="H871" s="19"/>
      <c r="I871" s="20"/>
      <c r="J871" s="67"/>
      <c r="K871" s="19"/>
      <c r="L871" s="100">
        <f>YEAR(Adult_GOP[[#This Row],[Staff Start Date]])</f>
        <v>1900</v>
      </c>
      <c r="M871" s="100" t="str">
        <f>TEXT(Adult_GOP[[#This Row],[Staff Start Date]], "mmm")</f>
        <v>Jan</v>
      </c>
    </row>
    <row r="872" spans="1:13" x14ac:dyDescent="0.25">
      <c r="A872" s="18"/>
      <c r="B872" s="19"/>
      <c r="C872" s="19"/>
      <c r="D872" s="19"/>
      <c r="E872" s="19"/>
      <c r="F872" s="19"/>
      <c r="G872" s="19"/>
      <c r="H872" s="19"/>
      <c r="I872" s="20"/>
      <c r="J872" s="67"/>
      <c r="K872" s="19"/>
      <c r="L872" s="100">
        <f>YEAR(Adult_GOP[[#This Row],[Staff Start Date]])</f>
        <v>1900</v>
      </c>
      <c r="M872" s="100" t="str">
        <f>TEXT(Adult_GOP[[#This Row],[Staff Start Date]], "mmm")</f>
        <v>Jan</v>
      </c>
    </row>
    <row r="873" spans="1:13" x14ac:dyDescent="0.25">
      <c r="A873" s="18"/>
      <c r="B873" s="19"/>
      <c r="C873" s="19"/>
      <c r="D873" s="19"/>
      <c r="E873" s="19"/>
      <c r="F873" s="19"/>
      <c r="G873" s="19"/>
      <c r="H873" s="19"/>
      <c r="I873" s="20"/>
      <c r="J873" s="67"/>
      <c r="K873" s="19"/>
      <c r="L873" s="100">
        <f>YEAR(Adult_GOP[[#This Row],[Staff Start Date]])</f>
        <v>1900</v>
      </c>
      <c r="M873" s="100" t="str">
        <f>TEXT(Adult_GOP[[#This Row],[Staff Start Date]], "mmm")</f>
        <v>Jan</v>
      </c>
    </row>
    <row r="874" spans="1:13" x14ac:dyDescent="0.25">
      <c r="A874" s="18"/>
      <c r="B874" s="19"/>
      <c r="C874" s="19"/>
      <c r="D874" s="19"/>
      <c r="E874" s="19"/>
      <c r="F874" s="19"/>
      <c r="G874" s="19"/>
      <c r="H874" s="19"/>
      <c r="I874" s="20"/>
      <c r="J874" s="67"/>
      <c r="K874" s="19"/>
      <c r="L874" s="100">
        <f>YEAR(Adult_GOP[[#This Row],[Staff Start Date]])</f>
        <v>1900</v>
      </c>
      <c r="M874" s="100" t="str">
        <f>TEXT(Adult_GOP[[#This Row],[Staff Start Date]], "mmm")</f>
        <v>Jan</v>
      </c>
    </row>
    <row r="875" spans="1:13" x14ac:dyDescent="0.25">
      <c r="A875" s="18"/>
      <c r="B875" s="19"/>
      <c r="C875" s="19"/>
      <c r="D875" s="19"/>
      <c r="E875" s="19"/>
      <c r="F875" s="19"/>
      <c r="G875" s="19"/>
      <c r="H875" s="19"/>
      <c r="I875" s="20"/>
      <c r="J875" s="67"/>
      <c r="K875" s="19"/>
      <c r="L875" s="100">
        <f>YEAR(Adult_GOP[[#This Row],[Staff Start Date]])</f>
        <v>1900</v>
      </c>
      <c r="M875" s="100" t="str">
        <f>TEXT(Adult_GOP[[#This Row],[Staff Start Date]], "mmm")</f>
        <v>Jan</v>
      </c>
    </row>
    <row r="876" spans="1:13" x14ac:dyDescent="0.25">
      <c r="A876" s="18"/>
      <c r="B876" s="19"/>
      <c r="C876" s="19"/>
      <c r="D876" s="19"/>
      <c r="E876" s="19"/>
      <c r="F876" s="19"/>
      <c r="G876" s="19"/>
      <c r="H876" s="19"/>
      <c r="I876" s="20"/>
      <c r="J876" s="67"/>
      <c r="K876" s="19"/>
      <c r="L876" s="100">
        <f>YEAR(Adult_GOP[[#This Row],[Staff Start Date]])</f>
        <v>1900</v>
      </c>
      <c r="M876" s="100" t="str">
        <f>TEXT(Adult_GOP[[#This Row],[Staff Start Date]], "mmm")</f>
        <v>Jan</v>
      </c>
    </row>
    <row r="877" spans="1:13" x14ac:dyDescent="0.25">
      <c r="A877" s="18"/>
      <c r="B877" s="19"/>
      <c r="C877" s="19"/>
      <c r="D877" s="19"/>
      <c r="E877" s="19"/>
      <c r="F877" s="19"/>
      <c r="G877" s="19"/>
      <c r="H877" s="19"/>
      <c r="I877" s="20"/>
      <c r="J877" s="67"/>
      <c r="K877" s="19"/>
      <c r="L877" s="100">
        <f>YEAR(Adult_GOP[[#This Row],[Staff Start Date]])</f>
        <v>1900</v>
      </c>
      <c r="M877" s="100" t="str">
        <f>TEXT(Adult_GOP[[#This Row],[Staff Start Date]], "mmm")</f>
        <v>Jan</v>
      </c>
    </row>
    <row r="878" spans="1:13" x14ac:dyDescent="0.25">
      <c r="A878" s="18"/>
      <c r="B878" s="19"/>
      <c r="C878" s="19"/>
      <c r="D878" s="19"/>
      <c r="E878" s="19"/>
      <c r="F878" s="19"/>
      <c r="G878" s="19"/>
      <c r="H878" s="19"/>
      <c r="I878" s="20"/>
      <c r="J878" s="67"/>
      <c r="K878" s="19"/>
      <c r="L878" s="100">
        <f>YEAR(Adult_GOP[[#This Row],[Staff Start Date]])</f>
        <v>1900</v>
      </c>
      <c r="M878" s="100" t="str">
        <f>TEXT(Adult_GOP[[#This Row],[Staff Start Date]], "mmm")</f>
        <v>Jan</v>
      </c>
    </row>
    <row r="879" spans="1:13" x14ac:dyDescent="0.25">
      <c r="A879" s="18"/>
      <c r="B879" s="19"/>
      <c r="C879" s="19"/>
      <c r="D879" s="19"/>
      <c r="E879" s="19"/>
      <c r="F879" s="19"/>
      <c r="G879" s="19"/>
      <c r="H879" s="19"/>
      <c r="I879" s="20"/>
      <c r="J879" s="67"/>
      <c r="K879" s="19"/>
      <c r="L879" s="100">
        <f>YEAR(Adult_GOP[[#This Row],[Staff Start Date]])</f>
        <v>1900</v>
      </c>
      <c r="M879" s="100" t="str">
        <f>TEXT(Adult_GOP[[#This Row],[Staff Start Date]], "mmm")</f>
        <v>Jan</v>
      </c>
    </row>
    <row r="880" spans="1:13" x14ac:dyDescent="0.25">
      <c r="A880" s="18"/>
      <c r="B880" s="19"/>
      <c r="C880" s="19"/>
      <c r="D880" s="19"/>
      <c r="E880" s="19"/>
      <c r="F880" s="19"/>
      <c r="G880" s="19"/>
      <c r="H880" s="19"/>
      <c r="I880" s="20"/>
      <c r="J880" s="67"/>
      <c r="K880" s="19"/>
      <c r="L880" s="100">
        <f>YEAR(Adult_GOP[[#This Row],[Staff Start Date]])</f>
        <v>1900</v>
      </c>
      <c r="M880" s="100" t="str">
        <f>TEXT(Adult_GOP[[#This Row],[Staff Start Date]], "mmm")</f>
        <v>Jan</v>
      </c>
    </row>
    <row r="881" spans="1:13" x14ac:dyDescent="0.25">
      <c r="A881" s="18"/>
      <c r="B881" s="19"/>
      <c r="C881" s="19"/>
      <c r="D881" s="19"/>
      <c r="E881" s="19"/>
      <c r="F881" s="19"/>
      <c r="G881" s="19"/>
      <c r="H881" s="19"/>
      <c r="I881" s="20"/>
      <c r="J881" s="67"/>
      <c r="K881" s="19"/>
      <c r="L881" s="100">
        <f>YEAR(Adult_GOP[[#This Row],[Staff Start Date]])</f>
        <v>1900</v>
      </c>
      <c r="M881" s="100" t="str">
        <f>TEXT(Adult_GOP[[#This Row],[Staff Start Date]], "mmm")</f>
        <v>Jan</v>
      </c>
    </row>
    <row r="882" spans="1:13" x14ac:dyDescent="0.25">
      <c r="A882" s="18"/>
      <c r="B882" s="19"/>
      <c r="C882" s="19"/>
      <c r="D882" s="19"/>
      <c r="E882" s="19"/>
      <c r="F882" s="19"/>
      <c r="G882" s="19"/>
      <c r="H882" s="19"/>
      <c r="I882" s="20"/>
      <c r="J882" s="67"/>
      <c r="K882" s="19"/>
      <c r="L882" s="100">
        <f>YEAR(Adult_GOP[[#This Row],[Staff Start Date]])</f>
        <v>1900</v>
      </c>
      <c r="M882" s="100" t="str">
        <f>TEXT(Adult_GOP[[#This Row],[Staff Start Date]], "mmm")</f>
        <v>Jan</v>
      </c>
    </row>
    <row r="883" spans="1:13" x14ac:dyDescent="0.25">
      <c r="A883" s="18"/>
      <c r="B883" s="19"/>
      <c r="C883" s="19"/>
      <c r="D883" s="19"/>
      <c r="E883" s="19"/>
      <c r="F883" s="19"/>
      <c r="G883" s="19"/>
      <c r="H883" s="19"/>
      <c r="I883" s="20"/>
      <c r="J883" s="67"/>
      <c r="K883" s="19"/>
      <c r="L883" s="100">
        <f>YEAR(Adult_GOP[[#This Row],[Staff Start Date]])</f>
        <v>1900</v>
      </c>
      <c r="M883" s="100" t="str">
        <f>TEXT(Adult_GOP[[#This Row],[Staff Start Date]], "mmm")</f>
        <v>Jan</v>
      </c>
    </row>
    <row r="884" spans="1:13" x14ac:dyDescent="0.25">
      <c r="A884" s="18"/>
      <c r="B884" s="19"/>
      <c r="C884" s="19"/>
      <c r="D884" s="19"/>
      <c r="E884" s="19"/>
      <c r="F884" s="19"/>
      <c r="G884" s="19"/>
      <c r="H884" s="19"/>
      <c r="I884" s="20"/>
      <c r="J884" s="67"/>
      <c r="K884" s="19"/>
      <c r="L884" s="100">
        <f>YEAR(Adult_GOP[[#This Row],[Staff Start Date]])</f>
        <v>1900</v>
      </c>
      <c r="M884" s="100" t="str">
        <f>TEXT(Adult_GOP[[#This Row],[Staff Start Date]], "mmm")</f>
        <v>Jan</v>
      </c>
    </row>
    <row r="885" spans="1:13" x14ac:dyDescent="0.25">
      <c r="A885" s="18"/>
      <c r="B885" s="19"/>
      <c r="C885" s="19"/>
      <c r="D885" s="19"/>
      <c r="E885" s="19"/>
      <c r="F885" s="19"/>
      <c r="G885" s="19"/>
      <c r="H885" s="19"/>
      <c r="I885" s="20"/>
      <c r="J885" s="67"/>
      <c r="K885" s="19"/>
      <c r="L885" s="100">
        <f>YEAR(Adult_GOP[[#This Row],[Staff Start Date]])</f>
        <v>1900</v>
      </c>
      <c r="M885" s="100" t="str">
        <f>TEXT(Adult_GOP[[#This Row],[Staff Start Date]], "mmm")</f>
        <v>Jan</v>
      </c>
    </row>
    <row r="886" spans="1:13" x14ac:dyDescent="0.25">
      <c r="A886" s="18"/>
      <c r="B886" s="19"/>
      <c r="C886" s="19"/>
      <c r="D886" s="19"/>
      <c r="E886" s="19"/>
      <c r="F886" s="19"/>
      <c r="G886" s="19"/>
      <c r="H886" s="19"/>
      <c r="I886" s="20"/>
      <c r="J886" s="67"/>
      <c r="K886" s="19"/>
      <c r="L886" s="100">
        <f>YEAR(Adult_GOP[[#This Row],[Staff Start Date]])</f>
        <v>1900</v>
      </c>
      <c r="M886" s="100" t="str">
        <f>TEXT(Adult_GOP[[#This Row],[Staff Start Date]], "mmm")</f>
        <v>Jan</v>
      </c>
    </row>
    <row r="887" spans="1:13" x14ac:dyDescent="0.25">
      <c r="A887" s="18"/>
      <c r="B887" s="19"/>
      <c r="C887" s="19"/>
      <c r="D887" s="19"/>
      <c r="E887" s="19"/>
      <c r="F887" s="19"/>
      <c r="G887" s="19"/>
      <c r="H887" s="19"/>
      <c r="I887" s="20"/>
      <c r="J887" s="67"/>
      <c r="K887" s="19"/>
      <c r="L887" s="100">
        <f>YEAR(Adult_GOP[[#This Row],[Staff Start Date]])</f>
        <v>1900</v>
      </c>
      <c r="M887" s="100" t="str">
        <f>TEXT(Adult_GOP[[#This Row],[Staff Start Date]], "mmm")</f>
        <v>Jan</v>
      </c>
    </row>
    <row r="888" spans="1:13" x14ac:dyDescent="0.25">
      <c r="A888" s="18"/>
      <c r="B888" s="19"/>
      <c r="C888" s="19"/>
      <c r="D888" s="19"/>
      <c r="E888" s="19"/>
      <c r="F888" s="19"/>
      <c r="G888" s="19"/>
      <c r="H888" s="19"/>
      <c r="I888" s="20"/>
      <c r="J888" s="67"/>
      <c r="K888" s="19"/>
      <c r="L888" s="100">
        <f>YEAR(Adult_GOP[[#This Row],[Staff Start Date]])</f>
        <v>1900</v>
      </c>
      <c r="M888" s="100" t="str">
        <f>TEXT(Adult_GOP[[#This Row],[Staff Start Date]], "mmm")</f>
        <v>Jan</v>
      </c>
    </row>
    <row r="889" spans="1:13" x14ac:dyDescent="0.25">
      <c r="A889" s="18"/>
      <c r="B889" s="19"/>
      <c r="C889" s="19"/>
      <c r="D889" s="19"/>
      <c r="E889" s="19"/>
      <c r="F889" s="19"/>
      <c r="G889" s="19"/>
      <c r="H889" s="19"/>
      <c r="I889" s="20"/>
      <c r="J889" s="67"/>
      <c r="K889" s="19"/>
      <c r="L889" s="100">
        <f>YEAR(Adult_GOP[[#This Row],[Staff Start Date]])</f>
        <v>1900</v>
      </c>
      <c r="M889" s="100" t="str">
        <f>TEXT(Adult_GOP[[#This Row],[Staff Start Date]], "mmm")</f>
        <v>Jan</v>
      </c>
    </row>
    <row r="890" spans="1:13" x14ac:dyDescent="0.25">
      <c r="A890" s="18"/>
      <c r="B890" s="19"/>
      <c r="C890" s="19"/>
      <c r="D890" s="19"/>
      <c r="E890" s="19"/>
      <c r="F890" s="19"/>
      <c r="G890" s="19"/>
      <c r="H890" s="19"/>
      <c r="I890" s="20"/>
      <c r="J890" s="67"/>
      <c r="K890" s="19"/>
      <c r="L890" s="100">
        <f>YEAR(Adult_GOP[[#This Row],[Staff Start Date]])</f>
        <v>1900</v>
      </c>
      <c r="M890" s="100" t="str">
        <f>TEXT(Adult_GOP[[#This Row],[Staff Start Date]], "mmm")</f>
        <v>Jan</v>
      </c>
    </row>
    <row r="891" spans="1:13" x14ac:dyDescent="0.25">
      <c r="A891" s="18"/>
      <c r="B891" s="19"/>
      <c r="C891" s="19"/>
      <c r="D891" s="19"/>
      <c r="E891" s="19"/>
      <c r="F891" s="19"/>
      <c r="G891" s="19"/>
      <c r="H891" s="19"/>
      <c r="I891" s="20"/>
      <c r="J891" s="67"/>
      <c r="K891" s="19"/>
      <c r="L891" s="100">
        <f>YEAR(Adult_GOP[[#This Row],[Staff Start Date]])</f>
        <v>1900</v>
      </c>
      <c r="M891" s="100" t="str">
        <f>TEXT(Adult_GOP[[#This Row],[Staff Start Date]], "mmm")</f>
        <v>Jan</v>
      </c>
    </row>
    <row r="892" spans="1:13" x14ac:dyDescent="0.25">
      <c r="A892" s="18"/>
      <c r="B892" s="19"/>
      <c r="C892" s="19"/>
      <c r="D892" s="19"/>
      <c r="E892" s="19"/>
      <c r="F892" s="19"/>
      <c r="G892" s="19"/>
      <c r="H892" s="19"/>
      <c r="I892" s="20"/>
      <c r="J892" s="67"/>
      <c r="K892" s="19"/>
      <c r="L892" s="100">
        <f>YEAR(Adult_GOP[[#This Row],[Staff Start Date]])</f>
        <v>1900</v>
      </c>
      <c r="M892" s="100" t="str">
        <f>TEXT(Adult_GOP[[#This Row],[Staff Start Date]], "mmm")</f>
        <v>Jan</v>
      </c>
    </row>
    <row r="893" spans="1:13" x14ac:dyDescent="0.25">
      <c r="A893" s="18"/>
      <c r="B893" s="19"/>
      <c r="C893" s="19"/>
      <c r="D893" s="19"/>
      <c r="E893" s="19"/>
      <c r="F893" s="19"/>
      <c r="G893" s="19"/>
      <c r="H893" s="19"/>
      <c r="I893" s="20"/>
      <c r="J893" s="67"/>
      <c r="K893" s="19"/>
      <c r="L893" s="100">
        <f>YEAR(Adult_GOP[[#This Row],[Staff Start Date]])</f>
        <v>1900</v>
      </c>
      <c r="M893" s="100" t="str">
        <f>TEXT(Adult_GOP[[#This Row],[Staff Start Date]], "mmm")</f>
        <v>Jan</v>
      </c>
    </row>
    <row r="894" spans="1:13" x14ac:dyDescent="0.25">
      <c r="A894" s="18"/>
      <c r="B894" s="19"/>
      <c r="C894" s="19"/>
      <c r="D894" s="19"/>
      <c r="E894" s="19"/>
      <c r="F894" s="19"/>
      <c r="G894" s="19"/>
      <c r="H894" s="19"/>
      <c r="I894" s="20"/>
      <c r="J894" s="67"/>
      <c r="K894" s="19"/>
      <c r="L894" s="100">
        <f>YEAR(Adult_GOP[[#This Row],[Staff Start Date]])</f>
        <v>1900</v>
      </c>
      <c r="M894" s="100" t="str">
        <f>TEXT(Adult_GOP[[#This Row],[Staff Start Date]], "mmm")</f>
        <v>Jan</v>
      </c>
    </row>
    <row r="895" spans="1:13" x14ac:dyDescent="0.25">
      <c r="A895" s="18"/>
      <c r="B895" s="19"/>
      <c r="C895" s="19"/>
      <c r="D895" s="19"/>
      <c r="E895" s="19"/>
      <c r="F895" s="19"/>
      <c r="G895" s="19"/>
      <c r="H895" s="19"/>
      <c r="I895" s="20"/>
      <c r="J895" s="67"/>
      <c r="K895" s="19"/>
      <c r="L895" s="100">
        <f>YEAR(Adult_GOP[[#This Row],[Staff Start Date]])</f>
        <v>1900</v>
      </c>
      <c r="M895" s="100" t="str">
        <f>TEXT(Adult_GOP[[#This Row],[Staff Start Date]], "mmm")</f>
        <v>Jan</v>
      </c>
    </row>
    <row r="896" spans="1:13" x14ac:dyDescent="0.25">
      <c r="A896" s="18"/>
      <c r="B896" s="19"/>
      <c r="C896" s="19"/>
      <c r="D896" s="19"/>
      <c r="E896" s="19"/>
      <c r="F896" s="19"/>
      <c r="G896" s="19"/>
      <c r="H896" s="19"/>
      <c r="I896" s="20"/>
      <c r="J896" s="67"/>
      <c r="K896" s="19"/>
      <c r="L896" s="100">
        <f>YEAR(Adult_GOP[[#This Row],[Staff Start Date]])</f>
        <v>1900</v>
      </c>
      <c r="M896" s="100" t="str">
        <f>TEXT(Adult_GOP[[#This Row],[Staff Start Date]], "mmm")</f>
        <v>Jan</v>
      </c>
    </row>
    <row r="897" spans="1:13" x14ac:dyDescent="0.25">
      <c r="A897" s="18"/>
      <c r="B897" s="19"/>
      <c r="C897" s="19"/>
      <c r="D897" s="19"/>
      <c r="E897" s="19"/>
      <c r="F897" s="19"/>
      <c r="G897" s="19"/>
      <c r="H897" s="19"/>
      <c r="I897" s="20"/>
      <c r="J897" s="67"/>
      <c r="K897" s="19"/>
      <c r="L897" s="100">
        <f>YEAR(Adult_GOP[[#This Row],[Staff Start Date]])</f>
        <v>1900</v>
      </c>
      <c r="M897" s="100" t="str">
        <f>TEXT(Adult_GOP[[#This Row],[Staff Start Date]], "mmm")</f>
        <v>Jan</v>
      </c>
    </row>
    <row r="898" spans="1:13" x14ac:dyDescent="0.25">
      <c r="A898" s="18"/>
      <c r="B898" s="19"/>
      <c r="C898" s="19"/>
      <c r="D898" s="19"/>
      <c r="E898" s="19"/>
      <c r="F898" s="19"/>
      <c r="G898" s="19"/>
      <c r="H898" s="19"/>
      <c r="I898" s="20"/>
      <c r="J898" s="67"/>
      <c r="K898" s="19"/>
      <c r="L898" s="100">
        <f>YEAR(Adult_GOP[[#This Row],[Staff Start Date]])</f>
        <v>1900</v>
      </c>
      <c r="M898" s="100" t="str">
        <f>TEXT(Adult_GOP[[#This Row],[Staff Start Date]], "mmm")</f>
        <v>Jan</v>
      </c>
    </row>
    <row r="899" spans="1:13" x14ac:dyDescent="0.25">
      <c r="A899" s="18"/>
      <c r="B899" s="19"/>
      <c r="C899" s="19"/>
      <c r="D899" s="19"/>
      <c r="E899" s="19"/>
      <c r="F899" s="19"/>
      <c r="G899" s="19"/>
      <c r="H899" s="19"/>
      <c r="I899" s="20"/>
      <c r="J899" s="67"/>
      <c r="K899" s="19"/>
      <c r="L899" s="100">
        <f>YEAR(Adult_GOP[[#This Row],[Staff Start Date]])</f>
        <v>1900</v>
      </c>
      <c r="M899" s="100" t="str">
        <f>TEXT(Adult_GOP[[#This Row],[Staff Start Date]], "mmm")</f>
        <v>Jan</v>
      </c>
    </row>
    <row r="900" spans="1:13" x14ac:dyDescent="0.25">
      <c r="A900" s="18"/>
      <c r="B900" s="19"/>
      <c r="C900" s="19"/>
      <c r="D900" s="19"/>
      <c r="E900" s="19"/>
      <c r="F900" s="19"/>
      <c r="G900" s="19"/>
      <c r="H900" s="19"/>
      <c r="I900" s="20"/>
      <c r="J900" s="67"/>
      <c r="K900" s="19"/>
      <c r="L900" s="100">
        <f>YEAR(Adult_GOP[[#This Row],[Staff Start Date]])</f>
        <v>1900</v>
      </c>
      <c r="M900" s="100" t="str">
        <f>TEXT(Adult_GOP[[#This Row],[Staff Start Date]], "mmm")</f>
        <v>Jan</v>
      </c>
    </row>
    <row r="901" spans="1:13" x14ac:dyDescent="0.25">
      <c r="A901" s="18"/>
      <c r="B901" s="19"/>
      <c r="C901" s="19"/>
      <c r="D901" s="19"/>
      <c r="E901" s="19"/>
      <c r="F901" s="19"/>
      <c r="G901" s="19"/>
      <c r="H901" s="19"/>
      <c r="I901" s="20"/>
      <c r="J901" s="67"/>
      <c r="K901" s="19"/>
      <c r="L901" s="100">
        <f>YEAR(Adult_GOP[[#This Row],[Staff Start Date]])</f>
        <v>1900</v>
      </c>
      <c r="M901" s="100" t="str">
        <f>TEXT(Adult_GOP[[#This Row],[Staff Start Date]], "mmm")</f>
        <v>Jan</v>
      </c>
    </row>
    <row r="902" spans="1:13" x14ac:dyDescent="0.25">
      <c r="A902" s="18"/>
      <c r="B902" s="19"/>
      <c r="C902" s="19"/>
      <c r="D902" s="19"/>
      <c r="E902" s="19"/>
      <c r="F902" s="19"/>
      <c r="G902" s="19"/>
      <c r="H902" s="19"/>
      <c r="I902" s="20"/>
      <c r="J902" s="67"/>
      <c r="K902" s="19"/>
      <c r="L902" s="100">
        <f>YEAR(Adult_GOP[[#This Row],[Staff Start Date]])</f>
        <v>1900</v>
      </c>
      <c r="M902" s="100" t="str">
        <f>TEXT(Adult_GOP[[#This Row],[Staff Start Date]], "mmm")</f>
        <v>Jan</v>
      </c>
    </row>
    <row r="903" spans="1:13" x14ac:dyDescent="0.25">
      <c r="A903" s="18"/>
      <c r="B903" s="19"/>
      <c r="C903" s="19"/>
      <c r="D903" s="19"/>
      <c r="E903" s="19"/>
      <c r="F903" s="19"/>
      <c r="G903" s="19"/>
      <c r="H903" s="19"/>
      <c r="I903" s="20"/>
      <c r="J903" s="67"/>
      <c r="K903" s="19"/>
      <c r="L903" s="100">
        <f>YEAR(Adult_GOP[[#This Row],[Staff Start Date]])</f>
        <v>1900</v>
      </c>
      <c r="M903" s="100" t="str">
        <f>TEXT(Adult_GOP[[#This Row],[Staff Start Date]], "mmm")</f>
        <v>Jan</v>
      </c>
    </row>
    <row r="904" spans="1:13" x14ac:dyDescent="0.25">
      <c r="A904" s="18"/>
      <c r="B904" s="19"/>
      <c r="C904" s="19"/>
      <c r="D904" s="19"/>
      <c r="E904" s="19"/>
      <c r="F904" s="19"/>
      <c r="G904" s="19"/>
      <c r="H904" s="19"/>
      <c r="I904" s="20"/>
      <c r="J904" s="67"/>
      <c r="K904" s="19"/>
      <c r="L904" s="100">
        <f>YEAR(Adult_GOP[[#This Row],[Staff Start Date]])</f>
        <v>1900</v>
      </c>
      <c r="M904" s="100" t="str">
        <f>TEXT(Adult_GOP[[#This Row],[Staff Start Date]], "mmm")</f>
        <v>Jan</v>
      </c>
    </row>
    <row r="905" spans="1:13" x14ac:dyDescent="0.25">
      <c r="A905" s="18"/>
      <c r="B905" s="19"/>
      <c r="C905" s="19"/>
      <c r="D905" s="19"/>
      <c r="E905" s="19"/>
      <c r="F905" s="19"/>
      <c r="G905" s="19"/>
      <c r="H905" s="19"/>
      <c r="I905" s="20"/>
      <c r="J905" s="67"/>
      <c r="K905" s="19"/>
      <c r="L905" s="100">
        <f>YEAR(Adult_GOP[[#This Row],[Staff Start Date]])</f>
        <v>1900</v>
      </c>
      <c r="M905" s="100" t="str">
        <f>TEXT(Adult_GOP[[#This Row],[Staff Start Date]], "mmm")</f>
        <v>Jan</v>
      </c>
    </row>
    <row r="906" spans="1:13" x14ac:dyDescent="0.25">
      <c r="A906" s="18"/>
      <c r="B906" s="19"/>
      <c r="C906" s="19"/>
      <c r="D906" s="19"/>
      <c r="E906" s="19"/>
      <c r="F906" s="19"/>
      <c r="G906" s="19"/>
      <c r="H906" s="19"/>
      <c r="I906" s="20"/>
      <c r="J906" s="67"/>
      <c r="K906" s="19"/>
      <c r="L906" s="100">
        <f>YEAR(Adult_GOP[[#This Row],[Staff Start Date]])</f>
        <v>1900</v>
      </c>
      <c r="M906" s="100" t="str">
        <f>TEXT(Adult_GOP[[#This Row],[Staff Start Date]], "mmm")</f>
        <v>Jan</v>
      </c>
    </row>
    <row r="907" spans="1:13" x14ac:dyDescent="0.25">
      <c r="A907" s="18"/>
      <c r="B907" s="19"/>
      <c r="C907" s="19"/>
      <c r="D907" s="19"/>
      <c r="E907" s="19"/>
      <c r="F907" s="19"/>
      <c r="G907" s="19"/>
      <c r="H907" s="19"/>
      <c r="I907" s="20"/>
      <c r="J907" s="67"/>
      <c r="K907" s="19"/>
      <c r="L907" s="100">
        <f>YEAR(Adult_GOP[[#This Row],[Staff Start Date]])</f>
        <v>1900</v>
      </c>
      <c r="M907" s="100" t="str">
        <f>TEXT(Adult_GOP[[#This Row],[Staff Start Date]], "mmm")</f>
        <v>Jan</v>
      </c>
    </row>
    <row r="908" spans="1:13" x14ac:dyDescent="0.25">
      <c r="A908" s="18"/>
      <c r="B908" s="19"/>
      <c r="C908" s="19"/>
      <c r="D908" s="19"/>
      <c r="E908" s="19"/>
      <c r="F908" s="19"/>
      <c r="G908" s="19"/>
      <c r="H908" s="19"/>
      <c r="I908" s="20"/>
      <c r="J908" s="67"/>
      <c r="K908" s="19"/>
      <c r="L908" s="100">
        <f>YEAR(Adult_GOP[[#This Row],[Staff Start Date]])</f>
        <v>1900</v>
      </c>
      <c r="M908" s="100" t="str">
        <f>TEXT(Adult_GOP[[#This Row],[Staff Start Date]], "mmm")</f>
        <v>Jan</v>
      </c>
    </row>
    <row r="909" spans="1:13" x14ac:dyDescent="0.25">
      <c r="A909" s="18"/>
      <c r="B909" s="19"/>
      <c r="C909" s="19"/>
      <c r="D909" s="19"/>
      <c r="E909" s="19"/>
      <c r="F909" s="19"/>
      <c r="G909" s="19"/>
      <c r="H909" s="19"/>
      <c r="I909" s="20"/>
      <c r="J909" s="67"/>
      <c r="K909" s="19"/>
      <c r="L909" s="100">
        <f>YEAR(Adult_GOP[[#This Row],[Staff Start Date]])</f>
        <v>1900</v>
      </c>
      <c r="M909" s="100" t="str">
        <f>TEXT(Adult_GOP[[#This Row],[Staff Start Date]], "mmm")</f>
        <v>Jan</v>
      </c>
    </row>
    <row r="910" spans="1:13" x14ac:dyDescent="0.25">
      <c r="A910" s="18"/>
      <c r="B910" s="19"/>
      <c r="C910" s="19"/>
      <c r="D910" s="19"/>
      <c r="E910" s="19"/>
      <c r="F910" s="19"/>
      <c r="G910" s="19"/>
      <c r="H910" s="19"/>
      <c r="I910" s="20"/>
      <c r="J910" s="67"/>
      <c r="K910" s="19"/>
      <c r="L910" s="100">
        <f>YEAR(Adult_GOP[[#This Row],[Staff Start Date]])</f>
        <v>1900</v>
      </c>
      <c r="M910" s="100" t="str">
        <f>TEXT(Adult_GOP[[#This Row],[Staff Start Date]], "mmm")</f>
        <v>Jan</v>
      </c>
    </row>
    <row r="911" spans="1:13" x14ac:dyDescent="0.25">
      <c r="A911" s="18"/>
      <c r="B911" s="19"/>
      <c r="C911" s="19"/>
      <c r="D911" s="19"/>
      <c r="E911" s="19"/>
      <c r="F911" s="19"/>
      <c r="G911" s="19"/>
      <c r="H911" s="19"/>
      <c r="I911" s="20"/>
      <c r="J911" s="67"/>
      <c r="K911" s="19"/>
      <c r="L911" s="100">
        <f>YEAR(Adult_GOP[[#This Row],[Staff Start Date]])</f>
        <v>1900</v>
      </c>
      <c r="M911" s="100" t="str">
        <f>TEXT(Adult_GOP[[#This Row],[Staff Start Date]], "mmm")</f>
        <v>Jan</v>
      </c>
    </row>
    <row r="912" spans="1:13" x14ac:dyDescent="0.25">
      <c r="A912" s="18"/>
      <c r="B912" s="19"/>
      <c r="C912" s="19"/>
      <c r="D912" s="19"/>
      <c r="E912" s="19"/>
      <c r="F912" s="19"/>
      <c r="G912" s="19"/>
      <c r="H912" s="19"/>
      <c r="I912" s="20"/>
      <c r="J912" s="67"/>
      <c r="K912" s="19"/>
      <c r="L912" s="100">
        <f>YEAR(Adult_GOP[[#This Row],[Staff Start Date]])</f>
        <v>1900</v>
      </c>
      <c r="M912" s="100" t="str">
        <f>TEXT(Adult_GOP[[#This Row],[Staff Start Date]], "mmm")</f>
        <v>Jan</v>
      </c>
    </row>
    <row r="913" spans="1:13" x14ac:dyDescent="0.25">
      <c r="A913" s="18"/>
      <c r="B913" s="19"/>
      <c r="C913" s="19"/>
      <c r="D913" s="19"/>
      <c r="E913" s="19"/>
      <c r="F913" s="19"/>
      <c r="G913" s="19"/>
      <c r="H913" s="19"/>
      <c r="I913" s="20"/>
      <c r="J913" s="67"/>
      <c r="K913" s="19"/>
      <c r="L913" s="100">
        <f>YEAR(Adult_GOP[[#This Row],[Staff Start Date]])</f>
        <v>1900</v>
      </c>
      <c r="M913" s="100" t="str">
        <f>TEXT(Adult_GOP[[#This Row],[Staff Start Date]], "mmm")</f>
        <v>Jan</v>
      </c>
    </row>
    <row r="914" spans="1:13" x14ac:dyDescent="0.25">
      <c r="A914" s="18"/>
      <c r="B914" s="19"/>
      <c r="C914" s="19"/>
      <c r="D914" s="19"/>
      <c r="E914" s="19"/>
      <c r="F914" s="19"/>
      <c r="G914" s="19"/>
      <c r="H914" s="19"/>
      <c r="I914" s="20"/>
      <c r="J914" s="67"/>
      <c r="K914" s="19"/>
      <c r="L914" s="100">
        <f>YEAR(Adult_GOP[[#This Row],[Staff Start Date]])</f>
        <v>1900</v>
      </c>
      <c r="M914" s="100" t="str">
        <f>TEXT(Adult_GOP[[#This Row],[Staff Start Date]], "mmm")</f>
        <v>Jan</v>
      </c>
    </row>
    <row r="915" spans="1:13" x14ac:dyDescent="0.25">
      <c r="A915" s="18"/>
      <c r="B915" s="19"/>
      <c r="C915" s="19"/>
      <c r="D915" s="19"/>
      <c r="E915" s="19"/>
      <c r="F915" s="19"/>
      <c r="G915" s="19"/>
      <c r="H915" s="19"/>
      <c r="I915" s="20"/>
      <c r="J915" s="67"/>
      <c r="K915" s="19"/>
      <c r="L915" s="100">
        <f>YEAR(Adult_GOP[[#This Row],[Staff Start Date]])</f>
        <v>1900</v>
      </c>
      <c r="M915" s="100" t="str">
        <f>TEXT(Adult_GOP[[#This Row],[Staff Start Date]], "mmm")</f>
        <v>Jan</v>
      </c>
    </row>
    <row r="916" spans="1:13" x14ac:dyDescent="0.25">
      <c r="A916" s="18"/>
      <c r="B916" s="19"/>
      <c r="C916" s="19"/>
      <c r="D916" s="19"/>
      <c r="E916" s="19"/>
      <c r="F916" s="19"/>
      <c r="G916" s="19"/>
      <c r="H916" s="19"/>
      <c r="I916" s="20"/>
      <c r="J916" s="67"/>
      <c r="K916" s="19"/>
      <c r="L916" s="100">
        <f>YEAR(Adult_GOP[[#This Row],[Staff Start Date]])</f>
        <v>1900</v>
      </c>
      <c r="M916" s="100" t="str">
        <f>TEXT(Adult_GOP[[#This Row],[Staff Start Date]], "mmm")</f>
        <v>Jan</v>
      </c>
    </row>
    <row r="917" spans="1:13" x14ac:dyDescent="0.25">
      <c r="A917" s="18"/>
      <c r="B917" s="19"/>
      <c r="C917" s="19"/>
      <c r="D917" s="19"/>
      <c r="E917" s="19"/>
      <c r="F917" s="19"/>
      <c r="G917" s="19"/>
      <c r="H917" s="19"/>
      <c r="I917" s="20"/>
      <c r="J917" s="67"/>
      <c r="K917" s="19"/>
      <c r="L917" s="100">
        <f>YEAR(Adult_GOP[[#This Row],[Staff Start Date]])</f>
        <v>1900</v>
      </c>
      <c r="M917" s="100" t="str">
        <f>TEXT(Adult_GOP[[#This Row],[Staff Start Date]], "mmm")</f>
        <v>Jan</v>
      </c>
    </row>
    <row r="918" spans="1:13" x14ac:dyDescent="0.25">
      <c r="A918" s="18"/>
      <c r="B918" s="19"/>
      <c r="C918" s="19"/>
      <c r="D918" s="19"/>
      <c r="E918" s="19"/>
      <c r="F918" s="19"/>
      <c r="G918" s="19"/>
      <c r="H918" s="19"/>
      <c r="I918" s="20"/>
      <c r="J918" s="67"/>
      <c r="K918" s="19"/>
      <c r="L918" s="100">
        <f>YEAR(Adult_GOP[[#This Row],[Staff Start Date]])</f>
        <v>1900</v>
      </c>
      <c r="M918" s="100" t="str">
        <f>TEXT(Adult_GOP[[#This Row],[Staff Start Date]], "mmm")</f>
        <v>Jan</v>
      </c>
    </row>
    <row r="919" spans="1:13" x14ac:dyDescent="0.25">
      <c r="A919" s="18"/>
      <c r="B919" s="19"/>
      <c r="C919" s="19"/>
      <c r="D919" s="19"/>
      <c r="E919" s="19"/>
      <c r="F919" s="19"/>
      <c r="G919" s="19"/>
      <c r="H919" s="19"/>
      <c r="I919" s="20"/>
      <c r="J919" s="67"/>
      <c r="K919" s="19"/>
      <c r="L919" s="100">
        <f>YEAR(Adult_GOP[[#This Row],[Staff Start Date]])</f>
        <v>1900</v>
      </c>
      <c r="M919" s="100" t="str">
        <f>TEXT(Adult_GOP[[#This Row],[Staff Start Date]], "mmm")</f>
        <v>Jan</v>
      </c>
    </row>
    <row r="920" spans="1:13" x14ac:dyDescent="0.25">
      <c r="A920" s="18"/>
      <c r="B920" s="19"/>
      <c r="C920" s="19"/>
      <c r="D920" s="19"/>
      <c r="E920" s="19"/>
      <c r="F920" s="19"/>
      <c r="G920" s="19"/>
      <c r="H920" s="19"/>
      <c r="I920" s="20"/>
      <c r="J920" s="67"/>
      <c r="K920" s="19"/>
      <c r="L920" s="100">
        <f>YEAR(Adult_GOP[[#This Row],[Staff Start Date]])</f>
        <v>1900</v>
      </c>
      <c r="M920" s="100" t="str">
        <f>TEXT(Adult_GOP[[#This Row],[Staff Start Date]], "mmm")</f>
        <v>Jan</v>
      </c>
    </row>
    <row r="921" spans="1:13" x14ac:dyDescent="0.25">
      <c r="A921" s="18"/>
      <c r="B921" s="19"/>
      <c r="C921" s="19"/>
      <c r="D921" s="19"/>
      <c r="E921" s="19"/>
      <c r="F921" s="19"/>
      <c r="G921" s="19"/>
      <c r="H921" s="19"/>
      <c r="I921" s="20"/>
      <c r="J921" s="67"/>
      <c r="K921" s="19"/>
      <c r="L921" s="100">
        <f>YEAR(Adult_GOP[[#This Row],[Staff Start Date]])</f>
        <v>1900</v>
      </c>
      <c r="M921" s="100" t="str">
        <f>TEXT(Adult_GOP[[#This Row],[Staff Start Date]], "mmm")</f>
        <v>Jan</v>
      </c>
    </row>
    <row r="922" spans="1:13" x14ac:dyDescent="0.25">
      <c r="A922" s="18"/>
      <c r="B922" s="19"/>
      <c r="C922" s="19"/>
      <c r="D922" s="19"/>
      <c r="E922" s="19"/>
      <c r="F922" s="19"/>
      <c r="G922" s="19"/>
      <c r="H922" s="19"/>
      <c r="I922" s="20"/>
      <c r="J922" s="67"/>
      <c r="K922" s="19"/>
      <c r="L922" s="100">
        <f>YEAR(Adult_GOP[[#This Row],[Staff Start Date]])</f>
        <v>1900</v>
      </c>
      <c r="M922" s="100" t="str">
        <f>TEXT(Adult_GOP[[#This Row],[Staff Start Date]], "mmm")</f>
        <v>Jan</v>
      </c>
    </row>
    <row r="923" spans="1:13" x14ac:dyDescent="0.25">
      <c r="A923" s="18"/>
      <c r="B923" s="19"/>
      <c r="C923" s="19"/>
      <c r="D923" s="19"/>
      <c r="E923" s="19"/>
      <c r="F923" s="19"/>
      <c r="G923" s="19"/>
      <c r="H923" s="19"/>
      <c r="I923" s="20"/>
      <c r="J923" s="67"/>
      <c r="K923" s="19"/>
      <c r="L923" s="100">
        <f>YEAR(Adult_GOP[[#This Row],[Staff Start Date]])</f>
        <v>1900</v>
      </c>
      <c r="M923" s="100" t="str">
        <f>TEXT(Adult_GOP[[#This Row],[Staff Start Date]], "mmm")</f>
        <v>Jan</v>
      </c>
    </row>
    <row r="924" spans="1:13" x14ac:dyDescent="0.25">
      <c r="A924" s="18"/>
      <c r="B924" s="19"/>
      <c r="C924" s="19"/>
      <c r="D924" s="19"/>
      <c r="E924" s="19"/>
      <c r="F924" s="19"/>
      <c r="G924" s="19"/>
      <c r="H924" s="19"/>
      <c r="I924" s="20"/>
      <c r="J924" s="67"/>
      <c r="K924" s="19"/>
      <c r="L924" s="100">
        <f>YEAR(Adult_GOP[[#This Row],[Staff Start Date]])</f>
        <v>1900</v>
      </c>
      <c r="M924" s="100" t="str">
        <f>TEXT(Adult_GOP[[#This Row],[Staff Start Date]], "mmm")</f>
        <v>Jan</v>
      </c>
    </row>
    <row r="925" spans="1:13" x14ac:dyDescent="0.25">
      <c r="A925" s="18"/>
      <c r="B925" s="19"/>
      <c r="C925" s="19"/>
      <c r="D925" s="19"/>
      <c r="E925" s="19"/>
      <c r="F925" s="19"/>
      <c r="G925" s="19"/>
      <c r="H925" s="19"/>
      <c r="I925" s="20"/>
      <c r="J925" s="67"/>
      <c r="K925" s="19"/>
      <c r="L925" s="100">
        <f>YEAR(Adult_GOP[[#This Row],[Staff Start Date]])</f>
        <v>1900</v>
      </c>
      <c r="M925" s="100" t="str">
        <f>TEXT(Adult_GOP[[#This Row],[Staff Start Date]], "mmm")</f>
        <v>Jan</v>
      </c>
    </row>
    <row r="926" spans="1:13" x14ac:dyDescent="0.25">
      <c r="A926" s="18"/>
      <c r="B926" s="19"/>
      <c r="C926" s="19"/>
      <c r="D926" s="19"/>
      <c r="E926" s="19"/>
      <c r="F926" s="19"/>
      <c r="G926" s="19"/>
      <c r="H926" s="19"/>
      <c r="I926" s="20"/>
      <c r="J926" s="67"/>
      <c r="K926" s="19"/>
      <c r="L926" s="100">
        <f>YEAR(Adult_GOP[[#This Row],[Staff Start Date]])</f>
        <v>1900</v>
      </c>
      <c r="M926" s="100" t="str">
        <f>TEXT(Adult_GOP[[#This Row],[Staff Start Date]], "mmm")</f>
        <v>Jan</v>
      </c>
    </row>
    <row r="927" spans="1:13" x14ac:dyDescent="0.25">
      <c r="A927" s="18"/>
      <c r="B927" s="19"/>
      <c r="C927" s="19"/>
      <c r="D927" s="19"/>
      <c r="E927" s="19"/>
      <c r="F927" s="19"/>
      <c r="G927" s="19"/>
      <c r="H927" s="19"/>
      <c r="I927" s="20"/>
      <c r="J927" s="67"/>
      <c r="K927" s="19"/>
      <c r="L927" s="100">
        <f>YEAR(Adult_GOP[[#This Row],[Staff Start Date]])</f>
        <v>1900</v>
      </c>
      <c r="M927" s="100" t="str">
        <f>TEXT(Adult_GOP[[#This Row],[Staff Start Date]], "mmm")</f>
        <v>Jan</v>
      </c>
    </row>
    <row r="928" spans="1:13" x14ac:dyDescent="0.25">
      <c r="A928" s="18"/>
      <c r="B928" s="19"/>
      <c r="C928" s="19"/>
      <c r="D928" s="19"/>
      <c r="E928" s="19"/>
      <c r="F928" s="19"/>
      <c r="G928" s="19"/>
      <c r="H928" s="19"/>
      <c r="I928" s="20"/>
      <c r="J928" s="67"/>
      <c r="K928" s="19"/>
      <c r="L928" s="100">
        <f>YEAR(Adult_GOP[[#This Row],[Staff Start Date]])</f>
        <v>1900</v>
      </c>
      <c r="M928" s="100" t="str">
        <f>TEXT(Adult_GOP[[#This Row],[Staff Start Date]], "mmm")</f>
        <v>Jan</v>
      </c>
    </row>
    <row r="929" spans="1:13" x14ac:dyDescent="0.25">
      <c r="A929" s="18"/>
      <c r="B929" s="19"/>
      <c r="C929" s="19"/>
      <c r="D929" s="19"/>
      <c r="E929" s="19"/>
      <c r="F929" s="19"/>
      <c r="G929" s="19"/>
      <c r="H929" s="19"/>
      <c r="I929" s="20"/>
      <c r="J929" s="67"/>
      <c r="K929" s="19"/>
      <c r="L929" s="100">
        <f>YEAR(Adult_GOP[[#This Row],[Staff Start Date]])</f>
        <v>1900</v>
      </c>
      <c r="M929" s="100" t="str">
        <f>TEXT(Adult_GOP[[#This Row],[Staff Start Date]], "mmm")</f>
        <v>Jan</v>
      </c>
    </row>
    <row r="930" spans="1:13" x14ac:dyDescent="0.25">
      <c r="A930" s="18"/>
      <c r="B930" s="19"/>
      <c r="C930" s="19"/>
      <c r="D930" s="19"/>
      <c r="E930" s="19"/>
      <c r="F930" s="19"/>
      <c r="G930" s="19"/>
      <c r="H930" s="19"/>
      <c r="I930" s="20"/>
      <c r="J930" s="67"/>
      <c r="K930" s="19"/>
      <c r="L930" s="100">
        <f>YEAR(Adult_GOP[[#This Row],[Staff Start Date]])</f>
        <v>1900</v>
      </c>
      <c r="M930" s="100" t="str">
        <f>TEXT(Adult_GOP[[#This Row],[Staff Start Date]], "mmm")</f>
        <v>Jan</v>
      </c>
    </row>
    <row r="931" spans="1:13" x14ac:dyDescent="0.25">
      <c r="A931" s="18"/>
      <c r="B931" s="19"/>
      <c r="C931" s="19"/>
      <c r="D931" s="19"/>
      <c r="E931" s="19"/>
      <c r="F931" s="19"/>
      <c r="G931" s="19"/>
      <c r="H931" s="19"/>
      <c r="I931" s="20"/>
      <c r="J931" s="67"/>
      <c r="K931" s="19"/>
      <c r="L931" s="100">
        <f>YEAR(Adult_GOP[[#This Row],[Staff Start Date]])</f>
        <v>1900</v>
      </c>
      <c r="M931" s="100" t="str">
        <f>TEXT(Adult_GOP[[#This Row],[Staff Start Date]], "mmm")</f>
        <v>Jan</v>
      </c>
    </row>
    <row r="932" spans="1:13" x14ac:dyDescent="0.25">
      <c r="A932" s="18"/>
      <c r="B932" s="19"/>
      <c r="C932" s="19"/>
      <c r="D932" s="19"/>
      <c r="E932" s="19"/>
      <c r="F932" s="19"/>
      <c r="G932" s="19"/>
      <c r="H932" s="19"/>
      <c r="I932" s="20"/>
      <c r="J932" s="67"/>
      <c r="K932" s="19"/>
      <c r="L932" s="100">
        <f>YEAR(Adult_GOP[[#This Row],[Staff Start Date]])</f>
        <v>1900</v>
      </c>
      <c r="M932" s="100" t="str">
        <f>TEXT(Adult_GOP[[#This Row],[Staff Start Date]], "mmm")</f>
        <v>Jan</v>
      </c>
    </row>
    <row r="933" spans="1:13" x14ac:dyDescent="0.25">
      <c r="A933" s="18"/>
      <c r="B933" s="19"/>
      <c r="C933" s="19"/>
      <c r="D933" s="19"/>
      <c r="E933" s="19"/>
      <c r="F933" s="19"/>
      <c r="G933" s="19"/>
      <c r="H933" s="19"/>
      <c r="I933" s="20"/>
      <c r="J933" s="67"/>
      <c r="K933" s="19"/>
      <c r="L933" s="100">
        <f>YEAR(Adult_GOP[[#This Row],[Staff Start Date]])</f>
        <v>1900</v>
      </c>
      <c r="M933" s="100" t="str">
        <f>TEXT(Adult_GOP[[#This Row],[Staff Start Date]], "mmm")</f>
        <v>Jan</v>
      </c>
    </row>
    <row r="934" spans="1:13" x14ac:dyDescent="0.25">
      <c r="A934" s="18"/>
      <c r="B934" s="19"/>
      <c r="C934" s="19"/>
      <c r="D934" s="19"/>
      <c r="E934" s="19"/>
      <c r="F934" s="19"/>
      <c r="G934" s="19"/>
      <c r="H934" s="19"/>
      <c r="I934" s="20"/>
      <c r="J934" s="67"/>
      <c r="K934" s="19"/>
      <c r="L934" s="100">
        <f>YEAR(Adult_GOP[[#This Row],[Staff Start Date]])</f>
        <v>1900</v>
      </c>
      <c r="M934" s="100" t="str">
        <f>TEXT(Adult_GOP[[#This Row],[Staff Start Date]], "mmm")</f>
        <v>Jan</v>
      </c>
    </row>
    <row r="935" spans="1:13" x14ac:dyDescent="0.25">
      <c r="A935" s="18"/>
      <c r="B935" s="19"/>
      <c r="C935" s="19"/>
      <c r="D935" s="19"/>
      <c r="E935" s="19"/>
      <c r="F935" s="19"/>
      <c r="G935" s="19"/>
      <c r="H935" s="19"/>
      <c r="I935" s="20"/>
      <c r="J935" s="67"/>
      <c r="K935" s="19"/>
      <c r="L935" s="100">
        <f>YEAR(Adult_GOP[[#This Row],[Staff Start Date]])</f>
        <v>1900</v>
      </c>
      <c r="M935" s="100" t="str">
        <f>TEXT(Adult_GOP[[#This Row],[Staff Start Date]], "mmm")</f>
        <v>Jan</v>
      </c>
    </row>
    <row r="936" spans="1:13" x14ac:dyDescent="0.25">
      <c r="A936" s="18"/>
      <c r="B936" s="19"/>
      <c r="C936" s="19"/>
      <c r="D936" s="19"/>
      <c r="E936" s="19"/>
      <c r="F936" s="19"/>
      <c r="G936" s="19"/>
      <c r="H936" s="19"/>
      <c r="I936" s="20"/>
      <c r="J936" s="67"/>
      <c r="K936" s="19"/>
      <c r="L936" s="100">
        <f>YEAR(Adult_GOP[[#This Row],[Staff Start Date]])</f>
        <v>1900</v>
      </c>
      <c r="M936" s="100" t="str">
        <f>TEXT(Adult_GOP[[#This Row],[Staff Start Date]], "mmm")</f>
        <v>Jan</v>
      </c>
    </row>
    <row r="937" spans="1:13" x14ac:dyDescent="0.25">
      <c r="A937" s="18"/>
      <c r="B937" s="19"/>
      <c r="C937" s="19"/>
      <c r="D937" s="19"/>
      <c r="E937" s="19"/>
      <c r="F937" s="19"/>
      <c r="G937" s="19"/>
      <c r="H937" s="19"/>
      <c r="I937" s="20"/>
      <c r="J937" s="67"/>
      <c r="K937" s="19"/>
      <c r="L937" s="100">
        <f>YEAR(Adult_GOP[[#This Row],[Staff Start Date]])</f>
        <v>1900</v>
      </c>
      <c r="M937" s="100" t="str">
        <f>TEXT(Adult_GOP[[#This Row],[Staff Start Date]], "mmm")</f>
        <v>Jan</v>
      </c>
    </row>
    <row r="938" spans="1:13" x14ac:dyDescent="0.25">
      <c r="A938" s="18"/>
      <c r="B938" s="19"/>
      <c r="C938" s="19"/>
      <c r="D938" s="19"/>
      <c r="E938" s="19"/>
      <c r="F938" s="19"/>
      <c r="G938" s="19"/>
      <c r="H938" s="19"/>
      <c r="I938" s="20"/>
      <c r="J938" s="67"/>
      <c r="K938" s="19"/>
      <c r="L938" s="100">
        <f>YEAR(Adult_GOP[[#This Row],[Staff Start Date]])</f>
        <v>1900</v>
      </c>
      <c r="M938" s="100" t="str">
        <f>TEXT(Adult_GOP[[#This Row],[Staff Start Date]], "mmm")</f>
        <v>Jan</v>
      </c>
    </row>
    <row r="939" spans="1:13" x14ac:dyDescent="0.25">
      <c r="A939" s="18"/>
      <c r="B939" s="19"/>
      <c r="C939" s="19"/>
      <c r="D939" s="19"/>
      <c r="E939" s="19"/>
      <c r="F939" s="19"/>
      <c r="G939" s="19"/>
      <c r="H939" s="19"/>
      <c r="I939" s="20"/>
      <c r="J939" s="67"/>
      <c r="K939" s="19"/>
      <c r="L939" s="100">
        <f>YEAR(Adult_GOP[[#This Row],[Staff Start Date]])</f>
        <v>1900</v>
      </c>
      <c r="M939" s="100" t="str">
        <f>TEXT(Adult_GOP[[#This Row],[Staff Start Date]], "mmm")</f>
        <v>Jan</v>
      </c>
    </row>
    <row r="940" spans="1:13" x14ac:dyDescent="0.25">
      <c r="A940" s="18"/>
      <c r="B940" s="19"/>
      <c r="C940" s="19"/>
      <c r="D940" s="19"/>
      <c r="E940" s="19"/>
      <c r="F940" s="19"/>
      <c r="G940" s="19"/>
      <c r="H940" s="19"/>
      <c r="I940" s="20"/>
      <c r="J940" s="67"/>
      <c r="K940" s="19"/>
      <c r="L940" s="100">
        <f>YEAR(Adult_GOP[[#This Row],[Staff Start Date]])</f>
        <v>1900</v>
      </c>
      <c r="M940" s="100" t="str">
        <f>TEXT(Adult_GOP[[#This Row],[Staff Start Date]], "mmm")</f>
        <v>Jan</v>
      </c>
    </row>
    <row r="941" spans="1:13" x14ac:dyDescent="0.25">
      <c r="A941" s="18"/>
      <c r="B941" s="19"/>
      <c r="C941" s="19"/>
      <c r="D941" s="19"/>
      <c r="E941" s="19"/>
      <c r="F941" s="19"/>
      <c r="G941" s="19"/>
      <c r="H941" s="19"/>
      <c r="I941" s="20"/>
      <c r="J941" s="67"/>
      <c r="K941" s="19"/>
      <c r="L941" s="100">
        <f>YEAR(Adult_GOP[[#This Row],[Staff Start Date]])</f>
        <v>1900</v>
      </c>
      <c r="M941" s="100" t="str">
        <f>TEXT(Adult_GOP[[#This Row],[Staff Start Date]], "mmm")</f>
        <v>Jan</v>
      </c>
    </row>
    <row r="942" spans="1:13" x14ac:dyDescent="0.25">
      <c r="A942" s="18"/>
      <c r="B942" s="19"/>
      <c r="C942" s="19"/>
      <c r="D942" s="19"/>
      <c r="E942" s="19"/>
      <c r="F942" s="19"/>
      <c r="G942" s="19"/>
      <c r="H942" s="19"/>
      <c r="I942" s="20"/>
      <c r="J942" s="67"/>
      <c r="K942" s="19"/>
      <c r="L942" s="100">
        <f>YEAR(Adult_GOP[[#This Row],[Staff Start Date]])</f>
        <v>1900</v>
      </c>
      <c r="M942" s="100" t="str">
        <f>TEXT(Adult_GOP[[#This Row],[Staff Start Date]], "mmm")</f>
        <v>Jan</v>
      </c>
    </row>
    <row r="943" spans="1:13" x14ac:dyDescent="0.25">
      <c r="A943" s="18"/>
      <c r="B943" s="19"/>
      <c r="C943" s="19"/>
      <c r="D943" s="19"/>
      <c r="E943" s="19"/>
      <c r="F943" s="19"/>
      <c r="G943" s="19"/>
      <c r="H943" s="19"/>
      <c r="I943" s="20"/>
      <c r="J943" s="67"/>
      <c r="K943" s="19"/>
      <c r="L943" s="100">
        <f>YEAR(Adult_GOP[[#This Row],[Staff Start Date]])</f>
        <v>1900</v>
      </c>
      <c r="M943" s="100" t="str">
        <f>TEXT(Adult_GOP[[#This Row],[Staff Start Date]], "mmm")</f>
        <v>Jan</v>
      </c>
    </row>
    <row r="944" spans="1:13" x14ac:dyDescent="0.25">
      <c r="A944" s="18"/>
      <c r="B944" s="19"/>
      <c r="C944" s="19"/>
      <c r="D944" s="19"/>
      <c r="E944" s="19"/>
      <c r="F944" s="19"/>
      <c r="G944" s="19"/>
      <c r="H944" s="19"/>
      <c r="I944" s="20"/>
      <c r="J944" s="67"/>
      <c r="K944" s="19"/>
      <c r="L944" s="100">
        <f>YEAR(Adult_GOP[[#This Row],[Staff Start Date]])</f>
        <v>1900</v>
      </c>
      <c r="M944" s="100" t="str">
        <f>TEXT(Adult_GOP[[#This Row],[Staff Start Date]], "mmm")</f>
        <v>Jan</v>
      </c>
    </row>
    <row r="945" spans="1:13" x14ac:dyDescent="0.25">
      <c r="A945" s="18"/>
      <c r="B945" s="19"/>
      <c r="C945" s="19"/>
      <c r="D945" s="19"/>
      <c r="E945" s="19"/>
      <c r="F945" s="19"/>
      <c r="G945" s="19"/>
      <c r="H945" s="19"/>
      <c r="I945" s="20"/>
      <c r="J945" s="67"/>
      <c r="K945" s="19"/>
      <c r="L945" s="100">
        <f>YEAR(Adult_GOP[[#This Row],[Staff Start Date]])</f>
        <v>1900</v>
      </c>
      <c r="M945" s="100" t="str">
        <f>TEXT(Adult_GOP[[#This Row],[Staff Start Date]], "mmm")</f>
        <v>Jan</v>
      </c>
    </row>
    <row r="946" spans="1:13" x14ac:dyDescent="0.25">
      <c r="A946" s="18"/>
      <c r="B946" s="19"/>
      <c r="C946" s="19"/>
      <c r="D946" s="19"/>
      <c r="E946" s="19"/>
      <c r="F946" s="19"/>
      <c r="G946" s="19"/>
      <c r="H946" s="19"/>
      <c r="I946" s="20"/>
      <c r="J946" s="67"/>
      <c r="K946" s="19"/>
      <c r="L946" s="100">
        <f>YEAR(Adult_GOP[[#This Row],[Staff Start Date]])</f>
        <v>1900</v>
      </c>
      <c r="M946" s="100" t="str">
        <f>TEXT(Adult_GOP[[#This Row],[Staff Start Date]], "mmm")</f>
        <v>Jan</v>
      </c>
    </row>
    <row r="947" spans="1:13" x14ac:dyDescent="0.25">
      <c r="A947" s="18"/>
      <c r="B947" s="19"/>
      <c r="C947" s="19"/>
      <c r="D947" s="19"/>
      <c r="E947" s="19"/>
      <c r="F947" s="19"/>
      <c r="G947" s="19"/>
      <c r="H947" s="19"/>
      <c r="I947" s="20"/>
      <c r="J947" s="67"/>
      <c r="K947" s="19"/>
      <c r="L947" s="100">
        <f>YEAR(Adult_GOP[[#This Row],[Staff Start Date]])</f>
        <v>1900</v>
      </c>
      <c r="M947" s="100" t="str">
        <f>TEXT(Adult_GOP[[#This Row],[Staff Start Date]], "mmm")</f>
        <v>Jan</v>
      </c>
    </row>
    <row r="948" spans="1:13" x14ac:dyDescent="0.25">
      <c r="A948" s="18"/>
      <c r="B948" s="19"/>
      <c r="C948" s="19"/>
      <c r="D948" s="19"/>
      <c r="E948" s="19"/>
      <c r="F948" s="19"/>
      <c r="G948" s="19"/>
      <c r="H948" s="19"/>
      <c r="I948" s="20"/>
      <c r="J948" s="67"/>
      <c r="K948" s="19"/>
      <c r="L948" s="100">
        <f>YEAR(Adult_GOP[[#This Row],[Staff Start Date]])</f>
        <v>1900</v>
      </c>
      <c r="M948" s="100" t="str">
        <f>TEXT(Adult_GOP[[#This Row],[Staff Start Date]], "mmm")</f>
        <v>Jan</v>
      </c>
    </row>
    <row r="949" spans="1:13" x14ac:dyDescent="0.25">
      <c r="A949" s="18"/>
      <c r="B949" s="19"/>
      <c r="C949" s="19"/>
      <c r="D949" s="19"/>
      <c r="E949" s="19"/>
      <c r="F949" s="19"/>
      <c r="G949" s="19"/>
      <c r="H949" s="19"/>
      <c r="I949" s="20"/>
      <c r="J949" s="67"/>
      <c r="K949" s="19"/>
      <c r="L949" s="100">
        <f>YEAR(Adult_GOP[[#This Row],[Staff Start Date]])</f>
        <v>1900</v>
      </c>
      <c r="M949" s="100" t="str">
        <f>TEXT(Adult_GOP[[#This Row],[Staff Start Date]], "mmm")</f>
        <v>Jan</v>
      </c>
    </row>
    <row r="950" spans="1:13" x14ac:dyDescent="0.25">
      <c r="A950" s="18"/>
      <c r="B950" s="19"/>
      <c r="C950" s="19"/>
      <c r="D950" s="19"/>
      <c r="E950" s="19"/>
      <c r="F950" s="19"/>
      <c r="G950" s="19"/>
      <c r="H950" s="19"/>
      <c r="I950" s="20"/>
      <c r="J950" s="67"/>
      <c r="K950" s="19"/>
      <c r="L950" s="100">
        <f>YEAR(Adult_GOP[[#This Row],[Staff Start Date]])</f>
        <v>1900</v>
      </c>
      <c r="M950" s="100" t="str">
        <f>TEXT(Adult_GOP[[#This Row],[Staff Start Date]], "mmm")</f>
        <v>Jan</v>
      </c>
    </row>
    <row r="951" spans="1:13" x14ac:dyDescent="0.25">
      <c r="A951" s="18"/>
      <c r="B951" s="19"/>
      <c r="C951" s="19"/>
      <c r="D951" s="19"/>
      <c r="E951" s="19"/>
      <c r="F951" s="19"/>
      <c r="G951" s="19"/>
      <c r="H951" s="19"/>
      <c r="I951" s="20"/>
      <c r="J951" s="67"/>
      <c r="K951" s="19"/>
      <c r="L951" s="100">
        <f>YEAR(Adult_GOP[[#This Row],[Staff Start Date]])</f>
        <v>1900</v>
      </c>
      <c r="M951" s="100" t="str">
        <f>TEXT(Adult_GOP[[#This Row],[Staff Start Date]], "mmm")</f>
        <v>Jan</v>
      </c>
    </row>
    <row r="952" spans="1:13" x14ac:dyDescent="0.25">
      <c r="A952" s="18"/>
      <c r="B952" s="19"/>
      <c r="C952" s="19"/>
      <c r="D952" s="19"/>
      <c r="E952" s="19"/>
      <c r="F952" s="19"/>
      <c r="G952" s="19"/>
      <c r="H952" s="19"/>
      <c r="I952" s="20"/>
      <c r="J952" s="67"/>
      <c r="K952" s="19"/>
      <c r="L952" s="100">
        <f>YEAR(Adult_GOP[[#This Row],[Staff Start Date]])</f>
        <v>1900</v>
      </c>
      <c r="M952" s="100" t="str">
        <f>TEXT(Adult_GOP[[#This Row],[Staff Start Date]], "mmm")</f>
        <v>Jan</v>
      </c>
    </row>
    <row r="953" spans="1:13" x14ac:dyDescent="0.25">
      <c r="A953" s="18"/>
      <c r="B953" s="19"/>
      <c r="C953" s="19"/>
      <c r="D953" s="19"/>
      <c r="E953" s="19"/>
      <c r="F953" s="19"/>
      <c r="G953" s="19"/>
      <c r="H953" s="19"/>
      <c r="I953" s="20"/>
      <c r="J953" s="67"/>
      <c r="K953" s="19"/>
      <c r="L953" s="100">
        <f>YEAR(Adult_GOP[[#This Row],[Staff Start Date]])</f>
        <v>1900</v>
      </c>
      <c r="M953" s="100" t="str">
        <f>TEXT(Adult_GOP[[#This Row],[Staff Start Date]], "mmm")</f>
        <v>Jan</v>
      </c>
    </row>
    <row r="954" spans="1:13" x14ac:dyDescent="0.25">
      <c r="A954" s="18"/>
      <c r="B954" s="19"/>
      <c r="C954" s="19"/>
      <c r="D954" s="19"/>
      <c r="E954" s="19"/>
      <c r="F954" s="19"/>
      <c r="G954" s="19"/>
      <c r="H954" s="19"/>
      <c r="I954" s="20"/>
      <c r="J954" s="67"/>
      <c r="K954" s="19"/>
      <c r="L954" s="100">
        <f>YEAR(Adult_GOP[[#This Row],[Staff Start Date]])</f>
        <v>1900</v>
      </c>
      <c r="M954" s="100" t="str">
        <f>TEXT(Adult_GOP[[#This Row],[Staff Start Date]], "mmm")</f>
        <v>Jan</v>
      </c>
    </row>
    <row r="955" spans="1:13" x14ac:dyDescent="0.25">
      <c r="A955" s="18"/>
      <c r="B955" s="19"/>
      <c r="C955" s="19"/>
      <c r="D955" s="19"/>
      <c r="E955" s="19"/>
      <c r="F955" s="19"/>
      <c r="G955" s="19"/>
      <c r="H955" s="19"/>
      <c r="I955" s="20"/>
      <c r="J955" s="67"/>
      <c r="K955" s="19"/>
      <c r="L955" s="100">
        <f>YEAR(Adult_GOP[[#This Row],[Staff Start Date]])</f>
        <v>1900</v>
      </c>
      <c r="M955" s="100" t="str">
        <f>TEXT(Adult_GOP[[#This Row],[Staff Start Date]], "mmm")</f>
        <v>Jan</v>
      </c>
    </row>
    <row r="956" spans="1:13" x14ac:dyDescent="0.25">
      <c r="A956" s="18"/>
      <c r="B956" s="19"/>
      <c r="C956" s="19"/>
      <c r="D956" s="19"/>
      <c r="E956" s="19"/>
      <c r="F956" s="19"/>
      <c r="G956" s="19"/>
      <c r="H956" s="19"/>
      <c r="I956" s="20"/>
      <c r="J956" s="67"/>
      <c r="K956" s="19"/>
      <c r="L956" s="100">
        <f>YEAR(Adult_GOP[[#This Row],[Staff Start Date]])</f>
        <v>1900</v>
      </c>
      <c r="M956" s="100" t="str">
        <f>TEXT(Adult_GOP[[#This Row],[Staff Start Date]], "mmm")</f>
        <v>Jan</v>
      </c>
    </row>
    <row r="957" spans="1:13" x14ac:dyDescent="0.25">
      <c r="A957" s="18"/>
      <c r="B957" s="19"/>
      <c r="C957" s="19"/>
      <c r="D957" s="19"/>
      <c r="E957" s="19"/>
      <c r="F957" s="19"/>
      <c r="G957" s="19"/>
      <c r="H957" s="19"/>
      <c r="I957" s="20"/>
      <c r="J957" s="67"/>
      <c r="K957" s="19"/>
      <c r="L957" s="100">
        <f>YEAR(Adult_GOP[[#This Row],[Staff Start Date]])</f>
        <v>1900</v>
      </c>
      <c r="M957" s="100" t="str">
        <f>TEXT(Adult_GOP[[#This Row],[Staff Start Date]], "mmm")</f>
        <v>Jan</v>
      </c>
    </row>
    <row r="958" spans="1:13" x14ac:dyDescent="0.25">
      <c r="A958" s="18"/>
      <c r="B958" s="19"/>
      <c r="C958" s="19"/>
      <c r="D958" s="19"/>
      <c r="E958" s="19"/>
      <c r="F958" s="19"/>
      <c r="G958" s="19"/>
      <c r="H958" s="19"/>
      <c r="I958" s="20"/>
      <c r="J958" s="67"/>
      <c r="K958" s="19"/>
      <c r="L958" s="100">
        <f>YEAR(Adult_GOP[[#This Row],[Staff Start Date]])</f>
        <v>1900</v>
      </c>
      <c r="M958" s="100" t="str">
        <f>TEXT(Adult_GOP[[#This Row],[Staff Start Date]], "mmm")</f>
        <v>Jan</v>
      </c>
    </row>
    <row r="959" spans="1:13" x14ac:dyDescent="0.25">
      <c r="A959" s="18"/>
      <c r="B959" s="19"/>
      <c r="C959" s="19"/>
      <c r="D959" s="19"/>
      <c r="E959" s="19"/>
      <c r="F959" s="19"/>
      <c r="G959" s="19"/>
      <c r="H959" s="19"/>
      <c r="I959" s="20"/>
      <c r="J959" s="67"/>
      <c r="K959" s="19"/>
      <c r="L959" s="100">
        <f>YEAR(Adult_GOP[[#This Row],[Staff Start Date]])</f>
        <v>1900</v>
      </c>
      <c r="M959" s="100" t="str">
        <f>TEXT(Adult_GOP[[#This Row],[Staff Start Date]], "mmm")</f>
        <v>Jan</v>
      </c>
    </row>
    <row r="960" spans="1:13" x14ac:dyDescent="0.25">
      <c r="A960" s="18"/>
      <c r="B960" s="19"/>
      <c r="C960" s="19"/>
      <c r="D960" s="19"/>
      <c r="E960" s="19"/>
      <c r="F960" s="19"/>
      <c r="G960" s="19"/>
      <c r="H960" s="19"/>
      <c r="I960" s="20"/>
      <c r="J960" s="67"/>
      <c r="K960" s="19"/>
      <c r="L960" s="100">
        <f>YEAR(Adult_GOP[[#This Row],[Staff Start Date]])</f>
        <v>1900</v>
      </c>
      <c r="M960" s="100" t="str">
        <f>TEXT(Adult_GOP[[#This Row],[Staff Start Date]], "mmm")</f>
        <v>Jan</v>
      </c>
    </row>
    <row r="961" spans="1:13" x14ac:dyDescent="0.25">
      <c r="A961" s="18"/>
      <c r="B961" s="19"/>
      <c r="C961" s="19"/>
      <c r="D961" s="19"/>
      <c r="E961" s="19"/>
      <c r="F961" s="19"/>
      <c r="G961" s="19"/>
      <c r="H961" s="19"/>
      <c r="I961" s="20"/>
      <c r="J961" s="67"/>
      <c r="K961" s="19"/>
      <c r="L961" s="100">
        <f>YEAR(Adult_GOP[[#This Row],[Staff Start Date]])</f>
        <v>1900</v>
      </c>
      <c r="M961" s="100" t="str">
        <f>TEXT(Adult_GOP[[#This Row],[Staff Start Date]], "mmm")</f>
        <v>Jan</v>
      </c>
    </row>
    <row r="962" spans="1:13" x14ac:dyDescent="0.25">
      <c r="A962" s="18"/>
      <c r="B962" s="19"/>
      <c r="C962" s="19"/>
      <c r="D962" s="19"/>
      <c r="E962" s="19"/>
      <c r="F962" s="19"/>
      <c r="G962" s="19"/>
      <c r="H962" s="19"/>
      <c r="I962" s="20"/>
      <c r="J962" s="67"/>
      <c r="K962" s="19"/>
      <c r="L962" s="100">
        <f>YEAR(Adult_GOP[[#This Row],[Staff Start Date]])</f>
        <v>1900</v>
      </c>
      <c r="M962" s="100" t="str">
        <f>TEXT(Adult_GOP[[#This Row],[Staff Start Date]], "mmm")</f>
        <v>Jan</v>
      </c>
    </row>
    <row r="963" spans="1:13" x14ac:dyDescent="0.25">
      <c r="A963" s="18"/>
      <c r="B963" s="19"/>
      <c r="C963" s="19"/>
      <c r="D963" s="19"/>
      <c r="E963" s="19"/>
      <c r="F963" s="19"/>
      <c r="G963" s="19"/>
      <c r="H963" s="19"/>
      <c r="I963" s="20"/>
      <c r="J963" s="67"/>
      <c r="K963" s="19"/>
      <c r="L963" s="100">
        <f>YEAR(Adult_GOP[[#This Row],[Staff Start Date]])</f>
        <v>1900</v>
      </c>
      <c r="M963" s="100" t="str">
        <f>TEXT(Adult_GOP[[#This Row],[Staff Start Date]], "mmm")</f>
        <v>Jan</v>
      </c>
    </row>
    <row r="964" spans="1:13" x14ac:dyDescent="0.25">
      <c r="A964" s="18"/>
      <c r="B964" s="19"/>
      <c r="C964" s="19"/>
      <c r="D964" s="19"/>
      <c r="E964" s="19"/>
      <c r="F964" s="19"/>
      <c r="G964" s="19"/>
      <c r="H964" s="19"/>
      <c r="I964" s="20"/>
      <c r="J964" s="67"/>
      <c r="K964" s="19"/>
      <c r="L964" s="100">
        <f>YEAR(Adult_GOP[[#This Row],[Staff Start Date]])</f>
        <v>1900</v>
      </c>
      <c r="M964" s="100" t="str">
        <f>TEXT(Adult_GOP[[#This Row],[Staff Start Date]], "mmm")</f>
        <v>Jan</v>
      </c>
    </row>
    <row r="965" spans="1:13" x14ac:dyDescent="0.25">
      <c r="A965" s="18"/>
      <c r="B965" s="19"/>
      <c r="C965" s="19"/>
      <c r="D965" s="19"/>
      <c r="E965" s="19"/>
      <c r="F965" s="19"/>
      <c r="G965" s="19"/>
      <c r="H965" s="19"/>
      <c r="I965" s="20"/>
      <c r="J965" s="67"/>
      <c r="K965" s="19"/>
      <c r="L965" s="100">
        <f>YEAR(Adult_GOP[[#This Row],[Staff Start Date]])</f>
        <v>1900</v>
      </c>
      <c r="M965" s="100" t="str">
        <f>TEXT(Adult_GOP[[#This Row],[Staff Start Date]], "mmm")</f>
        <v>Jan</v>
      </c>
    </row>
    <row r="966" spans="1:13" x14ac:dyDescent="0.25">
      <c r="A966" s="18"/>
      <c r="B966" s="19"/>
      <c r="C966" s="19"/>
      <c r="D966" s="19"/>
      <c r="E966" s="19"/>
      <c r="F966" s="19"/>
      <c r="G966" s="19"/>
      <c r="H966" s="19"/>
      <c r="I966" s="20"/>
      <c r="J966" s="67"/>
      <c r="K966" s="19"/>
      <c r="L966" s="100">
        <f>YEAR(Adult_GOP[[#This Row],[Staff Start Date]])</f>
        <v>1900</v>
      </c>
      <c r="M966" s="100" t="str">
        <f>TEXT(Adult_GOP[[#This Row],[Staff Start Date]], "mmm")</f>
        <v>Jan</v>
      </c>
    </row>
    <row r="967" spans="1:13" x14ac:dyDescent="0.25">
      <c r="A967" s="18"/>
      <c r="B967" s="19"/>
      <c r="C967" s="19"/>
      <c r="D967" s="19"/>
      <c r="E967" s="19"/>
      <c r="F967" s="19"/>
      <c r="G967" s="19"/>
      <c r="H967" s="19"/>
      <c r="I967" s="20"/>
      <c r="J967" s="67"/>
      <c r="K967" s="19"/>
      <c r="L967" s="100">
        <f>YEAR(Adult_GOP[[#This Row],[Staff Start Date]])</f>
        <v>1900</v>
      </c>
      <c r="M967" s="100" t="str">
        <f>TEXT(Adult_GOP[[#This Row],[Staff Start Date]], "mmm")</f>
        <v>Jan</v>
      </c>
    </row>
    <row r="968" spans="1:13" x14ac:dyDescent="0.25">
      <c r="A968" s="18"/>
      <c r="B968" s="19"/>
      <c r="C968" s="19"/>
      <c r="D968" s="19"/>
      <c r="E968" s="19"/>
      <c r="F968" s="19"/>
      <c r="G968" s="19"/>
      <c r="H968" s="19"/>
      <c r="I968" s="20"/>
      <c r="J968" s="67"/>
      <c r="K968" s="19"/>
      <c r="L968" s="100">
        <f>YEAR(Adult_GOP[[#This Row],[Staff Start Date]])</f>
        <v>1900</v>
      </c>
      <c r="M968" s="100" t="str">
        <f>TEXT(Adult_GOP[[#This Row],[Staff Start Date]], "mmm")</f>
        <v>Jan</v>
      </c>
    </row>
    <row r="969" spans="1:13" x14ac:dyDescent="0.25">
      <c r="A969" s="18"/>
      <c r="B969" s="19"/>
      <c r="C969" s="19"/>
      <c r="D969" s="19"/>
      <c r="E969" s="19"/>
      <c r="F969" s="19"/>
      <c r="G969" s="19"/>
      <c r="H969" s="19"/>
      <c r="I969" s="20"/>
      <c r="J969" s="67"/>
      <c r="K969" s="19"/>
      <c r="L969" s="100">
        <f>YEAR(Adult_GOP[[#This Row],[Staff Start Date]])</f>
        <v>1900</v>
      </c>
      <c r="M969" s="100" t="str">
        <f>TEXT(Adult_GOP[[#This Row],[Staff Start Date]], "mmm")</f>
        <v>Jan</v>
      </c>
    </row>
    <row r="970" spans="1:13" x14ac:dyDescent="0.25">
      <c r="A970" s="18"/>
      <c r="B970" s="19"/>
      <c r="C970" s="19"/>
      <c r="D970" s="19"/>
      <c r="E970" s="19"/>
      <c r="F970" s="19"/>
      <c r="G970" s="19"/>
      <c r="H970" s="19"/>
      <c r="I970" s="20"/>
      <c r="J970" s="67"/>
      <c r="K970" s="19"/>
      <c r="L970" s="100">
        <f>YEAR(Adult_GOP[[#This Row],[Staff Start Date]])</f>
        <v>1900</v>
      </c>
      <c r="M970" s="100" t="str">
        <f>TEXT(Adult_GOP[[#This Row],[Staff Start Date]], "mmm")</f>
        <v>Jan</v>
      </c>
    </row>
    <row r="971" spans="1:13" x14ac:dyDescent="0.25">
      <c r="A971" s="18"/>
      <c r="B971" s="19"/>
      <c r="C971" s="19"/>
      <c r="D971" s="19"/>
      <c r="E971" s="19"/>
      <c r="F971" s="19"/>
      <c r="G971" s="19"/>
      <c r="H971" s="19"/>
      <c r="I971" s="20"/>
      <c r="J971" s="67"/>
      <c r="K971" s="19"/>
      <c r="L971" s="100">
        <f>YEAR(Adult_GOP[[#This Row],[Staff Start Date]])</f>
        <v>1900</v>
      </c>
      <c r="M971" s="100" t="str">
        <f>TEXT(Adult_GOP[[#This Row],[Staff Start Date]], "mmm")</f>
        <v>Jan</v>
      </c>
    </row>
    <row r="972" spans="1:13" x14ac:dyDescent="0.25">
      <c r="A972" s="18"/>
      <c r="B972" s="19"/>
      <c r="C972" s="19"/>
      <c r="D972" s="19"/>
      <c r="E972" s="19"/>
      <c r="F972" s="19"/>
      <c r="G972" s="19"/>
      <c r="H972" s="19"/>
      <c r="I972" s="20"/>
      <c r="J972" s="67"/>
      <c r="K972" s="19"/>
      <c r="L972" s="100">
        <f>YEAR(Adult_GOP[[#This Row],[Staff Start Date]])</f>
        <v>1900</v>
      </c>
      <c r="M972" s="100" t="str">
        <f>TEXT(Adult_GOP[[#This Row],[Staff Start Date]], "mmm")</f>
        <v>Jan</v>
      </c>
    </row>
    <row r="973" spans="1:13" x14ac:dyDescent="0.25">
      <c r="A973" s="18"/>
      <c r="B973" s="19"/>
      <c r="C973" s="19"/>
      <c r="D973" s="19"/>
      <c r="E973" s="19"/>
      <c r="F973" s="19"/>
      <c r="G973" s="19"/>
      <c r="H973" s="19"/>
      <c r="I973" s="20"/>
      <c r="J973" s="67"/>
      <c r="K973" s="19"/>
      <c r="L973" s="100">
        <f>YEAR(Adult_GOP[[#This Row],[Staff Start Date]])</f>
        <v>1900</v>
      </c>
      <c r="M973" s="100" t="str">
        <f>TEXT(Adult_GOP[[#This Row],[Staff Start Date]], "mmm")</f>
        <v>Jan</v>
      </c>
    </row>
    <row r="974" spans="1:13" x14ac:dyDescent="0.25">
      <c r="A974" s="18"/>
      <c r="B974" s="19"/>
      <c r="C974" s="19"/>
      <c r="D974" s="19"/>
      <c r="E974" s="19"/>
      <c r="F974" s="19"/>
      <c r="G974" s="19"/>
      <c r="H974" s="19"/>
      <c r="I974" s="20"/>
      <c r="J974" s="67"/>
      <c r="K974" s="19"/>
      <c r="L974" s="100">
        <f>YEAR(Adult_GOP[[#This Row],[Staff Start Date]])</f>
        <v>1900</v>
      </c>
      <c r="M974" s="100" t="str">
        <f>TEXT(Adult_GOP[[#This Row],[Staff Start Date]], "mmm")</f>
        <v>Jan</v>
      </c>
    </row>
    <row r="975" spans="1:13" x14ac:dyDescent="0.25">
      <c r="A975" s="18"/>
      <c r="B975" s="19"/>
      <c r="C975" s="19"/>
      <c r="D975" s="19"/>
      <c r="E975" s="19"/>
      <c r="F975" s="19"/>
      <c r="G975" s="19"/>
      <c r="H975" s="19"/>
      <c r="I975" s="20"/>
      <c r="J975" s="67"/>
      <c r="K975" s="19"/>
      <c r="L975" s="100">
        <f>YEAR(Adult_GOP[[#This Row],[Staff Start Date]])</f>
        <v>1900</v>
      </c>
      <c r="M975" s="100" t="str">
        <f>TEXT(Adult_GOP[[#This Row],[Staff Start Date]], "mmm")</f>
        <v>Jan</v>
      </c>
    </row>
    <row r="976" spans="1:13" x14ac:dyDescent="0.25">
      <c r="A976" s="18"/>
      <c r="B976" s="19"/>
      <c r="C976" s="19"/>
      <c r="D976" s="19"/>
      <c r="E976" s="19"/>
      <c r="F976" s="19"/>
      <c r="G976" s="19"/>
      <c r="H976" s="19"/>
      <c r="I976" s="20"/>
      <c r="J976" s="67"/>
      <c r="K976" s="19"/>
      <c r="L976" s="100">
        <f>YEAR(Adult_GOP[[#This Row],[Staff Start Date]])</f>
        <v>1900</v>
      </c>
      <c r="M976" s="100" t="str">
        <f>TEXT(Adult_GOP[[#This Row],[Staff Start Date]], "mmm")</f>
        <v>Jan</v>
      </c>
    </row>
    <row r="977" spans="1:13" x14ac:dyDescent="0.25">
      <c r="A977" s="18"/>
      <c r="B977" s="19"/>
      <c r="C977" s="19"/>
      <c r="D977" s="19"/>
      <c r="E977" s="19"/>
      <c r="F977" s="19"/>
      <c r="G977" s="19"/>
      <c r="H977" s="19"/>
      <c r="I977" s="20"/>
      <c r="J977" s="67"/>
      <c r="K977" s="19"/>
      <c r="L977" s="100">
        <f>YEAR(Adult_GOP[[#This Row],[Staff Start Date]])</f>
        <v>1900</v>
      </c>
      <c r="M977" s="100" t="str">
        <f>TEXT(Adult_GOP[[#This Row],[Staff Start Date]], "mmm")</f>
        <v>Jan</v>
      </c>
    </row>
    <row r="978" spans="1:13" x14ac:dyDescent="0.25">
      <c r="A978" s="18"/>
      <c r="B978" s="19"/>
      <c r="C978" s="19"/>
      <c r="D978" s="19"/>
      <c r="E978" s="19"/>
      <c r="F978" s="19"/>
      <c r="G978" s="19"/>
      <c r="H978" s="19"/>
      <c r="I978" s="20"/>
      <c r="J978" s="67"/>
      <c r="K978" s="19"/>
      <c r="L978" s="100">
        <f>YEAR(Adult_GOP[[#This Row],[Staff Start Date]])</f>
        <v>1900</v>
      </c>
      <c r="M978" s="100" t="str">
        <f>TEXT(Adult_GOP[[#This Row],[Staff Start Date]], "mmm")</f>
        <v>Jan</v>
      </c>
    </row>
    <row r="979" spans="1:13" x14ac:dyDescent="0.25">
      <c r="A979" s="18"/>
      <c r="B979" s="19"/>
      <c r="C979" s="19"/>
      <c r="D979" s="19"/>
      <c r="E979" s="19"/>
      <c r="F979" s="19"/>
      <c r="G979" s="19"/>
      <c r="H979" s="19"/>
      <c r="I979" s="20"/>
      <c r="J979" s="67"/>
      <c r="K979" s="19"/>
      <c r="L979" s="100">
        <f>YEAR(Adult_GOP[[#This Row],[Staff Start Date]])</f>
        <v>1900</v>
      </c>
      <c r="M979" s="100" t="str">
        <f>TEXT(Adult_GOP[[#This Row],[Staff Start Date]], "mmm")</f>
        <v>Jan</v>
      </c>
    </row>
    <row r="980" spans="1:13" x14ac:dyDescent="0.25">
      <c r="A980" s="18"/>
      <c r="B980" s="19"/>
      <c r="C980" s="19"/>
      <c r="D980" s="19"/>
      <c r="E980" s="19"/>
      <c r="F980" s="19"/>
      <c r="G980" s="19"/>
      <c r="H980" s="19"/>
      <c r="I980" s="20"/>
      <c r="J980" s="67"/>
      <c r="K980" s="19"/>
      <c r="L980" s="100">
        <f>YEAR(Adult_GOP[[#This Row],[Staff Start Date]])</f>
        <v>1900</v>
      </c>
      <c r="M980" s="100" t="str">
        <f>TEXT(Adult_GOP[[#This Row],[Staff Start Date]], "mmm")</f>
        <v>Jan</v>
      </c>
    </row>
    <row r="981" spans="1:13" x14ac:dyDescent="0.25">
      <c r="A981" s="18"/>
      <c r="B981" s="19"/>
      <c r="C981" s="19"/>
      <c r="D981" s="19"/>
      <c r="E981" s="19"/>
      <c r="F981" s="19"/>
      <c r="G981" s="19"/>
      <c r="H981" s="19"/>
      <c r="I981" s="20"/>
      <c r="J981" s="67"/>
      <c r="K981" s="19"/>
      <c r="L981" s="100">
        <f>YEAR(Adult_GOP[[#This Row],[Staff Start Date]])</f>
        <v>1900</v>
      </c>
      <c r="M981" s="100" t="str">
        <f>TEXT(Adult_GOP[[#This Row],[Staff Start Date]], "mmm")</f>
        <v>Jan</v>
      </c>
    </row>
    <row r="982" spans="1:13" x14ac:dyDescent="0.25">
      <c r="A982" s="18"/>
      <c r="B982" s="19"/>
      <c r="C982" s="19"/>
      <c r="D982" s="19"/>
      <c r="E982" s="19"/>
      <c r="F982" s="19"/>
      <c r="G982" s="19"/>
      <c r="H982" s="19"/>
      <c r="I982" s="20"/>
      <c r="J982" s="67"/>
      <c r="K982" s="19"/>
      <c r="L982" s="100">
        <f>YEAR(Adult_GOP[[#This Row],[Staff Start Date]])</f>
        <v>1900</v>
      </c>
      <c r="M982" s="100" t="str">
        <f>TEXT(Adult_GOP[[#This Row],[Staff Start Date]], "mmm")</f>
        <v>Jan</v>
      </c>
    </row>
    <row r="983" spans="1:13" x14ac:dyDescent="0.25">
      <c r="A983" s="18"/>
      <c r="B983" s="19"/>
      <c r="C983" s="19"/>
      <c r="D983" s="19"/>
      <c r="E983" s="19"/>
      <c r="F983" s="19"/>
      <c r="G983" s="19"/>
      <c r="H983" s="19"/>
      <c r="I983" s="20"/>
      <c r="J983" s="67"/>
      <c r="K983" s="19"/>
      <c r="L983" s="100">
        <f>YEAR(Adult_GOP[[#This Row],[Staff Start Date]])</f>
        <v>1900</v>
      </c>
      <c r="M983" s="100" t="str">
        <f>TEXT(Adult_GOP[[#This Row],[Staff Start Date]], "mmm")</f>
        <v>Jan</v>
      </c>
    </row>
    <row r="984" spans="1:13" x14ac:dyDescent="0.25">
      <c r="A984" s="18"/>
      <c r="B984" s="19"/>
      <c r="C984" s="19"/>
      <c r="D984" s="19"/>
      <c r="E984" s="19"/>
      <c r="F984" s="19"/>
      <c r="G984" s="19"/>
      <c r="H984" s="19"/>
      <c r="I984" s="20"/>
      <c r="J984" s="67"/>
      <c r="K984" s="19"/>
      <c r="L984" s="100">
        <f>YEAR(Adult_GOP[[#This Row],[Staff Start Date]])</f>
        <v>1900</v>
      </c>
      <c r="M984" s="100" t="str">
        <f>TEXT(Adult_GOP[[#This Row],[Staff Start Date]], "mmm")</f>
        <v>Jan</v>
      </c>
    </row>
    <row r="985" spans="1:13" x14ac:dyDescent="0.25">
      <c r="A985" s="18"/>
      <c r="B985" s="19"/>
      <c r="C985" s="19"/>
      <c r="D985" s="19"/>
      <c r="E985" s="19"/>
      <c r="F985" s="19"/>
      <c r="G985" s="19"/>
      <c r="H985" s="19"/>
      <c r="I985" s="20"/>
      <c r="J985" s="67"/>
      <c r="K985" s="19"/>
      <c r="L985" s="100">
        <f>YEAR(Adult_GOP[[#This Row],[Staff Start Date]])</f>
        <v>1900</v>
      </c>
      <c r="M985" s="100" t="str">
        <f>TEXT(Adult_GOP[[#This Row],[Staff Start Date]], "mmm")</f>
        <v>Jan</v>
      </c>
    </row>
    <row r="986" spans="1:13" x14ac:dyDescent="0.25">
      <c r="A986" s="18"/>
      <c r="B986" s="19"/>
      <c r="C986" s="19"/>
      <c r="D986" s="19"/>
      <c r="E986" s="19"/>
      <c r="F986" s="19"/>
      <c r="G986" s="19"/>
      <c r="H986" s="19"/>
      <c r="I986" s="20"/>
      <c r="J986" s="67"/>
      <c r="K986" s="19"/>
      <c r="L986" s="100">
        <f>YEAR(Adult_GOP[[#This Row],[Staff Start Date]])</f>
        <v>1900</v>
      </c>
      <c r="M986" s="100" t="str">
        <f>TEXT(Adult_GOP[[#This Row],[Staff Start Date]], "mmm")</f>
        <v>Jan</v>
      </c>
    </row>
    <row r="987" spans="1:13" x14ac:dyDescent="0.25">
      <c r="A987" s="18"/>
      <c r="B987" s="19"/>
      <c r="C987" s="19"/>
      <c r="D987" s="19"/>
      <c r="E987" s="19"/>
      <c r="F987" s="19"/>
      <c r="G987" s="19"/>
      <c r="H987" s="19"/>
      <c r="I987" s="20"/>
      <c r="J987" s="67"/>
      <c r="K987" s="19"/>
      <c r="L987" s="100">
        <f>YEAR(Adult_GOP[[#This Row],[Staff Start Date]])</f>
        <v>1900</v>
      </c>
      <c r="M987" s="100" t="str">
        <f>TEXT(Adult_GOP[[#This Row],[Staff Start Date]], "mmm")</f>
        <v>Jan</v>
      </c>
    </row>
    <row r="988" spans="1:13" x14ac:dyDescent="0.25">
      <c r="A988" s="18"/>
      <c r="B988" s="19"/>
      <c r="C988" s="19"/>
      <c r="D988" s="19"/>
      <c r="E988" s="19"/>
      <c r="F988" s="19"/>
      <c r="G988" s="19"/>
      <c r="H988" s="19"/>
      <c r="I988" s="20"/>
      <c r="J988" s="67"/>
      <c r="K988" s="19"/>
      <c r="L988" s="100">
        <f>YEAR(Adult_GOP[[#This Row],[Staff Start Date]])</f>
        <v>1900</v>
      </c>
      <c r="M988" s="100" t="str">
        <f>TEXT(Adult_GOP[[#This Row],[Staff Start Date]], "mmm")</f>
        <v>Jan</v>
      </c>
    </row>
    <row r="989" spans="1:13" x14ac:dyDescent="0.25">
      <c r="A989" s="18"/>
      <c r="B989" s="19"/>
      <c r="C989" s="19"/>
      <c r="D989" s="19"/>
      <c r="E989" s="19"/>
      <c r="F989" s="19"/>
      <c r="G989" s="19"/>
      <c r="H989" s="19"/>
      <c r="I989" s="20"/>
      <c r="J989" s="67"/>
      <c r="K989" s="19"/>
      <c r="L989" s="100">
        <f>YEAR(Adult_GOP[[#This Row],[Staff Start Date]])</f>
        <v>1900</v>
      </c>
      <c r="M989" s="100" t="str">
        <f>TEXT(Adult_GOP[[#This Row],[Staff Start Date]], "mmm")</f>
        <v>Jan</v>
      </c>
    </row>
    <row r="990" spans="1:13" x14ac:dyDescent="0.25">
      <c r="A990" s="18"/>
      <c r="B990" s="19"/>
      <c r="C990" s="19"/>
      <c r="D990" s="19"/>
      <c r="E990" s="19"/>
      <c r="F990" s="19"/>
      <c r="G990" s="19"/>
      <c r="H990" s="19"/>
      <c r="I990" s="20"/>
      <c r="J990" s="67"/>
      <c r="K990" s="19"/>
      <c r="L990" s="100">
        <f>YEAR(Adult_GOP[[#This Row],[Staff Start Date]])</f>
        <v>1900</v>
      </c>
      <c r="M990" s="100" t="str">
        <f>TEXT(Adult_GOP[[#This Row],[Staff Start Date]], "mmm")</f>
        <v>Jan</v>
      </c>
    </row>
    <row r="991" spans="1:13" x14ac:dyDescent="0.25">
      <c r="A991" s="18"/>
      <c r="B991" s="19"/>
      <c r="C991" s="19"/>
      <c r="D991" s="19"/>
      <c r="E991" s="19"/>
      <c r="F991" s="19"/>
      <c r="G991" s="19"/>
      <c r="H991" s="19"/>
      <c r="I991" s="20"/>
      <c r="J991" s="67"/>
      <c r="K991" s="19"/>
      <c r="L991" s="100">
        <f>YEAR(Adult_GOP[[#This Row],[Staff Start Date]])</f>
        <v>1900</v>
      </c>
      <c r="M991" s="100" t="str">
        <f>TEXT(Adult_GOP[[#This Row],[Staff Start Date]], "mmm")</f>
        <v>Jan</v>
      </c>
    </row>
    <row r="992" spans="1:13" x14ac:dyDescent="0.25">
      <c r="A992" s="18"/>
      <c r="B992" s="19"/>
      <c r="C992" s="19"/>
      <c r="D992" s="19"/>
      <c r="E992" s="19"/>
      <c r="F992" s="19"/>
      <c r="G992" s="19"/>
      <c r="H992" s="19"/>
      <c r="I992" s="20"/>
      <c r="J992" s="67"/>
      <c r="K992" s="19"/>
      <c r="L992" s="100">
        <f>YEAR(Adult_GOP[[#This Row],[Staff Start Date]])</f>
        <v>1900</v>
      </c>
      <c r="M992" s="100" t="str">
        <f>TEXT(Adult_GOP[[#This Row],[Staff Start Date]], "mmm")</f>
        <v>Jan</v>
      </c>
    </row>
    <row r="993" spans="1:13" x14ac:dyDescent="0.25">
      <c r="A993" s="18"/>
      <c r="B993" s="19"/>
      <c r="C993" s="19"/>
      <c r="D993" s="19"/>
      <c r="E993" s="19"/>
      <c r="F993" s="19"/>
      <c r="G993" s="19"/>
      <c r="H993" s="19"/>
      <c r="I993" s="20"/>
      <c r="J993" s="67"/>
      <c r="K993" s="19"/>
      <c r="L993" s="100">
        <f>YEAR(Adult_GOP[[#This Row],[Staff Start Date]])</f>
        <v>1900</v>
      </c>
      <c r="M993" s="100" t="str">
        <f>TEXT(Adult_GOP[[#This Row],[Staff Start Date]], "mmm")</f>
        <v>Jan</v>
      </c>
    </row>
    <row r="994" spans="1:13" x14ac:dyDescent="0.25">
      <c r="A994" s="18"/>
      <c r="B994" s="19"/>
      <c r="C994" s="19"/>
      <c r="D994" s="19"/>
      <c r="E994" s="19"/>
      <c r="F994" s="19"/>
      <c r="G994" s="19"/>
      <c r="H994" s="19"/>
      <c r="I994" s="20"/>
      <c r="J994" s="67"/>
      <c r="K994" s="19"/>
      <c r="L994" s="100">
        <f>YEAR(Adult_GOP[[#This Row],[Staff Start Date]])</f>
        <v>1900</v>
      </c>
      <c r="M994" s="100" t="str">
        <f>TEXT(Adult_GOP[[#This Row],[Staff Start Date]], "mmm")</f>
        <v>Jan</v>
      </c>
    </row>
    <row r="995" spans="1:13" x14ac:dyDescent="0.25">
      <c r="A995" s="18"/>
      <c r="B995" s="19"/>
      <c r="C995" s="19"/>
      <c r="D995" s="19"/>
      <c r="E995" s="19"/>
      <c r="F995" s="19"/>
      <c r="G995" s="19"/>
      <c r="H995" s="19"/>
      <c r="I995" s="20"/>
      <c r="J995" s="67"/>
      <c r="K995" s="19"/>
      <c r="L995" s="100">
        <f>YEAR(Adult_GOP[[#This Row],[Staff Start Date]])</f>
        <v>1900</v>
      </c>
      <c r="M995" s="100" t="str">
        <f>TEXT(Adult_GOP[[#This Row],[Staff Start Date]], "mmm")</f>
        <v>Jan</v>
      </c>
    </row>
    <row r="996" spans="1:13" x14ac:dyDescent="0.25">
      <c r="A996" s="18"/>
      <c r="B996" s="19"/>
      <c r="C996" s="19"/>
      <c r="D996" s="19"/>
      <c r="E996" s="19"/>
      <c r="F996" s="19"/>
      <c r="G996" s="19"/>
      <c r="H996" s="19"/>
      <c r="I996" s="20"/>
      <c r="J996" s="67"/>
      <c r="K996" s="19"/>
      <c r="L996" s="100">
        <f>YEAR(Adult_GOP[[#This Row],[Staff Start Date]])</f>
        <v>1900</v>
      </c>
      <c r="M996" s="100" t="str">
        <f>TEXT(Adult_GOP[[#This Row],[Staff Start Date]], "mmm")</f>
        <v>Jan</v>
      </c>
    </row>
    <row r="997" spans="1:13" x14ac:dyDescent="0.25">
      <c r="A997" s="18"/>
      <c r="B997" s="19"/>
      <c r="C997" s="19"/>
      <c r="D997" s="19"/>
      <c r="E997" s="19"/>
      <c r="F997" s="19"/>
      <c r="G997" s="19"/>
      <c r="H997" s="19"/>
      <c r="I997" s="20"/>
      <c r="J997" s="67"/>
      <c r="K997" s="19"/>
      <c r="L997" s="100">
        <f>YEAR(Adult_GOP[[#This Row],[Staff Start Date]])</f>
        <v>1900</v>
      </c>
      <c r="M997" s="100" t="str">
        <f>TEXT(Adult_GOP[[#This Row],[Staff Start Date]], "mmm")</f>
        <v>Jan</v>
      </c>
    </row>
    <row r="998" spans="1:13" x14ac:dyDescent="0.25">
      <c r="A998" s="18"/>
      <c r="B998" s="19"/>
      <c r="C998" s="19"/>
      <c r="D998" s="19"/>
      <c r="E998" s="19"/>
      <c r="F998" s="19"/>
      <c r="G998" s="19"/>
      <c r="H998" s="19"/>
      <c r="I998" s="20"/>
      <c r="J998" s="67"/>
      <c r="K998" s="19"/>
      <c r="L998" s="100">
        <f>YEAR(Adult_GOP[[#This Row],[Staff Start Date]])</f>
        <v>1900</v>
      </c>
      <c r="M998" s="100" t="str">
        <f>TEXT(Adult_GOP[[#This Row],[Staff Start Date]], "mmm")</f>
        <v>Jan</v>
      </c>
    </row>
    <row r="999" spans="1:13" x14ac:dyDescent="0.25">
      <c r="A999" s="18"/>
      <c r="B999" s="19"/>
      <c r="C999" s="19"/>
      <c r="D999" s="19"/>
      <c r="E999" s="19"/>
      <c r="F999" s="19"/>
      <c r="G999" s="19"/>
      <c r="H999" s="19"/>
      <c r="I999" s="20"/>
      <c r="J999" s="67"/>
      <c r="K999" s="19"/>
      <c r="L999" s="100">
        <f>YEAR(Adult_GOP[[#This Row],[Staff Start Date]])</f>
        <v>1900</v>
      </c>
      <c r="M999" s="100" t="str">
        <f>TEXT(Adult_GOP[[#This Row],[Staff Start Date]], "mmm")</f>
        <v>Jan</v>
      </c>
    </row>
    <row r="1000" spans="1:13" x14ac:dyDescent="0.25">
      <c r="A1000" s="21"/>
      <c r="B1000" s="22"/>
      <c r="C1000" s="22"/>
      <c r="D1000" s="22"/>
      <c r="E1000" s="22"/>
      <c r="F1000" s="22"/>
      <c r="G1000" s="22"/>
      <c r="H1000" s="22"/>
      <c r="I1000" s="23"/>
      <c r="J1000" s="78"/>
      <c r="K1000" s="19"/>
      <c r="L1000" s="100">
        <f>YEAR(Adult_GOP[[#This Row],[Staff Start Date]])</f>
        <v>1900</v>
      </c>
      <c r="M1000" s="100" t="str">
        <f>TEXT(Adult_GOP[[#This Row],[Staff Start Date]], "mmm")</f>
        <v>Jan</v>
      </c>
    </row>
  </sheetData>
  <sheetProtection algorithmName="SHA-512" hashValue="16IOfTOetnRDK8xwTjmsyl8HWJytbc3o+0wFqh7u/X29xcP9UJkwsid1sooHtHjscsqkvDzxSZYveDY8Zfg8aA==" saltValue="WPqDurBVAK9bVZ+he4+ZyQ==" spinCount="100000" sheet="1" sort="0" autoFilter="0"/>
  <dataValidations count="1">
    <dataValidation type="date" operator="greaterThan" allowBlank="1" showInputMessage="1" showErrorMessage="1" sqref="J2:J1000" xr:uid="{01C41D34-1D04-4C1D-A002-49807253106A}">
      <formula1>18264</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4">
        <x14:dataValidation type="list" allowBlank="1" showInputMessage="1" showErrorMessage="1" xr:uid="{4C293B4C-C862-421B-A309-800E38267F97}">
          <x14:formula1>
            <xm:f>'Drop Downs'!$E$2:$E$3</xm:f>
          </x14:formula1>
          <xm:sqref>K2:K1000 D2:D1048576</xm:sqref>
        </x14:dataValidation>
        <x14:dataValidation type="list" allowBlank="1" showInputMessage="1" showErrorMessage="1" xr:uid="{FC532D8A-6C63-4E2A-B493-01C3312E282F}">
          <x14:formula1>
            <xm:f>'Drop Downs'!$M$2:$M$6</xm:f>
          </x14:formula1>
          <xm:sqref>F2:F1048576</xm:sqref>
        </x14:dataValidation>
        <x14:dataValidation type="list" allowBlank="1" showInputMessage="1" showErrorMessage="1" xr:uid="{BA8059FC-5468-4CB0-B127-356FCC3ACDB7}">
          <x14:formula1>
            <xm:f>'Drop Downs'!$K$2:$K$16</xm:f>
          </x14:formula1>
          <xm:sqref>H2:H1048576</xm:sqref>
        </x14:dataValidation>
        <x14:dataValidation type="list" allowBlank="1" showInputMessage="1" showErrorMessage="1" xr:uid="{7A665D39-4CEA-4C24-A59C-C115C18F7F0F}">
          <x14:formula1>
            <xm:f>'Drop Downs'!$A$2:$A$20</xm:f>
          </x14:formula1>
          <xm:sqref>E2:E1048576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8ECD5-9BE2-49B0-B46C-A06295D6AA7B}">
  <sheetPr codeName="Sheet9"/>
  <dimension ref="A1:N1000"/>
  <sheetViews>
    <sheetView zoomScale="90" zoomScaleNormal="90" workbookViewId="0">
      <selection activeCell="I10" sqref="I10"/>
    </sheetView>
  </sheetViews>
  <sheetFormatPr defaultColWidth="8.7109375" defaultRowHeight="15" x14ac:dyDescent="0.25"/>
  <cols>
    <col min="1" max="1" width="22.28515625" style="39" customWidth="1"/>
    <col min="2" max="2" width="19" style="39" customWidth="1"/>
    <col min="3" max="3" width="17.28515625" style="39" customWidth="1"/>
    <col min="4" max="4" width="9" style="39" customWidth="1"/>
    <col min="5" max="5" width="33.28515625" style="39" customWidth="1"/>
    <col min="6" max="8" width="29.5703125" style="39" customWidth="1"/>
    <col min="9" max="9" width="30.28515625" style="39" bestFit="1" customWidth="1"/>
    <col min="10" max="10" width="30.85546875" style="39" customWidth="1"/>
    <col min="11" max="11" width="16.85546875" style="77" bestFit="1" customWidth="1"/>
    <col min="12" max="12" width="12.28515625" style="39" customWidth="1"/>
    <col min="13" max="14" width="0" style="101" hidden="1" customWidth="1"/>
    <col min="15" max="16384" width="8.7109375" style="39"/>
  </cols>
  <sheetData>
    <row r="1" spans="1:14" s="128" customFormat="1" x14ac:dyDescent="0.25">
      <c r="A1" s="125" t="s">
        <v>83</v>
      </c>
      <c r="B1" s="83" t="s">
        <v>84</v>
      </c>
      <c r="C1" s="83" t="s">
        <v>85</v>
      </c>
      <c r="D1" s="83" t="s">
        <v>86</v>
      </c>
      <c r="E1" s="82" t="s">
        <v>190</v>
      </c>
      <c r="F1" s="82" t="s">
        <v>189</v>
      </c>
      <c r="G1" s="82" t="s">
        <v>5</v>
      </c>
      <c r="H1" s="82" t="s">
        <v>208</v>
      </c>
      <c r="I1" s="83" t="s">
        <v>87</v>
      </c>
      <c r="J1" s="122" t="s">
        <v>99</v>
      </c>
      <c r="K1" s="123" t="s">
        <v>89</v>
      </c>
      <c r="L1" s="124" t="s">
        <v>90</v>
      </c>
      <c r="M1" s="124" t="s">
        <v>91</v>
      </c>
      <c r="N1" s="124" t="s">
        <v>92</v>
      </c>
    </row>
    <row r="2" spans="1:14" x14ac:dyDescent="0.25">
      <c r="A2" s="24"/>
      <c r="B2" s="25"/>
      <c r="C2" s="25"/>
      <c r="D2" s="25"/>
      <c r="E2" s="25"/>
      <c r="F2" s="25"/>
      <c r="G2" s="25"/>
      <c r="H2" s="25"/>
      <c r="I2" s="25"/>
      <c r="J2" s="26"/>
      <c r="K2" s="68"/>
      <c r="L2" s="19"/>
      <c r="M2" s="100">
        <f>YEAR(Child_GOP[[#This Row],[Staff Start Date]])</f>
        <v>1900</v>
      </c>
      <c r="N2" s="100" t="str">
        <f>TEXT(Child_GOP[[#This Row],[Staff Start Date]], "mmm")</f>
        <v>Jan</v>
      </c>
    </row>
    <row r="3" spans="1:14" x14ac:dyDescent="0.25">
      <c r="A3" s="18"/>
      <c r="B3" s="19"/>
      <c r="C3" s="19"/>
      <c r="D3" s="19"/>
      <c r="E3" s="19"/>
      <c r="F3" s="19"/>
      <c r="G3" s="19"/>
      <c r="H3" s="19"/>
      <c r="I3" s="19"/>
      <c r="J3" s="20"/>
      <c r="K3" s="67"/>
      <c r="L3" s="19"/>
      <c r="M3" s="100">
        <f>YEAR(Child_GOP[[#This Row],[Staff Start Date]])</f>
        <v>1900</v>
      </c>
      <c r="N3" s="100" t="str">
        <f>TEXT(Child_GOP[[#This Row],[Staff Start Date]], "mmm")</f>
        <v>Jan</v>
      </c>
    </row>
    <row r="4" spans="1:14" x14ac:dyDescent="0.25">
      <c r="A4" s="18"/>
      <c r="B4" s="19"/>
      <c r="C4" s="19"/>
      <c r="D4" s="19"/>
      <c r="E4" s="19"/>
      <c r="F4" s="19"/>
      <c r="G4" s="19"/>
      <c r="H4" s="19"/>
      <c r="I4" s="19"/>
      <c r="J4" s="20"/>
      <c r="K4" s="67"/>
      <c r="L4" s="19"/>
      <c r="M4" s="100">
        <f>YEAR(Child_GOP[[#This Row],[Staff Start Date]])</f>
        <v>1900</v>
      </c>
      <c r="N4" s="100" t="str">
        <f>TEXT(Child_GOP[[#This Row],[Staff Start Date]], "mmm")</f>
        <v>Jan</v>
      </c>
    </row>
    <row r="5" spans="1:14" x14ac:dyDescent="0.25">
      <c r="A5" s="18"/>
      <c r="B5" s="19"/>
      <c r="C5" s="19"/>
      <c r="D5" s="19"/>
      <c r="E5" s="19"/>
      <c r="F5" s="19"/>
      <c r="G5" s="19"/>
      <c r="H5" s="19"/>
      <c r="I5" s="19"/>
      <c r="J5" s="20"/>
      <c r="K5" s="67"/>
      <c r="L5" s="19"/>
      <c r="M5" s="100">
        <f>YEAR(Child_GOP[[#This Row],[Staff Start Date]])</f>
        <v>1900</v>
      </c>
      <c r="N5" s="100" t="str">
        <f>TEXT(Child_GOP[[#This Row],[Staff Start Date]], "mmm")</f>
        <v>Jan</v>
      </c>
    </row>
    <row r="6" spans="1:14" x14ac:dyDescent="0.25">
      <c r="A6" s="18"/>
      <c r="B6" s="19"/>
      <c r="C6" s="19"/>
      <c r="D6" s="19"/>
      <c r="E6" s="19"/>
      <c r="F6" s="19"/>
      <c r="G6" s="19"/>
      <c r="H6" s="19"/>
      <c r="I6" s="19"/>
      <c r="J6" s="20"/>
      <c r="K6" s="67"/>
      <c r="L6" s="19"/>
      <c r="M6" s="100">
        <f>YEAR(Child_GOP[[#This Row],[Staff Start Date]])</f>
        <v>1900</v>
      </c>
      <c r="N6" s="100" t="str">
        <f>TEXT(Child_GOP[[#This Row],[Staff Start Date]], "mmm")</f>
        <v>Jan</v>
      </c>
    </row>
    <row r="7" spans="1:14" x14ac:dyDescent="0.25">
      <c r="A7" s="18"/>
      <c r="B7" s="19"/>
      <c r="C7" s="19"/>
      <c r="D7" s="19"/>
      <c r="E7" s="19"/>
      <c r="F7" s="19"/>
      <c r="G7" s="19"/>
      <c r="H7" s="19"/>
      <c r="I7" s="19"/>
      <c r="J7" s="20"/>
      <c r="K7" s="67"/>
      <c r="L7" s="19"/>
      <c r="M7" s="100">
        <f>YEAR(Child_GOP[[#This Row],[Staff Start Date]])</f>
        <v>1900</v>
      </c>
      <c r="N7" s="100" t="str">
        <f>TEXT(Child_GOP[[#This Row],[Staff Start Date]], "mmm")</f>
        <v>Jan</v>
      </c>
    </row>
    <row r="8" spans="1:14" x14ac:dyDescent="0.25">
      <c r="A8" s="18"/>
      <c r="B8" s="19"/>
      <c r="C8" s="19"/>
      <c r="D8" s="19"/>
      <c r="E8" s="19"/>
      <c r="F8" s="19"/>
      <c r="G8" s="19"/>
      <c r="H8" s="19"/>
      <c r="I8" s="19"/>
      <c r="J8" s="20"/>
      <c r="K8" s="67"/>
      <c r="L8" s="19"/>
      <c r="M8" s="100">
        <f>YEAR(Child_GOP[[#This Row],[Staff Start Date]])</f>
        <v>1900</v>
      </c>
      <c r="N8" s="100" t="str">
        <f>TEXT(Child_GOP[[#This Row],[Staff Start Date]], "mmm")</f>
        <v>Jan</v>
      </c>
    </row>
    <row r="9" spans="1:14" x14ac:dyDescent="0.25">
      <c r="A9" s="18"/>
      <c r="B9" s="19"/>
      <c r="C9" s="19"/>
      <c r="D9" s="19"/>
      <c r="E9" s="19"/>
      <c r="F9" s="19"/>
      <c r="G9" s="19"/>
      <c r="H9" s="19"/>
      <c r="I9" s="19"/>
      <c r="J9" s="20"/>
      <c r="K9" s="67"/>
      <c r="L9" s="19"/>
      <c r="M9" s="100">
        <f>YEAR(Child_GOP[[#This Row],[Staff Start Date]])</f>
        <v>1900</v>
      </c>
      <c r="N9" s="100" t="str">
        <f>TEXT(Child_GOP[[#This Row],[Staff Start Date]], "mmm")</f>
        <v>Jan</v>
      </c>
    </row>
    <row r="10" spans="1:14" x14ac:dyDescent="0.25">
      <c r="A10" s="18"/>
      <c r="B10" s="19"/>
      <c r="C10" s="19"/>
      <c r="D10" s="19"/>
      <c r="E10" s="19"/>
      <c r="F10" s="19"/>
      <c r="G10" s="19"/>
      <c r="H10" s="19"/>
      <c r="I10" s="19"/>
      <c r="J10" s="20"/>
      <c r="K10" s="67"/>
      <c r="L10" s="19"/>
      <c r="M10" s="100">
        <f>YEAR(Child_GOP[[#This Row],[Staff Start Date]])</f>
        <v>1900</v>
      </c>
      <c r="N10" s="100" t="str">
        <f>TEXT(Child_GOP[[#This Row],[Staff Start Date]], "mmm")</f>
        <v>Jan</v>
      </c>
    </row>
    <row r="11" spans="1:14" x14ac:dyDescent="0.25">
      <c r="A11" s="18"/>
      <c r="B11" s="19"/>
      <c r="C11" s="19"/>
      <c r="D11" s="19"/>
      <c r="E11" s="19"/>
      <c r="F11" s="19"/>
      <c r="G11" s="19"/>
      <c r="H11" s="19"/>
      <c r="I11" s="19"/>
      <c r="J11" s="20"/>
      <c r="K11" s="67"/>
      <c r="L11" s="19"/>
      <c r="M11" s="100">
        <f>YEAR(Child_GOP[[#This Row],[Staff Start Date]])</f>
        <v>1900</v>
      </c>
      <c r="N11" s="100" t="str">
        <f>TEXT(Child_GOP[[#This Row],[Staff Start Date]], "mmm")</f>
        <v>Jan</v>
      </c>
    </row>
    <row r="12" spans="1:14" x14ac:dyDescent="0.25">
      <c r="A12" s="18"/>
      <c r="B12" s="19"/>
      <c r="C12" s="19"/>
      <c r="D12" s="19"/>
      <c r="E12" s="19"/>
      <c r="F12" s="19"/>
      <c r="G12" s="19"/>
      <c r="H12" s="19"/>
      <c r="I12" s="19"/>
      <c r="J12" s="20"/>
      <c r="K12" s="67"/>
      <c r="L12" s="19"/>
      <c r="M12" s="100">
        <f>YEAR(Child_GOP[[#This Row],[Staff Start Date]])</f>
        <v>1900</v>
      </c>
      <c r="N12" s="100" t="str">
        <f>TEXT(Child_GOP[[#This Row],[Staff Start Date]], "mmm")</f>
        <v>Jan</v>
      </c>
    </row>
    <row r="13" spans="1:14" x14ac:dyDescent="0.25">
      <c r="A13" s="18"/>
      <c r="B13" s="19"/>
      <c r="C13" s="19"/>
      <c r="D13" s="19"/>
      <c r="E13" s="19"/>
      <c r="F13" s="19"/>
      <c r="G13" s="19"/>
      <c r="H13" s="19"/>
      <c r="I13" s="19"/>
      <c r="J13" s="20"/>
      <c r="K13" s="67"/>
      <c r="L13" s="19"/>
      <c r="M13" s="100">
        <f>YEAR(Child_GOP[[#This Row],[Staff Start Date]])</f>
        <v>1900</v>
      </c>
      <c r="N13" s="100" t="str">
        <f>TEXT(Child_GOP[[#This Row],[Staff Start Date]], "mmm")</f>
        <v>Jan</v>
      </c>
    </row>
    <row r="14" spans="1:14" x14ac:dyDescent="0.25">
      <c r="A14" s="18"/>
      <c r="B14" s="19"/>
      <c r="C14" s="19"/>
      <c r="D14" s="19"/>
      <c r="E14" s="19"/>
      <c r="F14" s="19"/>
      <c r="G14" s="19"/>
      <c r="H14" s="19"/>
      <c r="I14" s="19"/>
      <c r="J14" s="20"/>
      <c r="K14" s="67"/>
      <c r="L14" s="19"/>
      <c r="M14" s="100">
        <f>YEAR(Child_GOP[[#This Row],[Staff Start Date]])</f>
        <v>1900</v>
      </c>
      <c r="N14" s="100" t="str">
        <f>TEXT(Child_GOP[[#This Row],[Staff Start Date]], "mmm")</f>
        <v>Jan</v>
      </c>
    </row>
    <row r="15" spans="1:14" x14ac:dyDescent="0.25">
      <c r="A15" s="18"/>
      <c r="B15" s="19"/>
      <c r="C15" s="19"/>
      <c r="D15" s="19"/>
      <c r="E15" s="19"/>
      <c r="F15" s="19"/>
      <c r="G15" s="19"/>
      <c r="H15" s="19"/>
      <c r="I15" s="19"/>
      <c r="J15" s="20"/>
      <c r="K15" s="67"/>
      <c r="L15" s="19"/>
      <c r="M15" s="100">
        <f>YEAR(Child_GOP[[#This Row],[Staff Start Date]])</f>
        <v>1900</v>
      </c>
      <c r="N15" s="100" t="str">
        <f>TEXT(Child_GOP[[#This Row],[Staff Start Date]], "mmm")</f>
        <v>Jan</v>
      </c>
    </row>
    <row r="16" spans="1:14" x14ac:dyDescent="0.25">
      <c r="A16" s="18"/>
      <c r="B16" s="19"/>
      <c r="C16" s="19"/>
      <c r="D16" s="19"/>
      <c r="E16" s="19"/>
      <c r="F16" s="19"/>
      <c r="G16" s="19"/>
      <c r="H16" s="19"/>
      <c r="I16" s="19"/>
      <c r="J16" s="20"/>
      <c r="K16" s="67"/>
      <c r="L16" s="19"/>
      <c r="M16" s="100">
        <f>YEAR(Child_GOP[[#This Row],[Staff Start Date]])</f>
        <v>1900</v>
      </c>
      <c r="N16" s="100" t="str">
        <f>TEXT(Child_GOP[[#This Row],[Staff Start Date]], "mmm")</f>
        <v>Jan</v>
      </c>
    </row>
    <row r="17" spans="1:14" x14ac:dyDescent="0.25">
      <c r="A17" s="18"/>
      <c r="B17" s="19"/>
      <c r="C17" s="19"/>
      <c r="D17" s="19"/>
      <c r="E17" s="19"/>
      <c r="F17" s="19"/>
      <c r="G17" s="19"/>
      <c r="H17" s="19"/>
      <c r="I17" s="19"/>
      <c r="J17" s="20"/>
      <c r="K17" s="67"/>
      <c r="L17" s="19"/>
      <c r="M17" s="100">
        <f>YEAR(Child_GOP[[#This Row],[Staff Start Date]])</f>
        <v>1900</v>
      </c>
      <c r="N17" s="100" t="str">
        <f>TEXT(Child_GOP[[#This Row],[Staff Start Date]], "mmm")</f>
        <v>Jan</v>
      </c>
    </row>
    <row r="18" spans="1:14" x14ac:dyDescent="0.25">
      <c r="A18" s="18"/>
      <c r="B18" s="19"/>
      <c r="C18" s="19"/>
      <c r="D18" s="19"/>
      <c r="E18" s="19"/>
      <c r="F18" s="19"/>
      <c r="G18" s="19"/>
      <c r="H18" s="19"/>
      <c r="I18" s="19"/>
      <c r="J18" s="20"/>
      <c r="K18" s="67"/>
      <c r="L18" s="19"/>
      <c r="M18" s="100">
        <f>YEAR(Child_GOP[[#This Row],[Staff Start Date]])</f>
        <v>1900</v>
      </c>
      <c r="N18" s="100" t="str">
        <f>TEXT(Child_GOP[[#This Row],[Staff Start Date]], "mmm")</f>
        <v>Jan</v>
      </c>
    </row>
    <row r="19" spans="1:14" x14ac:dyDescent="0.25">
      <c r="A19" s="18"/>
      <c r="B19" s="19"/>
      <c r="C19" s="19"/>
      <c r="D19" s="19"/>
      <c r="E19" s="19"/>
      <c r="F19" s="19"/>
      <c r="G19" s="19"/>
      <c r="H19" s="19"/>
      <c r="I19" s="19"/>
      <c r="J19" s="20"/>
      <c r="K19" s="67"/>
      <c r="L19" s="19"/>
      <c r="M19" s="100">
        <f>YEAR(Child_GOP[[#This Row],[Staff Start Date]])</f>
        <v>1900</v>
      </c>
      <c r="N19" s="100" t="str">
        <f>TEXT(Child_GOP[[#This Row],[Staff Start Date]], "mmm")</f>
        <v>Jan</v>
      </c>
    </row>
    <row r="20" spans="1:14" x14ac:dyDescent="0.25">
      <c r="A20" s="18"/>
      <c r="B20" s="19"/>
      <c r="C20" s="19"/>
      <c r="D20" s="19"/>
      <c r="E20" s="19"/>
      <c r="F20" s="19"/>
      <c r="G20" s="19"/>
      <c r="H20" s="19"/>
      <c r="I20" s="19"/>
      <c r="J20" s="20"/>
      <c r="K20" s="67"/>
      <c r="L20" s="19"/>
      <c r="M20" s="100">
        <f>YEAR(Child_GOP[[#This Row],[Staff Start Date]])</f>
        <v>1900</v>
      </c>
      <c r="N20" s="100" t="str">
        <f>TEXT(Child_GOP[[#This Row],[Staff Start Date]], "mmm")</f>
        <v>Jan</v>
      </c>
    </row>
    <row r="21" spans="1:14" x14ac:dyDescent="0.25">
      <c r="A21" s="18"/>
      <c r="B21" s="19"/>
      <c r="C21" s="19"/>
      <c r="D21" s="19"/>
      <c r="E21" s="19"/>
      <c r="F21" s="19"/>
      <c r="G21" s="19"/>
      <c r="H21" s="19"/>
      <c r="I21" s="19"/>
      <c r="J21" s="20"/>
      <c r="K21" s="67"/>
      <c r="L21" s="19"/>
      <c r="M21" s="100">
        <f>YEAR(Child_GOP[[#This Row],[Staff Start Date]])</f>
        <v>1900</v>
      </c>
      <c r="N21" s="100" t="str">
        <f>TEXT(Child_GOP[[#This Row],[Staff Start Date]], "mmm")</f>
        <v>Jan</v>
      </c>
    </row>
    <row r="22" spans="1:14" x14ac:dyDescent="0.25">
      <c r="A22" s="18"/>
      <c r="B22" s="19"/>
      <c r="C22" s="19"/>
      <c r="D22" s="19"/>
      <c r="E22" s="19"/>
      <c r="F22" s="19"/>
      <c r="G22" s="19"/>
      <c r="H22" s="19"/>
      <c r="I22" s="19"/>
      <c r="J22" s="20"/>
      <c r="K22" s="67"/>
      <c r="L22" s="19"/>
      <c r="M22" s="100">
        <f>YEAR(Child_GOP[[#This Row],[Staff Start Date]])</f>
        <v>1900</v>
      </c>
      <c r="N22" s="100" t="str">
        <f>TEXT(Child_GOP[[#This Row],[Staff Start Date]], "mmm")</f>
        <v>Jan</v>
      </c>
    </row>
    <row r="23" spans="1:14" x14ac:dyDescent="0.25">
      <c r="A23" s="18"/>
      <c r="B23" s="19"/>
      <c r="C23" s="19"/>
      <c r="D23" s="19"/>
      <c r="E23" s="19"/>
      <c r="F23" s="19"/>
      <c r="G23" s="19"/>
      <c r="H23" s="19"/>
      <c r="I23" s="19"/>
      <c r="J23" s="20"/>
      <c r="K23" s="67"/>
      <c r="L23" s="19"/>
      <c r="M23" s="100">
        <f>YEAR(Child_GOP[[#This Row],[Staff Start Date]])</f>
        <v>1900</v>
      </c>
      <c r="N23" s="100" t="str">
        <f>TEXT(Child_GOP[[#This Row],[Staff Start Date]], "mmm")</f>
        <v>Jan</v>
      </c>
    </row>
    <row r="24" spans="1:14" x14ac:dyDescent="0.25">
      <c r="A24" s="18"/>
      <c r="B24" s="19"/>
      <c r="C24" s="19"/>
      <c r="D24" s="19"/>
      <c r="E24" s="19"/>
      <c r="F24" s="19"/>
      <c r="G24" s="19"/>
      <c r="H24" s="19"/>
      <c r="I24" s="19"/>
      <c r="J24" s="20"/>
      <c r="K24" s="67"/>
      <c r="L24" s="19"/>
      <c r="M24" s="100">
        <f>YEAR(Child_GOP[[#This Row],[Staff Start Date]])</f>
        <v>1900</v>
      </c>
      <c r="N24" s="100" t="str">
        <f>TEXT(Child_GOP[[#This Row],[Staff Start Date]], "mmm")</f>
        <v>Jan</v>
      </c>
    </row>
    <row r="25" spans="1:14" x14ac:dyDescent="0.25">
      <c r="A25" s="18"/>
      <c r="B25" s="19"/>
      <c r="C25" s="19"/>
      <c r="D25" s="19"/>
      <c r="E25" s="19"/>
      <c r="F25" s="19"/>
      <c r="G25" s="19"/>
      <c r="H25" s="19"/>
      <c r="I25" s="19"/>
      <c r="J25" s="20"/>
      <c r="K25" s="67"/>
      <c r="L25" s="19"/>
      <c r="M25" s="100">
        <f>YEAR(Child_GOP[[#This Row],[Staff Start Date]])</f>
        <v>1900</v>
      </c>
      <c r="N25" s="100" t="str">
        <f>TEXT(Child_GOP[[#This Row],[Staff Start Date]], "mmm")</f>
        <v>Jan</v>
      </c>
    </row>
    <row r="26" spans="1:14" x14ac:dyDescent="0.25">
      <c r="A26" s="18"/>
      <c r="B26" s="19"/>
      <c r="C26" s="19"/>
      <c r="D26" s="19"/>
      <c r="E26" s="19"/>
      <c r="F26" s="19"/>
      <c r="G26" s="19"/>
      <c r="H26" s="19"/>
      <c r="I26" s="19"/>
      <c r="J26" s="20"/>
      <c r="K26" s="67"/>
      <c r="L26" s="19"/>
      <c r="M26" s="100">
        <f>YEAR(Child_GOP[[#This Row],[Staff Start Date]])</f>
        <v>1900</v>
      </c>
      <c r="N26" s="100" t="str">
        <f>TEXT(Child_GOP[[#This Row],[Staff Start Date]], "mmm")</f>
        <v>Jan</v>
      </c>
    </row>
    <row r="27" spans="1:14" x14ac:dyDescent="0.25">
      <c r="A27" s="18"/>
      <c r="B27" s="19"/>
      <c r="C27" s="19"/>
      <c r="D27" s="19"/>
      <c r="E27" s="19"/>
      <c r="F27" s="19"/>
      <c r="G27" s="19"/>
      <c r="H27" s="19"/>
      <c r="I27" s="19"/>
      <c r="J27" s="20"/>
      <c r="K27" s="67"/>
      <c r="L27" s="19"/>
      <c r="M27" s="100">
        <f>YEAR(Child_GOP[[#This Row],[Staff Start Date]])</f>
        <v>1900</v>
      </c>
      <c r="N27" s="100" t="str">
        <f>TEXT(Child_GOP[[#This Row],[Staff Start Date]], "mmm")</f>
        <v>Jan</v>
      </c>
    </row>
    <row r="28" spans="1:14" x14ac:dyDescent="0.25">
      <c r="A28" s="18"/>
      <c r="B28" s="19"/>
      <c r="C28" s="19"/>
      <c r="D28" s="19"/>
      <c r="E28" s="19"/>
      <c r="F28" s="19"/>
      <c r="G28" s="19"/>
      <c r="H28" s="19"/>
      <c r="I28" s="19"/>
      <c r="J28" s="20"/>
      <c r="K28" s="67"/>
      <c r="L28" s="19"/>
      <c r="M28" s="100">
        <f>YEAR(Child_GOP[[#This Row],[Staff Start Date]])</f>
        <v>1900</v>
      </c>
      <c r="N28" s="100" t="str">
        <f>TEXT(Child_GOP[[#This Row],[Staff Start Date]], "mmm")</f>
        <v>Jan</v>
      </c>
    </row>
    <row r="29" spans="1:14" x14ac:dyDescent="0.25">
      <c r="A29" s="18"/>
      <c r="B29" s="19"/>
      <c r="C29" s="19"/>
      <c r="D29" s="19"/>
      <c r="E29" s="19"/>
      <c r="F29" s="19"/>
      <c r="G29" s="19"/>
      <c r="H29" s="19"/>
      <c r="I29" s="19"/>
      <c r="J29" s="20"/>
      <c r="K29" s="67"/>
      <c r="L29" s="19"/>
      <c r="M29" s="100">
        <f>YEAR(Child_GOP[[#This Row],[Staff Start Date]])</f>
        <v>1900</v>
      </c>
      <c r="N29" s="100" t="str">
        <f>TEXT(Child_GOP[[#This Row],[Staff Start Date]], "mmm")</f>
        <v>Jan</v>
      </c>
    </row>
    <row r="30" spans="1:14" x14ac:dyDescent="0.25">
      <c r="A30" s="18"/>
      <c r="B30" s="19"/>
      <c r="C30" s="19"/>
      <c r="D30" s="19"/>
      <c r="E30" s="19"/>
      <c r="F30" s="19"/>
      <c r="G30" s="19"/>
      <c r="H30" s="19"/>
      <c r="I30" s="19"/>
      <c r="J30" s="20"/>
      <c r="K30" s="67"/>
      <c r="L30" s="19"/>
      <c r="M30" s="100">
        <f>YEAR(Child_GOP[[#This Row],[Staff Start Date]])</f>
        <v>1900</v>
      </c>
      <c r="N30" s="100" t="str">
        <f>TEXT(Child_GOP[[#This Row],[Staff Start Date]], "mmm")</f>
        <v>Jan</v>
      </c>
    </row>
    <row r="31" spans="1:14" x14ac:dyDescent="0.25">
      <c r="A31" s="18"/>
      <c r="B31" s="19"/>
      <c r="C31" s="19"/>
      <c r="D31" s="19"/>
      <c r="E31" s="19"/>
      <c r="F31" s="19"/>
      <c r="G31" s="19"/>
      <c r="H31" s="19"/>
      <c r="I31" s="19"/>
      <c r="J31" s="20"/>
      <c r="K31" s="67"/>
      <c r="L31" s="19"/>
      <c r="M31" s="100">
        <f>YEAR(Child_GOP[[#This Row],[Staff Start Date]])</f>
        <v>1900</v>
      </c>
      <c r="N31" s="100" t="str">
        <f>TEXT(Child_GOP[[#This Row],[Staff Start Date]], "mmm")</f>
        <v>Jan</v>
      </c>
    </row>
    <row r="32" spans="1:14" x14ac:dyDescent="0.25">
      <c r="A32" s="18"/>
      <c r="B32" s="19"/>
      <c r="C32" s="19"/>
      <c r="D32" s="19"/>
      <c r="E32" s="19"/>
      <c r="F32" s="19"/>
      <c r="G32" s="19"/>
      <c r="H32" s="19"/>
      <c r="I32" s="19"/>
      <c r="J32" s="20"/>
      <c r="K32" s="67"/>
      <c r="L32" s="19"/>
      <c r="M32" s="100">
        <f>YEAR(Child_GOP[[#This Row],[Staff Start Date]])</f>
        <v>1900</v>
      </c>
      <c r="N32" s="100" t="str">
        <f>TEXT(Child_GOP[[#This Row],[Staff Start Date]], "mmm")</f>
        <v>Jan</v>
      </c>
    </row>
    <row r="33" spans="1:14" x14ac:dyDescent="0.25">
      <c r="A33" s="18"/>
      <c r="B33" s="19"/>
      <c r="C33" s="19"/>
      <c r="D33" s="19"/>
      <c r="E33" s="19"/>
      <c r="F33" s="19"/>
      <c r="G33" s="19"/>
      <c r="H33" s="19"/>
      <c r="I33" s="19"/>
      <c r="J33" s="20"/>
      <c r="K33" s="67"/>
      <c r="L33" s="19"/>
      <c r="M33" s="100">
        <f>YEAR(Child_GOP[[#This Row],[Staff Start Date]])</f>
        <v>1900</v>
      </c>
      <c r="N33" s="100" t="str">
        <f>TEXT(Child_GOP[[#This Row],[Staff Start Date]], "mmm")</f>
        <v>Jan</v>
      </c>
    </row>
    <row r="34" spans="1:14" x14ac:dyDescent="0.25">
      <c r="A34" s="18"/>
      <c r="B34" s="19"/>
      <c r="C34" s="19"/>
      <c r="D34" s="19"/>
      <c r="E34" s="19"/>
      <c r="F34" s="19"/>
      <c r="G34" s="19"/>
      <c r="H34" s="19"/>
      <c r="I34" s="19"/>
      <c r="J34" s="20"/>
      <c r="K34" s="67"/>
      <c r="L34" s="19"/>
      <c r="M34" s="100">
        <f>YEAR(Child_GOP[[#This Row],[Staff Start Date]])</f>
        <v>1900</v>
      </c>
      <c r="N34" s="100" t="str">
        <f>TEXT(Child_GOP[[#This Row],[Staff Start Date]], "mmm")</f>
        <v>Jan</v>
      </c>
    </row>
    <row r="35" spans="1:14" x14ac:dyDescent="0.25">
      <c r="A35" s="18"/>
      <c r="B35" s="19"/>
      <c r="C35" s="19"/>
      <c r="D35" s="19"/>
      <c r="E35" s="19"/>
      <c r="F35" s="19"/>
      <c r="G35" s="19"/>
      <c r="H35" s="19"/>
      <c r="I35" s="19"/>
      <c r="J35" s="20"/>
      <c r="K35" s="67"/>
      <c r="L35" s="19"/>
      <c r="M35" s="100">
        <f>YEAR(Child_GOP[[#This Row],[Staff Start Date]])</f>
        <v>1900</v>
      </c>
      <c r="N35" s="100" t="str">
        <f>TEXT(Child_GOP[[#This Row],[Staff Start Date]], "mmm")</f>
        <v>Jan</v>
      </c>
    </row>
    <row r="36" spans="1:14" x14ac:dyDescent="0.25">
      <c r="A36" s="18"/>
      <c r="B36" s="19"/>
      <c r="C36" s="19"/>
      <c r="D36" s="19"/>
      <c r="E36" s="19"/>
      <c r="F36" s="19"/>
      <c r="G36" s="19"/>
      <c r="H36" s="19"/>
      <c r="I36" s="19"/>
      <c r="J36" s="20"/>
      <c r="K36" s="67"/>
      <c r="L36" s="19"/>
      <c r="M36" s="100">
        <f>YEAR(Child_GOP[[#This Row],[Staff Start Date]])</f>
        <v>1900</v>
      </c>
      <c r="N36" s="100" t="str">
        <f>TEXT(Child_GOP[[#This Row],[Staff Start Date]], "mmm")</f>
        <v>Jan</v>
      </c>
    </row>
    <row r="37" spans="1:14" x14ac:dyDescent="0.25">
      <c r="A37" s="18"/>
      <c r="B37" s="19"/>
      <c r="C37" s="19"/>
      <c r="D37" s="19"/>
      <c r="E37" s="19"/>
      <c r="F37" s="19"/>
      <c r="G37" s="19"/>
      <c r="H37" s="19"/>
      <c r="I37" s="19"/>
      <c r="J37" s="20"/>
      <c r="K37" s="67"/>
      <c r="L37" s="19"/>
      <c r="M37" s="100">
        <f>YEAR(Child_GOP[[#This Row],[Staff Start Date]])</f>
        <v>1900</v>
      </c>
      <c r="N37" s="100" t="str">
        <f>TEXT(Child_GOP[[#This Row],[Staff Start Date]], "mmm")</f>
        <v>Jan</v>
      </c>
    </row>
    <row r="38" spans="1:14" x14ac:dyDescent="0.25">
      <c r="A38" s="18"/>
      <c r="B38" s="19"/>
      <c r="C38" s="19"/>
      <c r="D38" s="19"/>
      <c r="E38" s="19"/>
      <c r="F38" s="19"/>
      <c r="G38" s="19"/>
      <c r="H38" s="19"/>
      <c r="I38" s="19"/>
      <c r="J38" s="20"/>
      <c r="K38" s="67"/>
      <c r="L38" s="19"/>
      <c r="M38" s="100">
        <f>YEAR(Child_GOP[[#This Row],[Staff Start Date]])</f>
        <v>1900</v>
      </c>
      <c r="N38" s="100" t="str">
        <f>TEXT(Child_GOP[[#This Row],[Staff Start Date]], "mmm")</f>
        <v>Jan</v>
      </c>
    </row>
    <row r="39" spans="1:14" x14ac:dyDescent="0.25">
      <c r="A39" s="18"/>
      <c r="B39" s="19"/>
      <c r="C39" s="19"/>
      <c r="D39" s="19"/>
      <c r="E39" s="19"/>
      <c r="F39" s="19"/>
      <c r="G39" s="19"/>
      <c r="H39" s="19"/>
      <c r="I39" s="19"/>
      <c r="J39" s="20"/>
      <c r="K39" s="67"/>
      <c r="L39" s="19"/>
      <c r="M39" s="100">
        <f>YEAR(Child_GOP[[#This Row],[Staff Start Date]])</f>
        <v>1900</v>
      </c>
      <c r="N39" s="100" t="str">
        <f>TEXT(Child_GOP[[#This Row],[Staff Start Date]], "mmm")</f>
        <v>Jan</v>
      </c>
    </row>
    <row r="40" spans="1:14" x14ac:dyDescent="0.25">
      <c r="A40" s="18"/>
      <c r="B40" s="19"/>
      <c r="C40" s="19"/>
      <c r="D40" s="19"/>
      <c r="E40" s="19"/>
      <c r="F40" s="19"/>
      <c r="G40" s="19"/>
      <c r="H40" s="19"/>
      <c r="I40" s="19"/>
      <c r="J40" s="20"/>
      <c r="K40" s="67"/>
      <c r="L40" s="19"/>
      <c r="M40" s="100">
        <f>YEAR(Child_GOP[[#This Row],[Staff Start Date]])</f>
        <v>1900</v>
      </c>
      <c r="N40" s="100" t="str">
        <f>TEXT(Child_GOP[[#This Row],[Staff Start Date]], "mmm")</f>
        <v>Jan</v>
      </c>
    </row>
    <row r="41" spans="1:14" x14ac:dyDescent="0.25">
      <c r="A41" s="18"/>
      <c r="B41" s="19"/>
      <c r="C41" s="19"/>
      <c r="D41" s="19"/>
      <c r="E41" s="19"/>
      <c r="F41" s="19"/>
      <c r="G41" s="19"/>
      <c r="H41" s="19"/>
      <c r="I41" s="19"/>
      <c r="J41" s="20"/>
      <c r="K41" s="67"/>
      <c r="L41" s="19"/>
      <c r="M41" s="100">
        <f>YEAR(Child_GOP[[#This Row],[Staff Start Date]])</f>
        <v>1900</v>
      </c>
      <c r="N41" s="100" t="str">
        <f>TEXT(Child_GOP[[#This Row],[Staff Start Date]], "mmm")</f>
        <v>Jan</v>
      </c>
    </row>
    <row r="42" spans="1:14" x14ac:dyDescent="0.25">
      <c r="A42" s="18"/>
      <c r="B42" s="19"/>
      <c r="C42" s="19"/>
      <c r="D42" s="19"/>
      <c r="E42" s="19"/>
      <c r="F42" s="19"/>
      <c r="G42" s="19"/>
      <c r="H42" s="19"/>
      <c r="I42" s="19"/>
      <c r="J42" s="20"/>
      <c r="K42" s="67"/>
      <c r="L42" s="19"/>
      <c r="M42" s="100">
        <f>YEAR(Child_GOP[[#This Row],[Staff Start Date]])</f>
        <v>1900</v>
      </c>
      <c r="N42" s="100" t="str">
        <f>TEXT(Child_GOP[[#This Row],[Staff Start Date]], "mmm")</f>
        <v>Jan</v>
      </c>
    </row>
    <row r="43" spans="1:14" x14ac:dyDescent="0.25">
      <c r="A43" s="18"/>
      <c r="B43" s="19"/>
      <c r="C43" s="19"/>
      <c r="D43" s="19"/>
      <c r="E43" s="19"/>
      <c r="F43" s="19"/>
      <c r="G43" s="19"/>
      <c r="H43" s="19"/>
      <c r="I43" s="19"/>
      <c r="J43" s="20"/>
      <c r="K43" s="67"/>
      <c r="L43" s="19"/>
      <c r="M43" s="100">
        <f>YEAR(Child_GOP[[#This Row],[Staff Start Date]])</f>
        <v>1900</v>
      </c>
      <c r="N43" s="100" t="str">
        <f>TEXT(Child_GOP[[#This Row],[Staff Start Date]], "mmm")</f>
        <v>Jan</v>
      </c>
    </row>
    <row r="44" spans="1:14" x14ac:dyDescent="0.25">
      <c r="A44" s="18"/>
      <c r="B44" s="19"/>
      <c r="C44" s="19"/>
      <c r="D44" s="19"/>
      <c r="E44" s="19"/>
      <c r="F44" s="19"/>
      <c r="G44" s="19"/>
      <c r="H44" s="19"/>
      <c r="I44" s="19"/>
      <c r="J44" s="20"/>
      <c r="K44" s="67"/>
      <c r="L44" s="19"/>
      <c r="M44" s="100">
        <f>YEAR(Child_GOP[[#This Row],[Staff Start Date]])</f>
        <v>1900</v>
      </c>
      <c r="N44" s="100" t="str">
        <f>TEXT(Child_GOP[[#This Row],[Staff Start Date]], "mmm")</f>
        <v>Jan</v>
      </c>
    </row>
    <row r="45" spans="1:14" x14ac:dyDescent="0.25">
      <c r="A45" s="18"/>
      <c r="B45" s="19"/>
      <c r="C45" s="19"/>
      <c r="D45" s="19"/>
      <c r="E45" s="19"/>
      <c r="F45" s="19"/>
      <c r="G45" s="19"/>
      <c r="H45" s="19"/>
      <c r="I45" s="19"/>
      <c r="J45" s="20"/>
      <c r="K45" s="67"/>
      <c r="L45" s="19"/>
      <c r="M45" s="100">
        <f>YEAR(Child_GOP[[#This Row],[Staff Start Date]])</f>
        <v>1900</v>
      </c>
      <c r="N45" s="100" t="str">
        <f>TEXT(Child_GOP[[#This Row],[Staff Start Date]], "mmm")</f>
        <v>Jan</v>
      </c>
    </row>
    <row r="46" spans="1:14" x14ac:dyDescent="0.25">
      <c r="A46" s="18"/>
      <c r="B46" s="19"/>
      <c r="C46" s="19"/>
      <c r="D46" s="19"/>
      <c r="E46" s="19"/>
      <c r="F46" s="19"/>
      <c r="G46" s="19"/>
      <c r="H46" s="19"/>
      <c r="I46" s="19"/>
      <c r="J46" s="20"/>
      <c r="K46" s="67"/>
      <c r="L46" s="19"/>
      <c r="M46" s="100">
        <f>YEAR(Child_GOP[[#This Row],[Staff Start Date]])</f>
        <v>1900</v>
      </c>
      <c r="N46" s="100" t="str">
        <f>TEXT(Child_GOP[[#This Row],[Staff Start Date]], "mmm")</f>
        <v>Jan</v>
      </c>
    </row>
    <row r="47" spans="1:14" x14ac:dyDescent="0.25">
      <c r="A47" s="18"/>
      <c r="B47" s="19"/>
      <c r="C47" s="19"/>
      <c r="D47" s="19"/>
      <c r="E47" s="19"/>
      <c r="F47" s="19"/>
      <c r="G47" s="19"/>
      <c r="H47" s="19"/>
      <c r="I47" s="19"/>
      <c r="J47" s="20"/>
      <c r="K47" s="67"/>
      <c r="L47" s="19"/>
      <c r="M47" s="100">
        <f>YEAR(Child_GOP[[#This Row],[Staff Start Date]])</f>
        <v>1900</v>
      </c>
      <c r="N47" s="100" t="str">
        <f>TEXT(Child_GOP[[#This Row],[Staff Start Date]], "mmm")</f>
        <v>Jan</v>
      </c>
    </row>
    <row r="48" spans="1:14" x14ac:dyDescent="0.25">
      <c r="A48" s="18"/>
      <c r="B48" s="19"/>
      <c r="C48" s="19"/>
      <c r="D48" s="19"/>
      <c r="E48" s="19"/>
      <c r="F48" s="19"/>
      <c r="G48" s="19"/>
      <c r="H48" s="19"/>
      <c r="I48" s="19"/>
      <c r="J48" s="20"/>
      <c r="K48" s="67"/>
      <c r="L48" s="19"/>
      <c r="M48" s="100">
        <f>YEAR(Child_GOP[[#This Row],[Staff Start Date]])</f>
        <v>1900</v>
      </c>
      <c r="N48" s="100" t="str">
        <f>TEXT(Child_GOP[[#This Row],[Staff Start Date]], "mmm")</f>
        <v>Jan</v>
      </c>
    </row>
    <row r="49" spans="1:14" x14ac:dyDescent="0.25">
      <c r="A49" s="18"/>
      <c r="B49" s="19"/>
      <c r="C49" s="19"/>
      <c r="D49" s="19"/>
      <c r="E49" s="19"/>
      <c r="F49" s="19"/>
      <c r="G49" s="19"/>
      <c r="H49" s="19"/>
      <c r="I49" s="19"/>
      <c r="J49" s="20"/>
      <c r="K49" s="67"/>
      <c r="L49" s="19"/>
      <c r="M49" s="100">
        <f>YEAR(Child_GOP[[#This Row],[Staff Start Date]])</f>
        <v>1900</v>
      </c>
      <c r="N49" s="100" t="str">
        <f>TEXT(Child_GOP[[#This Row],[Staff Start Date]], "mmm")</f>
        <v>Jan</v>
      </c>
    </row>
    <row r="50" spans="1:14" x14ac:dyDescent="0.25">
      <c r="A50" s="18"/>
      <c r="B50" s="19"/>
      <c r="C50" s="19"/>
      <c r="D50" s="19"/>
      <c r="E50" s="19"/>
      <c r="F50" s="19"/>
      <c r="G50" s="19"/>
      <c r="H50" s="19"/>
      <c r="I50" s="19"/>
      <c r="J50" s="20"/>
      <c r="K50" s="67"/>
      <c r="L50" s="19"/>
      <c r="M50" s="100">
        <f>YEAR(Child_GOP[[#This Row],[Staff Start Date]])</f>
        <v>1900</v>
      </c>
      <c r="N50" s="100" t="str">
        <f>TEXT(Child_GOP[[#This Row],[Staff Start Date]], "mmm")</f>
        <v>Jan</v>
      </c>
    </row>
    <row r="51" spans="1:14" x14ac:dyDescent="0.25">
      <c r="A51" s="18"/>
      <c r="B51" s="19"/>
      <c r="C51" s="19"/>
      <c r="D51" s="19"/>
      <c r="E51" s="19"/>
      <c r="F51" s="19"/>
      <c r="G51" s="19"/>
      <c r="H51" s="19"/>
      <c r="I51" s="19"/>
      <c r="J51" s="20"/>
      <c r="K51" s="67"/>
      <c r="L51" s="19"/>
      <c r="M51" s="100">
        <f>YEAR(Child_GOP[[#This Row],[Staff Start Date]])</f>
        <v>1900</v>
      </c>
      <c r="N51" s="100" t="str">
        <f>TEXT(Child_GOP[[#This Row],[Staff Start Date]], "mmm")</f>
        <v>Jan</v>
      </c>
    </row>
    <row r="52" spans="1:14" x14ac:dyDescent="0.25">
      <c r="A52" s="18"/>
      <c r="B52" s="19"/>
      <c r="C52" s="19"/>
      <c r="D52" s="19"/>
      <c r="E52" s="19"/>
      <c r="F52" s="19"/>
      <c r="G52" s="19"/>
      <c r="H52" s="19"/>
      <c r="I52" s="19"/>
      <c r="J52" s="20"/>
      <c r="K52" s="67"/>
      <c r="L52" s="19"/>
      <c r="M52" s="100">
        <f>YEAR(Child_GOP[[#This Row],[Staff Start Date]])</f>
        <v>1900</v>
      </c>
      <c r="N52" s="100" t="str">
        <f>TEXT(Child_GOP[[#This Row],[Staff Start Date]], "mmm")</f>
        <v>Jan</v>
      </c>
    </row>
    <row r="53" spans="1:14" x14ac:dyDescent="0.25">
      <c r="A53" s="18"/>
      <c r="B53" s="19"/>
      <c r="C53" s="19"/>
      <c r="D53" s="19"/>
      <c r="E53" s="19"/>
      <c r="F53" s="19"/>
      <c r="G53" s="19"/>
      <c r="H53" s="19"/>
      <c r="I53" s="19"/>
      <c r="J53" s="20"/>
      <c r="K53" s="67"/>
      <c r="L53" s="19"/>
      <c r="M53" s="100">
        <f>YEAR(Child_GOP[[#This Row],[Staff Start Date]])</f>
        <v>1900</v>
      </c>
      <c r="N53" s="100" t="str">
        <f>TEXT(Child_GOP[[#This Row],[Staff Start Date]], "mmm")</f>
        <v>Jan</v>
      </c>
    </row>
    <row r="54" spans="1:14" x14ac:dyDescent="0.25">
      <c r="A54" s="18"/>
      <c r="B54" s="19"/>
      <c r="C54" s="19"/>
      <c r="D54" s="19"/>
      <c r="E54" s="19"/>
      <c r="F54" s="19"/>
      <c r="G54" s="19"/>
      <c r="H54" s="19"/>
      <c r="I54" s="19"/>
      <c r="J54" s="20"/>
      <c r="K54" s="67"/>
      <c r="L54" s="19"/>
      <c r="M54" s="100">
        <f>YEAR(Child_GOP[[#This Row],[Staff Start Date]])</f>
        <v>1900</v>
      </c>
      <c r="N54" s="100" t="str">
        <f>TEXT(Child_GOP[[#This Row],[Staff Start Date]], "mmm")</f>
        <v>Jan</v>
      </c>
    </row>
    <row r="55" spans="1:14" x14ac:dyDescent="0.25">
      <c r="A55" s="18"/>
      <c r="B55" s="19"/>
      <c r="C55" s="19"/>
      <c r="D55" s="19"/>
      <c r="E55" s="19"/>
      <c r="F55" s="19"/>
      <c r="G55" s="19"/>
      <c r="H55" s="19"/>
      <c r="I55" s="19"/>
      <c r="J55" s="20"/>
      <c r="K55" s="67"/>
      <c r="L55" s="19"/>
      <c r="M55" s="100">
        <f>YEAR(Child_GOP[[#This Row],[Staff Start Date]])</f>
        <v>1900</v>
      </c>
      <c r="N55" s="100" t="str">
        <f>TEXT(Child_GOP[[#This Row],[Staff Start Date]], "mmm")</f>
        <v>Jan</v>
      </c>
    </row>
    <row r="56" spans="1:14" x14ac:dyDescent="0.25">
      <c r="A56" s="18"/>
      <c r="B56" s="19"/>
      <c r="C56" s="19"/>
      <c r="D56" s="19"/>
      <c r="E56" s="19"/>
      <c r="F56" s="19"/>
      <c r="G56" s="19"/>
      <c r="H56" s="19"/>
      <c r="I56" s="19"/>
      <c r="J56" s="20"/>
      <c r="K56" s="67"/>
      <c r="L56" s="19"/>
      <c r="M56" s="100">
        <f>YEAR(Child_GOP[[#This Row],[Staff Start Date]])</f>
        <v>1900</v>
      </c>
      <c r="N56" s="100" t="str">
        <f>TEXT(Child_GOP[[#This Row],[Staff Start Date]], "mmm")</f>
        <v>Jan</v>
      </c>
    </row>
    <row r="57" spans="1:14" x14ac:dyDescent="0.25">
      <c r="A57" s="18"/>
      <c r="B57" s="19"/>
      <c r="C57" s="19"/>
      <c r="D57" s="19"/>
      <c r="E57" s="19"/>
      <c r="F57" s="19"/>
      <c r="G57" s="19"/>
      <c r="H57" s="19"/>
      <c r="I57" s="19"/>
      <c r="J57" s="20"/>
      <c r="K57" s="67"/>
      <c r="L57" s="19"/>
      <c r="M57" s="100">
        <f>YEAR(Child_GOP[[#This Row],[Staff Start Date]])</f>
        <v>1900</v>
      </c>
      <c r="N57" s="100" t="str">
        <f>TEXT(Child_GOP[[#This Row],[Staff Start Date]], "mmm")</f>
        <v>Jan</v>
      </c>
    </row>
    <row r="58" spans="1:14" x14ac:dyDescent="0.25">
      <c r="A58" s="18"/>
      <c r="B58" s="19"/>
      <c r="C58" s="19"/>
      <c r="D58" s="19"/>
      <c r="E58" s="19"/>
      <c r="F58" s="19"/>
      <c r="G58" s="19"/>
      <c r="H58" s="19"/>
      <c r="I58" s="19"/>
      <c r="J58" s="20"/>
      <c r="K58" s="67"/>
      <c r="L58" s="19"/>
      <c r="M58" s="100">
        <f>YEAR(Child_GOP[[#This Row],[Staff Start Date]])</f>
        <v>1900</v>
      </c>
      <c r="N58" s="100" t="str">
        <f>TEXT(Child_GOP[[#This Row],[Staff Start Date]], "mmm")</f>
        <v>Jan</v>
      </c>
    </row>
    <row r="59" spans="1:14" x14ac:dyDescent="0.25">
      <c r="A59" s="18"/>
      <c r="B59" s="19"/>
      <c r="C59" s="19"/>
      <c r="D59" s="19"/>
      <c r="E59" s="19"/>
      <c r="F59" s="19"/>
      <c r="G59" s="19"/>
      <c r="H59" s="19"/>
      <c r="I59" s="19"/>
      <c r="J59" s="20"/>
      <c r="K59" s="67"/>
      <c r="L59" s="19"/>
      <c r="M59" s="100">
        <f>YEAR(Child_GOP[[#This Row],[Staff Start Date]])</f>
        <v>1900</v>
      </c>
      <c r="N59" s="100" t="str">
        <f>TEXT(Child_GOP[[#This Row],[Staff Start Date]], "mmm")</f>
        <v>Jan</v>
      </c>
    </row>
    <row r="60" spans="1:14" x14ac:dyDescent="0.25">
      <c r="A60" s="18"/>
      <c r="B60" s="19"/>
      <c r="C60" s="19"/>
      <c r="D60" s="19"/>
      <c r="E60" s="19"/>
      <c r="F60" s="19"/>
      <c r="G60" s="19"/>
      <c r="H60" s="19"/>
      <c r="I60" s="19"/>
      <c r="J60" s="20"/>
      <c r="K60" s="67"/>
      <c r="L60" s="19"/>
      <c r="M60" s="100">
        <f>YEAR(Child_GOP[[#This Row],[Staff Start Date]])</f>
        <v>1900</v>
      </c>
      <c r="N60" s="100" t="str">
        <f>TEXT(Child_GOP[[#This Row],[Staff Start Date]], "mmm")</f>
        <v>Jan</v>
      </c>
    </row>
    <row r="61" spans="1:14" x14ac:dyDescent="0.25">
      <c r="A61" s="18"/>
      <c r="B61" s="19"/>
      <c r="C61" s="19"/>
      <c r="D61" s="19"/>
      <c r="E61" s="19"/>
      <c r="F61" s="19"/>
      <c r="G61" s="19"/>
      <c r="H61" s="19"/>
      <c r="I61" s="19"/>
      <c r="J61" s="20"/>
      <c r="K61" s="67"/>
      <c r="L61" s="19"/>
      <c r="M61" s="100">
        <f>YEAR(Child_GOP[[#This Row],[Staff Start Date]])</f>
        <v>1900</v>
      </c>
      <c r="N61" s="100" t="str">
        <f>TEXT(Child_GOP[[#This Row],[Staff Start Date]], "mmm")</f>
        <v>Jan</v>
      </c>
    </row>
    <row r="62" spans="1:14" x14ac:dyDescent="0.25">
      <c r="A62" s="18"/>
      <c r="B62" s="19"/>
      <c r="C62" s="19"/>
      <c r="D62" s="19"/>
      <c r="E62" s="19"/>
      <c r="F62" s="19"/>
      <c r="G62" s="19"/>
      <c r="H62" s="19"/>
      <c r="I62" s="19"/>
      <c r="J62" s="20"/>
      <c r="K62" s="67"/>
      <c r="L62" s="19"/>
      <c r="M62" s="100">
        <f>YEAR(Child_GOP[[#This Row],[Staff Start Date]])</f>
        <v>1900</v>
      </c>
      <c r="N62" s="100" t="str">
        <f>TEXT(Child_GOP[[#This Row],[Staff Start Date]], "mmm")</f>
        <v>Jan</v>
      </c>
    </row>
    <row r="63" spans="1:14" x14ac:dyDescent="0.25">
      <c r="A63" s="18"/>
      <c r="B63" s="19"/>
      <c r="C63" s="19"/>
      <c r="D63" s="19"/>
      <c r="E63" s="19"/>
      <c r="F63" s="19"/>
      <c r="G63" s="19"/>
      <c r="H63" s="19"/>
      <c r="I63" s="19"/>
      <c r="J63" s="20"/>
      <c r="K63" s="67"/>
      <c r="L63" s="19"/>
      <c r="M63" s="100">
        <f>YEAR(Child_GOP[[#This Row],[Staff Start Date]])</f>
        <v>1900</v>
      </c>
      <c r="N63" s="100" t="str">
        <f>TEXT(Child_GOP[[#This Row],[Staff Start Date]], "mmm")</f>
        <v>Jan</v>
      </c>
    </row>
    <row r="64" spans="1:14" x14ac:dyDescent="0.25">
      <c r="A64" s="18"/>
      <c r="B64" s="19"/>
      <c r="C64" s="19"/>
      <c r="D64" s="19"/>
      <c r="E64" s="19"/>
      <c r="F64" s="19"/>
      <c r="G64" s="19"/>
      <c r="H64" s="19"/>
      <c r="I64" s="19"/>
      <c r="J64" s="20"/>
      <c r="K64" s="67"/>
      <c r="L64" s="19"/>
      <c r="M64" s="100">
        <f>YEAR(Child_GOP[[#This Row],[Staff Start Date]])</f>
        <v>1900</v>
      </c>
      <c r="N64" s="100" t="str">
        <f>TEXT(Child_GOP[[#This Row],[Staff Start Date]], "mmm")</f>
        <v>Jan</v>
      </c>
    </row>
    <row r="65" spans="1:14" x14ac:dyDescent="0.25">
      <c r="A65" s="18"/>
      <c r="B65" s="19"/>
      <c r="C65" s="19"/>
      <c r="D65" s="19"/>
      <c r="E65" s="19"/>
      <c r="F65" s="19"/>
      <c r="G65" s="19"/>
      <c r="H65" s="19"/>
      <c r="I65" s="19"/>
      <c r="J65" s="20"/>
      <c r="K65" s="67"/>
      <c r="L65" s="19"/>
      <c r="M65" s="100">
        <f>YEAR(Child_GOP[[#This Row],[Staff Start Date]])</f>
        <v>1900</v>
      </c>
      <c r="N65" s="100" t="str">
        <f>TEXT(Child_GOP[[#This Row],[Staff Start Date]], "mmm")</f>
        <v>Jan</v>
      </c>
    </row>
    <row r="66" spans="1:14" x14ac:dyDescent="0.25">
      <c r="A66" s="18"/>
      <c r="B66" s="19"/>
      <c r="C66" s="19"/>
      <c r="D66" s="19"/>
      <c r="E66" s="19"/>
      <c r="F66" s="19"/>
      <c r="G66" s="19"/>
      <c r="H66" s="19"/>
      <c r="I66" s="19"/>
      <c r="J66" s="20"/>
      <c r="K66" s="67"/>
      <c r="L66" s="19"/>
      <c r="M66" s="100">
        <f>YEAR(Child_GOP[[#This Row],[Staff Start Date]])</f>
        <v>1900</v>
      </c>
      <c r="N66" s="100" t="str">
        <f>TEXT(Child_GOP[[#This Row],[Staff Start Date]], "mmm")</f>
        <v>Jan</v>
      </c>
    </row>
    <row r="67" spans="1:14" x14ac:dyDescent="0.25">
      <c r="A67" s="18"/>
      <c r="B67" s="19"/>
      <c r="C67" s="19"/>
      <c r="D67" s="19"/>
      <c r="E67" s="19"/>
      <c r="F67" s="19"/>
      <c r="G67" s="19"/>
      <c r="H67" s="19"/>
      <c r="I67" s="19"/>
      <c r="J67" s="20"/>
      <c r="K67" s="67"/>
      <c r="L67" s="19"/>
      <c r="M67" s="100">
        <f>YEAR(Child_GOP[[#This Row],[Staff Start Date]])</f>
        <v>1900</v>
      </c>
      <c r="N67" s="100" t="str">
        <f>TEXT(Child_GOP[[#This Row],[Staff Start Date]], "mmm")</f>
        <v>Jan</v>
      </c>
    </row>
    <row r="68" spans="1:14" x14ac:dyDescent="0.25">
      <c r="A68" s="18"/>
      <c r="B68" s="19"/>
      <c r="C68" s="19"/>
      <c r="D68" s="19"/>
      <c r="E68" s="19"/>
      <c r="F68" s="19"/>
      <c r="G68" s="19"/>
      <c r="H68" s="19"/>
      <c r="I68" s="19"/>
      <c r="J68" s="20"/>
      <c r="K68" s="67"/>
      <c r="L68" s="19"/>
      <c r="M68" s="100">
        <f>YEAR(Child_GOP[[#This Row],[Staff Start Date]])</f>
        <v>1900</v>
      </c>
      <c r="N68" s="100" t="str">
        <f>TEXT(Child_GOP[[#This Row],[Staff Start Date]], "mmm")</f>
        <v>Jan</v>
      </c>
    </row>
    <row r="69" spans="1:14" x14ac:dyDescent="0.25">
      <c r="A69" s="18"/>
      <c r="B69" s="19"/>
      <c r="C69" s="19"/>
      <c r="D69" s="19"/>
      <c r="E69" s="19"/>
      <c r="F69" s="19"/>
      <c r="G69" s="19"/>
      <c r="H69" s="19"/>
      <c r="I69" s="19"/>
      <c r="J69" s="20"/>
      <c r="K69" s="67"/>
      <c r="L69" s="19"/>
      <c r="M69" s="100">
        <f>YEAR(Child_GOP[[#This Row],[Staff Start Date]])</f>
        <v>1900</v>
      </c>
      <c r="N69" s="100" t="str">
        <f>TEXT(Child_GOP[[#This Row],[Staff Start Date]], "mmm")</f>
        <v>Jan</v>
      </c>
    </row>
    <row r="70" spans="1:14" x14ac:dyDescent="0.25">
      <c r="A70" s="18"/>
      <c r="B70" s="19"/>
      <c r="C70" s="19"/>
      <c r="D70" s="19"/>
      <c r="E70" s="19"/>
      <c r="F70" s="19"/>
      <c r="G70" s="19"/>
      <c r="H70" s="19"/>
      <c r="I70" s="19"/>
      <c r="J70" s="20"/>
      <c r="K70" s="67"/>
      <c r="L70" s="19"/>
      <c r="M70" s="100">
        <f>YEAR(Child_GOP[[#This Row],[Staff Start Date]])</f>
        <v>1900</v>
      </c>
      <c r="N70" s="100" t="str">
        <f>TEXT(Child_GOP[[#This Row],[Staff Start Date]], "mmm")</f>
        <v>Jan</v>
      </c>
    </row>
    <row r="71" spans="1:14" x14ac:dyDescent="0.25">
      <c r="A71" s="18"/>
      <c r="B71" s="19"/>
      <c r="C71" s="19"/>
      <c r="D71" s="19"/>
      <c r="E71" s="19"/>
      <c r="F71" s="19"/>
      <c r="G71" s="19"/>
      <c r="H71" s="19"/>
      <c r="I71" s="19"/>
      <c r="J71" s="20"/>
      <c r="K71" s="67"/>
      <c r="L71" s="19"/>
      <c r="M71" s="100">
        <f>YEAR(Child_GOP[[#This Row],[Staff Start Date]])</f>
        <v>1900</v>
      </c>
      <c r="N71" s="100" t="str">
        <f>TEXT(Child_GOP[[#This Row],[Staff Start Date]], "mmm")</f>
        <v>Jan</v>
      </c>
    </row>
    <row r="72" spans="1:14" x14ac:dyDescent="0.25">
      <c r="A72" s="18"/>
      <c r="B72" s="19"/>
      <c r="C72" s="19"/>
      <c r="D72" s="19"/>
      <c r="E72" s="19"/>
      <c r="F72" s="19"/>
      <c r="G72" s="19"/>
      <c r="H72" s="19"/>
      <c r="I72" s="19"/>
      <c r="J72" s="20"/>
      <c r="K72" s="67"/>
      <c r="L72" s="19"/>
      <c r="M72" s="100">
        <f>YEAR(Child_GOP[[#This Row],[Staff Start Date]])</f>
        <v>1900</v>
      </c>
      <c r="N72" s="100" t="str">
        <f>TEXT(Child_GOP[[#This Row],[Staff Start Date]], "mmm")</f>
        <v>Jan</v>
      </c>
    </row>
    <row r="73" spans="1:14" x14ac:dyDescent="0.25">
      <c r="A73" s="18"/>
      <c r="B73" s="19"/>
      <c r="C73" s="19"/>
      <c r="D73" s="19"/>
      <c r="E73" s="19"/>
      <c r="F73" s="19"/>
      <c r="G73" s="19"/>
      <c r="H73" s="19"/>
      <c r="I73" s="19"/>
      <c r="J73" s="20"/>
      <c r="K73" s="67"/>
      <c r="L73" s="19"/>
      <c r="M73" s="100">
        <f>YEAR(Child_GOP[[#This Row],[Staff Start Date]])</f>
        <v>1900</v>
      </c>
      <c r="N73" s="100" t="str">
        <f>TEXT(Child_GOP[[#This Row],[Staff Start Date]], "mmm")</f>
        <v>Jan</v>
      </c>
    </row>
    <row r="74" spans="1:14" x14ac:dyDescent="0.25">
      <c r="A74" s="18"/>
      <c r="B74" s="19"/>
      <c r="C74" s="19"/>
      <c r="D74" s="19"/>
      <c r="E74" s="19"/>
      <c r="F74" s="19"/>
      <c r="G74" s="19"/>
      <c r="H74" s="19"/>
      <c r="I74" s="19"/>
      <c r="J74" s="20"/>
      <c r="K74" s="67"/>
      <c r="L74" s="19"/>
      <c r="M74" s="100">
        <f>YEAR(Child_GOP[[#This Row],[Staff Start Date]])</f>
        <v>1900</v>
      </c>
      <c r="N74" s="100" t="str">
        <f>TEXT(Child_GOP[[#This Row],[Staff Start Date]], "mmm")</f>
        <v>Jan</v>
      </c>
    </row>
    <row r="75" spans="1:14" x14ac:dyDescent="0.25">
      <c r="A75" s="18"/>
      <c r="B75" s="19"/>
      <c r="C75" s="19"/>
      <c r="D75" s="19"/>
      <c r="E75" s="19"/>
      <c r="F75" s="19"/>
      <c r="G75" s="19"/>
      <c r="H75" s="19"/>
      <c r="I75" s="19"/>
      <c r="J75" s="20"/>
      <c r="K75" s="67"/>
      <c r="L75" s="19"/>
      <c r="M75" s="100">
        <f>YEAR(Child_GOP[[#This Row],[Staff Start Date]])</f>
        <v>1900</v>
      </c>
      <c r="N75" s="100" t="str">
        <f>TEXT(Child_GOP[[#This Row],[Staff Start Date]], "mmm")</f>
        <v>Jan</v>
      </c>
    </row>
    <row r="76" spans="1:14" x14ac:dyDescent="0.25">
      <c r="A76" s="18"/>
      <c r="B76" s="19"/>
      <c r="C76" s="19"/>
      <c r="D76" s="19"/>
      <c r="E76" s="19"/>
      <c r="F76" s="19"/>
      <c r="G76" s="19"/>
      <c r="H76" s="19"/>
      <c r="I76" s="19"/>
      <c r="J76" s="20"/>
      <c r="K76" s="67"/>
      <c r="L76" s="19"/>
      <c r="M76" s="100">
        <f>YEAR(Child_GOP[[#This Row],[Staff Start Date]])</f>
        <v>1900</v>
      </c>
      <c r="N76" s="100" t="str">
        <f>TEXT(Child_GOP[[#This Row],[Staff Start Date]], "mmm")</f>
        <v>Jan</v>
      </c>
    </row>
    <row r="77" spans="1:14" x14ac:dyDescent="0.25">
      <c r="A77" s="18"/>
      <c r="B77" s="19"/>
      <c r="C77" s="19"/>
      <c r="D77" s="19"/>
      <c r="E77" s="19"/>
      <c r="F77" s="19"/>
      <c r="G77" s="19"/>
      <c r="H77" s="19"/>
      <c r="I77" s="19"/>
      <c r="J77" s="20"/>
      <c r="K77" s="67"/>
      <c r="L77" s="19"/>
      <c r="M77" s="100">
        <f>YEAR(Child_GOP[[#This Row],[Staff Start Date]])</f>
        <v>1900</v>
      </c>
      <c r="N77" s="100" t="str">
        <f>TEXT(Child_GOP[[#This Row],[Staff Start Date]], "mmm")</f>
        <v>Jan</v>
      </c>
    </row>
    <row r="78" spans="1:14" x14ac:dyDescent="0.25">
      <c r="A78" s="18"/>
      <c r="B78" s="19"/>
      <c r="C78" s="19"/>
      <c r="D78" s="19"/>
      <c r="E78" s="19"/>
      <c r="F78" s="19"/>
      <c r="G78" s="19"/>
      <c r="H78" s="19"/>
      <c r="I78" s="19"/>
      <c r="J78" s="20"/>
      <c r="K78" s="67"/>
      <c r="L78" s="19"/>
      <c r="M78" s="100">
        <f>YEAR(Child_GOP[[#This Row],[Staff Start Date]])</f>
        <v>1900</v>
      </c>
      <c r="N78" s="100" t="str">
        <f>TEXT(Child_GOP[[#This Row],[Staff Start Date]], "mmm")</f>
        <v>Jan</v>
      </c>
    </row>
    <row r="79" spans="1:14" x14ac:dyDescent="0.25">
      <c r="A79" s="18"/>
      <c r="B79" s="19"/>
      <c r="C79" s="19"/>
      <c r="D79" s="19"/>
      <c r="E79" s="19"/>
      <c r="F79" s="19"/>
      <c r="G79" s="19"/>
      <c r="H79" s="19"/>
      <c r="I79" s="19"/>
      <c r="J79" s="20"/>
      <c r="K79" s="67"/>
      <c r="L79" s="19"/>
      <c r="M79" s="100">
        <f>YEAR(Child_GOP[[#This Row],[Staff Start Date]])</f>
        <v>1900</v>
      </c>
      <c r="N79" s="100" t="str">
        <f>TEXT(Child_GOP[[#This Row],[Staff Start Date]], "mmm")</f>
        <v>Jan</v>
      </c>
    </row>
    <row r="80" spans="1:14" x14ac:dyDescent="0.25">
      <c r="A80" s="18"/>
      <c r="B80" s="19"/>
      <c r="C80" s="19"/>
      <c r="D80" s="19"/>
      <c r="E80" s="19"/>
      <c r="F80" s="19"/>
      <c r="G80" s="19"/>
      <c r="H80" s="19"/>
      <c r="I80" s="19"/>
      <c r="J80" s="20"/>
      <c r="K80" s="67"/>
      <c r="L80" s="19"/>
      <c r="M80" s="100">
        <f>YEAR(Child_GOP[[#This Row],[Staff Start Date]])</f>
        <v>1900</v>
      </c>
      <c r="N80" s="100" t="str">
        <f>TEXT(Child_GOP[[#This Row],[Staff Start Date]], "mmm")</f>
        <v>Jan</v>
      </c>
    </row>
    <row r="81" spans="1:14" x14ac:dyDescent="0.25">
      <c r="A81" s="18"/>
      <c r="B81" s="19"/>
      <c r="C81" s="19"/>
      <c r="D81" s="19"/>
      <c r="E81" s="19"/>
      <c r="F81" s="19"/>
      <c r="G81" s="19"/>
      <c r="H81" s="19"/>
      <c r="I81" s="19"/>
      <c r="J81" s="20"/>
      <c r="K81" s="67"/>
      <c r="L81" s="19"/>
      <c r="M81" s="100">
        <f>YEAR(Child_GOP[[#This Row],[Staff Start Date]])</f>
        <v>1900</v>
      </c>
      <c r="N81" s="100" t="str">
        <f>TEXT(Child_GOP[[#This Row],[Staff Start Date]], "mmm")</f>
        <v>Jan</v>
      </c>
    </row>
    <row r="82" spans="1:14" x14ac:dyDescent="0.25">
      <c r="A82" s="18"/>
      <c r="B82" s="19"/>
      <c r="C82" s="19"/>
      <c r="D82" s="19"/>
      <c r="E82" s="19"/>
      <c r="F82" s="19"/>
      <c r="G82" s="19"/>
      <c r="H82" s="19"/>
      <c r="I82" s="19"/>
      <c r="J82" s="20"/>
      <c r="K82" s="67"/>
      <c r="L82" s="19"/>
      <c r="M82" s="100">
        <f>YEAR(Child_GOP[[#This Row],[Staff Start Date]])</f>
        <v>1900</v>
      </c>
      <c r="N82" s="100" t="str">
        <f>TEXT(Child_GOP[[#This Row],[Staff Start Date]], "mmm")</f>
        <v>Jan</v>
      </c>
    </row>
    <row r="83" spans="1:14" x14ac:dyDescent="0.25">
      <c r="A83" s="18"/>
      <c r="B83" s="19"/>
      <c r="C83" s="19"/>
      <c r="D83" s="19"/>
      <c r="E83" s="19"/>
      <c r="F83" s="19"/>
      <c r="G83" s="19"/>
      <c r="H83" s="19"/>
      <c r="I83" s="19"/>
      <c r="J83" s="20"/>
      <c r="K83" s="67"/>
      <c r="L83" s="19"/>
      <c r="M83" s="100">
        <f>YEAR(Child_GOP[[#This Row],[Staff Start Date]])</f>
        <v>1900</v>
      </c>
      <c r="N83" s="100" t="str">
        <f>TEXT(Child_GOP[[#This Row],[Staff Start Date]], "mmm")</f>
        <v>Jan</v>
      </c>
    </row>
    <row r="84" spans="1:14" x14ac:dyDescent="0.25">
      <c r="A84" s="18"/>
      <c r="B84" s="19"/>
      <c r="C84" s="19"/>
      <c r="D84" s="19"/>
      <c r="E84" s="19"/>
      <c r="F84" s="19"/>
      <c r="G84" s="19"/>
      <c r="H84" s="19"/>
      <c r="I84" s="19"/>
      <c r="J84" s="20"/>
      <c r="K84" s="67"/>
      <c r="L84" s="19"/>
      <c r="M84" s="100">
        <f>YEAR(Child_GOP[[#This Row],[Staff Start Date]])</f>
        <v>1900</v>
      </c>
      <c r="N84" s="100" t="str">
        <f>TEXT(Child_GOP[[#This Row],[Staff Start Date]], "mmm")</f>
        <v>Jan</v>
      </c>
    </row>
    <row r="85" spans="1:14" x14ac:dyDescent="0.25">
      <c r="A85" s="18"/>
      <c r="B85" s="19"/>
      <c r="C85" s="19"/>
      <c r="D85" s="19"/>
      <c r="E85" s="19"/>
      <c r="F85" s="19"/>
      <c r="G85" s="19"/>
      <c r="H85" s="19"/>
      <c r="I85" s="19"/>
      <c r="J85" s="20"/>
      <c r="K85" s="67"/>
      <c r="L85" s="19"/>
      <c r="M85" s="100">
        <f>YEAR(Child_GOP[[#This Row],[Staff Start Date]])</f>
        <v>1900</v>
      </c>
      <c r="N85" s="100" t="str">
        <f>TEXT(Child_GOP[[#This Row],[Staff Start Date]], "mmm")</f>
        <v>Jan</v>
      </c>
    </row>
    <row r="86" spans="1:14" x14ac:dyDescent="0.25">
      <c r="A86" s="18"/>
      <c r="B86" s="19"/>
      <c r="C86" s="19"/>
      <c r="D86" s="19"/>
      <c r="E86" s="19"/>
      <c r="F86" s="19"/>
      <c r="G86" s="19"/>
      <c r="H86" s="19"/>
      <c r="I86" s="19"/>
      <c r="J86" s="20"/>
      <c r="K86" s="67"/>
      <c r="L86" s="19"/>
      <c r="M86" s="100">
        <f>YEAR(Child_GOP[[#This Row],[Staff Start Date]])</f>
        <v>1900</v>
      </c>
      <c r="N86" s="100" t="str">
        <f>TEXT(Child_GOP[[#This Row],[Staff Start Date]], "mmm")</f>
        <v>Jan</v>
      </c>
    </row>
    <row r="87" spans="1:14" x14ac:dyDescent="0.25">
      <c r="A87" s="18"/>
      <c r="B87" s="19"/>
      <c r="C87" s="19"/>
      <c r="D87" s="19"/>
      <c r="E87" s="19"/>
      <c r="F87" s="19"/>
      <c r="G87" s="19"/>
      <c r="H87" s="19"/>
      <c r="I87" s="19"/>
      <c r="J87" s="20"/>
      <c r="K87" s="67"/>
      <c r="L87" s="19"/>
      <c r="M87" s="100">
        <f>YEAR(Child_GOP[[#This Row],[Staff Start Date]])</f>
        <v>1900</v>
      </c>
      <c r="N87" s="100" t="str">
        <f>TEXT(Child_GOP[[#This Row],[Staff Start Date]], "mmm")</f>
        <v>Jan</v>
      </c>
    </row>
    <row r="88" spans="1:14" x14ac:dyDescent="0.25">
      <c r="A88" s="18"/>
      <c r="B88" s="19"/>
      <c r="C88" s="19"/>
      <c r="D88" s="19"/>
      <c r="E88" s="19"/>
      <c r="F88" s="19"/>
      <c r="G88" s="19"/>
      <c r="H88" s="19"/>
      <c r="I88" s="19"/>
      <c r="J88" s="20"/>
      <c r="K88" s="67"/>
      <c r="L88" s="19"/>
      <c r="M88" s="100">
        <f>YEAR(Child_GOP[[#This Row],[Staff Start Date]])</f>
        <v>1900</v>
      </c>
      <c r="N88" s="100" t="str">
        <f>TEXT(Child_GOP[[#This Row],[Staff Start Date]], "mmm")</f>
        <v>Jan</v>
      </c>
    </row>
    <row r="89" spans="1:14" x14ac:dyDescent="0.25">
      <c r="A89" s="18"/>
      <c r="B89" s="19"/>
      <c r="C89" s="19"/>
      <c r="D89" s="19"/>
      <c r="E89" s="19"/>
      <c r="F89" s="19"/>
      <c r="G89" s="19"/>
      <c r="H89" s="19"/>
      <c r="I89" s="19"/>
      <c r="J89" s="20"/>
      <c r="K89" s="67"/>
      <c r="L89" s="19"/>
      <c r="M89" s="100">
        <f>YEAR(Child_GOP[[#This Row],[Staff Start Date]])</f>
        <v>1900</v>
      </c>
      <c r="N89" s="100" t="str">
        <f>TEXT(Child_GOP[[#This Row],[Staff Start Date]], "mmm")</f>
        <v>Jan</v>
      </c>
    </row>
    <row r="90" spans="1:14" x14ac:dyDescent="0.25">
      <c r="A90" s="18"/>
      <c r="B90" s="19"/>
      <c r="C90" s="19"/>
      <c r="D90" s="19"/>
      <c r="E90" s="19"/>
      <c r="F90" s="19"/>
      <c r="G90" s="19"/>
      <c r="H90" s="19"/>
      <c r="I90" s="19"/>
      <c r="J90" s="20"/>
      <c r="K90" s="67"/>
      <c r="L90" s="19"/>
      <c r="M90" s="100">
        <f>YEAR(Child_GOP[[#This Row],[Staff Start Date]])</f>
        <v>1900</v>
      </c>
      <c r="N90" s="100" t="str">
        <f>TEXT(Child_GOP[[#This Row],[Staff Start Date]], "mmm")</f>
        <v>Jan</v>
      </c>
    </row>
    <row r="91" spans="1:14" x14ac:dyDescent="0.25">
      <c r="A91" s="18"/>
      <c r="B91" s="19"/>
      <c r="C91" s="19"/>
      <c r="D91" s="19"/>
      <c r="E91" s="19"/>
      <c r="F91" s="19"/>
      <c r="G91" s="19"/>
      <c r="H91" s="19"/>
      <c r="I91" s="19"/>
      <c r="J91" s="20"/>
      <c r="K91" s="67"/>
      <c r="L91" s="19"/>
      <c r="M91" s="100">
        <f>YEAR(Child_GOP[[#This Row],[Staff Start Date]])</f>
        <v>1900</v>
      </c>
      <c r="N91" s="100" t="str">
        <f>TEXT(Child_GOP[[#This Row],[Staff Start Date]], "mmm")</f>
        <v>Jan</v>
      </c>
    </row>
    <row r="92" spans="1:14" x14ac:dyDescent="0.25">
      <c r="A92" s="18"/>
      <c r="B92" s="19"/>
      <c r="C92" s="19"/>
      <c r="D92" s="19"/>
      <c r="E92" s="19"/>
      <c r="F92" s="19"/>
      <c r="G92" s="19"/>
      <c r="H92" s="19"/>
      <c r="I92" s="19"/>
      <c r="J92" s="20"/>
      <c r="K92" s="67"/>
      <c r="L92" s="19"/>
      <c r="M92" s="100">
        <f>YEAR(Child_GOP[[#This Row],[Staff Start Date]])</f>
        <v>1900</v>
      </c>
      <c r="N92" s="100" t="str">
        <f>TEXT(Child_GOP[[#This Row],[Staff Start Date]], "mmm")</f>
        <v>Jan</v>
      </c>
    </row>
    <row r="93" spans="1:14" x14ac:dyDescent="0.25">
      <c r="A93" s="18"/>
      <c r="B93" s="19"/>
      <c r="C93" s="19"/>
      <c r="D93" s="19"/>
      <c r="E93" s="19"/>
      <c r="F93" s="19"/>
      <c r="G93" s="19"/>
      <c r="H93" s="19"/>
      <c r="I93" s="19"/>
      <c r="J93" s="20"/>
      <c r="K93" s="67"/>
      <c r="L93" s="19"/>
      <c r="M93" s="100">
        <f>YEAR(Child_GOP[[#This Row],[Staff Start Date]])</f>
        <v>1900</v>
      </c>
      <c r="N93" s="100" t="str">
        <f>TEXT(Child_GOP[[#This Row],[Staff Start Date]], "mmm")</f>
        <v>Jan</v>
      </c>
    </row>
    <row r="94" spans="1:14" x14ac:dyDescent="0.25">
      <c r="A94" s="18"/>
      <c r="B94" s="19"/>
      <c r="C94" s="19"/>
      <c r="D94" s="19"/>
      <c r="E94" s="19"/>
      <c r="F94" s="19"/>
      <c r="G94" s="19"/>
      <c r="H94" s="19"/>
      <c r="I94" s="19"/>
      <c r="J94" s="20"/>
      <c r="K94" s="67"/>
      <c r="L94" s="19"/>
      <c r="M94" s="100">
        <f>YEAR(Child_GOP[[#This Row],[Staff Start Date]])</f>
        <v>1900</v>
      </c>
      <c r="N94" s="100" t="str">
        <f>TEXT(Child_GOP[[#This Row],[Staff Start Date]], "mmm")</f>
        <v>Jan</v>
      </c>
    </row>
    <row r="95" spans="1:14" x14ac:dyDescent="0.25">
      <c r="A95" s="18"/>
      <c r="B95" s="19"/>
      <c r="C95" s="19"/>
      <c r="D95" s="19"/>
      <c r="E95" s="19"/>
      <c r="F95" s="19"/>
      <c r="G95" s="19"/>
      <c r="H95" s="19"/>
      <c r="I95" s="19"/>
      <c r="J95" s="20"/>
      <c r="K95" s="67"/>
      <c r="L95" s="19"/>
      <c r="M95" s="100">
        <f>YEAR(Child_GOP[[#This Row],[Staff Start Date]])</f>
        <v>1900</v>
      </c>
      <c r="N95" s="100" t="str">
        <f>TEXT(Child_GOP[[#This Row],[Staff Start Date]], "mmm")</f>
        <v>Jan</v>
      </c>
    </row>
    <row r="96" spans="1:14" x14ac:dyDescent="0.25">
      <c r="A96" s="18"/>
      <c r="B96" s="19"/>
      <c r="C96" s="19"/>
      <c r="D96" s="19"/>
      <c r="E96" s="19"/>
      <c r="F96" s="19"/>
      <c r="G96" s="19"/>
      <c r="H96" s="19"/>
      <c r="I96" s="19"/>
      <c r="J96" s="20"/>
      <c r="K96" s="67"/>
      <c r="L96" s="19"/>
      <c r="M96" s="100">
        <f>YEAR(Child_GOP[[#This Row],[Staff Start Date]])</f>
        <v>1900</v>
      </c>
      <c r="N96" s="100" t="str">
        <f>TEXT(Child_GOP[[#This Row],[Staff Start Date]], "mmm")</f>
        <v>Jan</v>
      </c>
    </row>
    <row r="97" spans="1:14" x14ac:dyDescent="0.25">
      <c r="A97" s="18"/>
      <c r="B97" s="19"/>
      <c r="C97" s="19"/>
      <c r="D97" s="19"/>
      <c r="E97" s="19"/>
      <c r="F97" s="19"/>
      <c r="G97" s="19"/>
      <c r="H97" s="19"/>
      <c r="I97" s="19"/>
      <c r="J97" s="20"/>
      <c r="K97" s="67"/>
      <c r="L97" s="19"/>
      <c r="M97" s="100">
        <f>YEAR(Child_GOP[[#This Row],[Staff Start Date]])</f>
        <v>1900</v>
      </c>
      <c r="N97" s="100" t="str">
        <f>TEXT(Child_GOP[[#This Row],[Staff Start Date]], "mmm")</f>
        <v>Jan</v>
      </c>
    </row>
    <row r="98" spans="1:14" x14ac:dyDescent="0.25">
      <c r="A98" s="18"/>
      <c r="B98" s="19"/>
      <c r="C98" s="19"/>
      <c r="D98" s="19"/>
      <c r="E98" s="19"/>
      <c r="F98" s="19"/>
      <c r="G98" s="19"/>
      <c r="H98" s="19"/>
      <c r="I98" s="19"/>
      <c r="J98" s="20"/>
      <c r="K98" s="67"/>
      <c r="L98" s="19"/>
      <c r="M98" s="100">
        <f>YEAR(Child_GOP[[#This Row],[Staff Start Date]])</f>
        <v>1900</v>
      </c>
      <c r="N98" s="100" t="str">
        <f>TEXT(Child_GOP[[#This Row],[Staff Start Date]], "mmm")</f>
        <v>Jan</v>
      </c>
    </row>
    <row r="99" spans="1:14" x14ac:dyDescent="0.25">
      <c r="A99" s="18"/>
      <c r="B99" s="19"/>
      <c r="C99" s="19"/>
      <c r="D99" s="19"/>
      <c r="E99" s="19"/>
      <c r="F99" s="19"/>
      <c r="G99" s="19"/>
      <c r="H99" s="19"/>
      <c r="I99" s="19"/>
      <c r="J99" s="20"/>
      <c r="K99" s="67"/>
      <c r="L99" s="19"/>
      <c r="M99" s="100">
        <f>YEAR(Child_GOP[[#This Row],[Staff Start Date]])</f>
        <v>1900</v>
      </c>
      <c r="N99" s="100" t="str">
        <f>TEXT(Child_GOP[[#This Row],[Staff Start Date]], "mmm")</f>
        <v>Jan</v>
      </c>
    </row>
    <row r="100" spans="1:14" x14ac:dyDescent="0.25">
      <c r="A100" s="18"/>
      <c r="B100" s="19"/>
      <c r="C100" s="19"/>
      <c r="D100" s="19"/>
      <c r="E100" s="19"/>
      <c r="F100" s="19"/>
      <c r="G100" s="19"/>
      <c r="H100" s="19"/>
      <c r="I100" s="19"/>
      <c r="J100" s="20"/>
      <c r="K100" s="67"/>
      <c r="L100" s="19"/>
      <c r="M100" s="100">
        <f>YEAR(Child_GOP[[#This Row],[Staff Start Date]])</f>
        <v>1900</v>
      </c>
      <c r="N100" s="100" t="str">
        <f>TEXT(Child_GOP[[#This Row],[Staff Start Date]], "mmm")</f>
        <v>Jan</v>
      </c>
    </row>
    <row r="101" spans="1:14" x14ac:dyDescent="0.25">
      <c r="A101" s="18"/>
      <c r="B101" s="19"/>
      <c r="C101" s="19"/>
      <c r="D101" s="19"/>
      <c r="E101" s="19"/>
      <c r="F101" s="19"/>
      <c r="G101" s="19"/>
      <c r="H101" s="19"/>
      <c r="I101" s="19"/>
      <c r="J101" s="20"/>
      <c r="K101" s="67"/>
      <c r="L101" s="19"/>
      <c r="M101" s="100">
        <f>YEAR(Child_GOP[[#This Row],[Staff Start Date]])</f>
        <v>1900</v>
      </c>
      <c r="N101" s="100" t="str">
        <f>TEXT(Child_GOP[[#This Row],[Staff Start Date]], "mmm")</f>
        <v>Jan</v>
      </c>
    </row>
    <row r="102" spans="1:14" x14ac:dyDescent="0.25">
      <c r="A102" s="18"/>
      <c r="B102" s="19"/>
      <c r="C102" s="19"/>
      <c r="D102" s="19"/>
      <c r="E102" s="19"/>
      <c r="F102" s="19"/>
      <c r="G102" s="19"/>
      <c r="H102" s="19"/>
      <c r="I102" s="19"/>
      <c r="J102" s="20"/>
      <c r="K102" s="67"/>
      <c r="L102" s="19"/>
      <c r="M102" s="100">
        <f>YEAR(Child_GOP[[#This Row],[Staff Start Date]])</f>
        <v>1900</v>
      </c>
      <c r="N102" s="100" t="str">
        <f>TEXT(Child_GOP[[#This Row],[Staff Start Date]], "mmm")</f>
        <v>Jan</v>
      </c>
    </row>
    <row r="103" spans="1:14" x14ac:dyDescent="0.25">
      <c r="A103" s="18"/>
      <c r="B103" s="19"/>
      <c r="C103" s="19"/>
      <c r="D103" s="19"/>
      <c r="E103" s="19"/>
      <c r="F103" s="19"/>
      <c r="G103" s="19"/>
      <c r="H103" s="19"/>
      <c r="I103" s="19"/>
      <c r="J103" s="20"/>
      <c r="K103" s="67"/>
      <c r="L103" s="19"/>
      <c r="M103" s="100">
        <f>YEAR(Child_GOP[[#This Row],[Staff Start Date]])</f>
        <v>1900</v>
      </c>
      <c r="N103" s="100" t="str">
        <f>TEXT(Child_GOP[[#This Row],[Staff Start Date]], "mmm")</f>
        <v>Jan</v>
      </c>
    </row>
    <row r="104" spans="1:14" x14ac:dyDescent="0.25">
      <c r="A104" s="18"/>
      <c r="B104" s="19"/>
      <c r="C104" s="19"/>
      <c r="D104" s="19"/>
      <c r="E104" s="19"/>
      <c r="F104" s="19"/>
      <c r="G104" s="19"/>
      <c r="H104" s="19"/>
      <c r="I104" s="19"/>
      <c r="J104" s="20"/>
      <c r="K104" s="67"/>
      <c r="L104" s="19"/>
      <c r="M104" s="100">
        <f>YEAR(Child_GOP[[#This Row],[Staff Start Date]])</f>
        <v>1900</v>
      </c>
      <c r="N104" s="100" t="str">
        <f>TEXT(Child_GOP[[#This Row],[Staff Start Date]], "mmm")</f>
        <v>Jan</v>
      </c>
    </row>
    <row r="105" spans="1:14" x14ac:dyDescent="0.25">
      <c r="A105" s="18"/>
      <c r="B105" s="19"/>
      <c r="C105" s="19"/>
      <c r="D105" s="19"/>
      <c r="E105" s="19"/>
      <c r="F105" s="19"/>
      <c r="G105" s="19"/>
      <c r="H105" s="19"/>
      <c r="I105" s="19"/>
      <c r="J105" s="20"/>
      <c r="K105" s="67"/>
      <c r="L105" s="19"/>
      <c r="M105" s="100">
        <f>YEAR(Child_GOP[[#This Row],[Staff Start Date]])</f>
        <v>1900</v>
      </c>
      <c r="N105" s="100" t="str">
        <f>TEXT(Child_GOP[[#This Row],[Staff Start Date]], "mmm")</f>
        <v>Jan</v>
      </c>
    </row>
    <row r="106" spans="1:14" x14ac:dyDescent="0.25">
      <c r="A106" s="18"/>
      <c r="B106" s="19"/>
      <c r="C106" s="19"/>
      <c r="D106" s="19"/>
      <c r="E106" s="19"/>
      <c r="F106" s="19"/>
      <c r="G106" s="19"/>
      <c r="H106" s="19"/>
      <c r="I106" s="19"/>
      <c r="J106" s="20"/>
      <c r="K106" s="67"/>
      <c r="L106" s="19"/>
      <c r="M106" s="100">
        <f>YEAR(Child_GOP[[#This Row],[Staff Start Date]])</f>
        <v>1900</v>
      </c>
      <c r="N106" s="100" t="str">
        <f>TEXT(Child_GOP[[#This Row],[Staff Start Date]], "mmm")</f>
        <v>Jan</v>
      </c>
    </row>
    <row r="107" spans="1:14" x14ac:dyDescent="0.25">
      <c r="A107" s="18"/>
      <c r="B107" s="19"/>
      <c r="C107" s="19"/>
      <c r="D107" s="19"/>
      <c r="E107" s="19"/>
      <c r="F107" s="19"/>
      <c r="G107" s="19"/>
      <c r="H107" s="19"/>
      <c r="I107" s="19"/>
      <c r="J107" s="20"/>
      <c r="K107" s="67"/>
      <c r="L107" s="19"/>
      <c r="M107" s="100">
        <f>YEAR(Child_GOP[[#This Row],[Staff Start Date]])</f>
        <v>1900</v>
      </c>
      <c r="N107" s="100" t="str">
        <f>TEXT(Child_GOP[[#This Row],[Staff Start Date]], "mmm")</f>
        <v>Jan</v>
      </c>
    </row>
    <row r="108" spans="1:14" x14ac:dyDescent="0.25">
      <c r="A108" s="18"/>
      <c r="B108" s="19"/>
      <c r="C108" s="19"/>
      <c r="D108" s="19"/>
      <c r="E108" s="19"/>
      <c r="F108" s="19"/>
      <c r="G108" s="19"/>
      <c r="H108" s="19"/>
      <c r="I108" s="19"/>
      <c r="J108" s="20"/>
      <c r="K108" s="67"/>
      <c r="L108" s="19"/>
      <c r="M108" s="100">
        <f>YEAR(Child_GOP[[#This Row],[Staff Start Date]])</f>
        <v>1900</v>
      </c>
      <c r="N108" s="100" t="str">
        <f>TEXT(Child_GOP[[#This Row],[Staff Start Date]], "mmm")</f>
        <v>Jan</v>
      </c>
    </row>
    <row r="109" spans="1:14" x14ac:dyDescent="0.25">
      <c r="A109" s="18"/>
      <c r="B109" s="19"/>
      <c r="C109" s="19"/>
      <c r="D109" s="19"/>
      <c r="E109" s="19"/>
      <c r="F109" s="19"/>
      <c r="G109" s="19"/>
      <c r="H109" s="19"/>
      <c r="I109" s="19"/>
      <c r="J109" s="20"/>
      <c r="K109" s="67"/>
      <c r="L109" s="19"/>
      <c r="M109" s="100">
        <f>YEAR(Child_GOP[[#This Row],[Staff Start Date]])</f>
        <v>1900</v>
      </c>
      <c r="N109" s="100" t="str">
        <f>TEXT(Child_GOP[[#This Row],[Staff Start Date]], "mmm")</f>
        <v>Jan</v>
      </c>
    </row>
    <row r="110" spans="1:14" x14ac:dyDescent="0.25">
      <c r="A110" s="18"/>
      <c r="B110" s="19"/>
      <c r="C110" s="19"/>
      <c r="D110" s="19"/>
      <c r="E110" s="19"/>
      <c r="F110" s="19"/>
      <c r="G110" s="19"/>
      <c r="H110" s="19"/>
      <c r="I110" s="19"/>
      <c r="J110" s="20"/>
      <c r="K110" s="67"/>
      <c r="L110" s="19"/>
      <c r="M110" s="100">
        <f>YEAR(Child_GOP[[#This Row],[Staff Start Date]])</f>
        <v>1900</v>
      </c>
      <c r="N110" s="100" t="str">
        <f>TEXT(Child_GOP[[#This Row],[Staff Start Date]], "mmm")</f>
        <v>Jan</v>
      </c>
    </row>
    <row r="111" spans="1:14" x14ac:dyDescent="0.25">
      <c r="A111" s="18"/>
      <c r="B111" s="19"/>
      <c r="C111" s="19"/>
      <c r="D111" s="19"/>
      <c r="E111" s="19"/>
      <c r="F111" s="19"/>
      <c r="G111" s="19"/>
      <c r="H111" s="19"/>
      <c r="I111" s="19"/>
      <c r="J111" s="20"/>
      <c r="K111" s="67"/>
      <c r="L111" s="19"/>
      <c r="M111" s="100">
        <f>YEAR(Child_GOP[[#This Row],[Staff Start Date]])</f>
        <v>1900</v>
      </c>
      <c r="N111" s="100" t="str">
        <f>TEXT(Child_GOP[[#This Row],[Staff Start Date]], "mmm")</f>
        <v>Jan</v>
      </c>
    </row>
    <row r="112" spans="1:14" x14ac:dyDescent="0.25">
      <c r="A112" s="18"/>
      <c r="B112" s="19"/>
      <c r="C112" s="19"/>
      <c r="D112" s="19"/>
      <c r="E112" s="19"/>
      <c r="F112" s="19"/>
      <c r="G112" s="19"/>
      <c r="H112" s="19"/>
      <c r="I112" s="19"/>
      <c r="J112" s="20"/>
      <c r="K112" s="67"/>
      <c r="L112" s="19"/>
      <c r="M112" s="100">
        <f>YEAR(Child_GOP[[#This Row],[Staff Start Date]])</f>
        <v>1900</v>
      </c>
      <c r="N112" s="100" t="str">
        <f>TEXT(Child_GOP[[#This Row],[Staff Start Date]], "mmm")</f>
        <v>Jan</v>
      </c>
    </row>
    <row r="113" spans="1:14" x14ac:dyDescent="0.25">
      <c r="A113" s="18"/>
      <c r="B113" s="19"/>
      <c r="C113" s="19"/>
      <c r="D113" s="19"/>
      <c r="E113" s="19"/>
      <c r="F113" s="19"/>
      <c r="G113" s="19"/>
      <c r="H113" s="19"/>
      <c r="I113" s="19"/>
      <c r="J113" s="20"/>
      <c r="K113" s="67"/>
      <c r="L113" s="19"/>
      <c r="M113" s="100">
        <f>YEAR(Child_GOP[[#This Row],[Staff Start Date]])</f>
        <v>1900</v>
      </c>
      <c r="N113" s="100" t="str">
        <f>TEXT(Child_GOP[[#This Row],[Staff Start Date]], "mmm")</f>
        <v>Jan</v>
      </c>
    </row>
    <row r="114" spans="1:14" x14ac:dyDescent="0.25">
      <c r="A114" s="18"/>
      <c r="B114" s="19"/>
      <c r="C114" s="19"/>
      <c r="D114" s="19"/>
      <c r="E114" s="19"/>
      <c r="F114" s="19"/>
      <c r="G114" s="19"/>
      <c r="H114" s="19"/>
      <c r="I114" s="19"/>
      <c r="J114" s="20"/>
      <c r="K114" s="67"/>
      <c r="L114" s="19"/>
      <c r="M114" s="100">
        <f>YEAR(Child_GOP[[#This Row],[Staff Start Date]])</f>
        <v>1900</v>
      </c>
      <c r="N114" s="100" t="str">
        <f>TEXT(Child_GOP[[#This Row],[Staff Start Date]], "mmm")</f>
        <v>Jan</v>
      </c>
    </row>
    <row r="115" spans="1:14" x14ac:dyDescent="0.25">
      <c r="A115" s="18"/>
      <c r="B115" s="19"/>
      <c r="C115" s="19"/>
      <c r="D115" s="19"/>
      <c r="E115" s="19"/>
      <c r="F115" s="19"/>
      <c r="G115" s="19"/>
      <c r="H115" s="19"/>
      <c r="I115" s="19"/>
      <c r="J115" s="20"/>
      <c r="K115" s="67"/>
      <c r="L115" s="19"/>
      <c r="M115" s="100">
        <f>YEAR(Child_GOP[[#This Row],[Staff Start Date]])</f>
        <v>1900</v>
      </c>
      <c r="N115" s="100" t="str">
        <f>TEXT(Child_GOP[[#This Row],[Staff Start Date]], "mmm")</f>
        <v>Jan</v>
      </c>
    </row>
    <row r="116" spans="1:14" x14ac:dyDescent="0.25">
      <c r="A116" s="18"/>
      <c r="B116" s="19"/>
      <c r="C116" s="19"/>
      <c r="D116" s="19"/>
      <c r="E116" s="19"/>
      <c r="F116" s="19"/>
      <c r="G116" s="19"/>
      <c r="H116" s="19"/>
      <c r="I116" s="19"/>
      <c r="J116" s="20"/>
      <c r="K116" s="67"/>
      <c r="L116" s="19"/>
      <c r="M116" s="100">
        <f>YEAR(Child_GOP[[#This Row],[Staff Start Date]])</f>
        <v>1900</v>
      </c>
      <c r="N116" s="100" t="str">
        <f>TEXT(Child_GOP[[#This Row],[Staff Start Date]], "mmm")</f>
        <v>Jan</v>
      </c>
    </row>
    <row r="117" spans="1:14" x14ac:dyDescent="0.25">
      <c r="A117" s="18"/>
      <c r="B117" s="19"/>
      <c r="C117" s="19"/>
      <c r="D117" s="19"/>
      <c r="E117" s="19"/>
      <c r="F117" s="19"/>
      <c r="G117" s="19"/>
      <c r="H117" s="19"/>
      <c r="I117" s="19"/>
      <c r="J117" s="20"/>
      <c r="K117" s="67"/>
      <c r="L117" s="19"/>
      <c r="M117" s="100">
        <f>YEAR(Child_GOP[[#This Row],[Staff Start Date]])</f>
        <v>1900</v>
      </c>
      <c r="N117" s="100" t="str">
        <f>TEXT(Child_GOP[[#This Row],[Staff Start Date]], "mmm")</f>
        <v>Jan</v>
      </c>
    </row>
    <row r="118" spans="1:14" x14ac:dyDescent="0.25">
      <c r="A118" s="18"/>
      <c r="B118" s="19"/>
      <c r="C118" s="19"/>
      <c r="D118" s="19"/>
      <c r="E118" s="19"/>
      <c r="F118" s="19"/>
      <c r="G118" s="19"/>
      <c r="H118" s="19"/>
      <c r="I118" s="19"/>
      <c r="J118" s="20"/>
      <c r="K118" s="67"/>
      <c r="L118" s="19"/>
      <c r="M118" s="100">
        <f>YEAR(Child_GOP[[#This Row],[Staff Start Date]])</f>
        <v>1900</v>
      </c>
      <c r="N118" s="100" t="str">
        <f>TEXT(Child_GOP[[#This Row],[Staff Start Date]], "mmm")</f>
        <v>Jan</v>
      </c>
    </row>
    <row r="119" spans="1:14" x14ac:dyDescent="0.25">
      <c r="A119" s="18"/>
      <c r="B119" s="19"/>
      <c r="C119" s="19"/>
      <c r="D119" s="19"/>
      <c r="E119" s="19"/>
      <c r="F119" s="19"/>
      <c r="G119" s="19"/>
      <c r="H119" s="19"/>
      <c r="I119" s="19"/>
      <c r="J119" s="20"/>
      <c r="K119" s="67"/>
      <c r="L119" s="19"/>
      <c r="M119" s="100">
        <f>YEAR(Child_GOP[[#This Row],[Staff Start Date]])</f>
        <v>1900</v>
      </c>
      <c r="N119" s="100" t="str">
        <f>TEXT(Child_GOP[[#This Row],[Staff Start Date]], "mmm")</f>
        <v>Jan</v>
      </c>
    </row>
    <row r="120" spans="1:14" x14ac:dyDescent="0.25">
      <c r="A120" s="18"/>
      <c r="B120" s="19"/>
      <c r="C120" s="19"/>
      <c r="D120" s="19"/>
      <c r="E120" s="19"/>
      <c r="F120" s="19"/>
      <c r="G120" s="19"/>
      <c r="H120" s="19"/>
      <c r="I120" s="19"/>
      <c r="J120" s="20"/>
      <c r="K120" s="67"/>
      <c r="L120" s="19"/>
      <c r="M120" s="100">
        <f>YEAR(Child_GOP[[#This Row],[Staff Start Date]])</f>
        <v>1900</v>
      </c>
      <c r="N120" s="100" t="str">
        <f>TEXT(Child_GOP[[#This Row],[Staff Start Date]], "mmm")</f>
        <v>Jan</v>
      </c>
    </row>
    <row r="121" spans="1:14" x14ac:dyDescent="0.25">
      <c r="A121" s="18"/>
      <c r="B121" s="19"/>
      <c r="C121" s="19"/>
      <c r="D121" s="19"/>
      <c r="E121" s="19"/>
      <c r="F121" s="19"/>
      <c r="G121" s="19"/>
      <c r="H121" s="19"/>
      <c r="I121" s="19"/>
      <c r="J121" s="20"/>
      <c r="K121" s="67"/>
      <c r="L121" s="19"/>
      <c r="M121" s="100">
        <f>YEAR(Child_GOP[[#This Row],[Staff Start Date]])</f>
        <v>1900</v>
      </c>
      <c r="N121" s="100" t="str">
        <f>TEXT(Child_GOP[[#This Row],[Staff Start Date]], "mmm")</f>
        <v>Jan</v>
      </c>
    </row>
    <row r="122" spans="1:14" x14ac:dyDescent="0.25">
      <c r="A122" s="18"/>
      <c r="B122" s="19"/>
      <c r="C122" s="19"/>
      <c r="D122" s="19"/>
      <c r="E122" s="19"/>
      <c r="F122" s="19"/>
      <c r="G122" s="19"/>
      <c r="H122" s="19"/>
      <c r="I122" s="19"/>
      <c r="J122" s="20"/>
      <c r="K122" s="67"/>
      <c r="L122" s="19"/>
      <c r="M122" s="100">
        <f>YEAR(Child_GOP[[#This Row],[Staff Start Date]])</f>
        <v>1900</v>
      </c>
      <c r="N122" s="100" t="str">
        <f>TEXT(Child_GOP[[#This Row],[Staff Start Date]], "mmm")</f>
        <v>Jan</v>
      </c>
    </row>
    <row r="123" spans="1:14" x14ac:dyDescent="0.25">
      <c r="A123" s="18"/>
      <c r="B123" s="19"/>
      <c r="C123" s="19"/>
      <c r="D123" s="19"/>
      <c r="E123" s="19"/>
      <c r="F123" s="19"/>
      <c r="G123" s="19"/>
      <c r="H123" s="19"/>
      <c r="I123" s="19"/>
      <c r="J123" s="20"/>
      <c r="K123" s="67"/>
      <c r="L123" s="19"/>
      <c r="M123" s="100">
        <f>YEAR(Child_GOP[[#This Row],[Staff Start Date]])</f>
        <v>1900</v>
      </c>
      <c r="N123" s="100" t="str">
        <f>TEXT(Child_GOP[[#This Row],[Staff Start Date]], "mmm")</f>
        <v>Jan</v>
      </c>
    </row>
    <row r="124" spans="1:14" x14ac:dyDescent="0.25">
      <c r="A124" s="18"/>
      <c r="B124" s="19"/>
      <c r="C124" s="19"/>
      <c r="D124" s="19"/>
      <c r="E124" s="19"/>
      <c r="F124" s="19"/>
      <c r="G124" s="19"/>
      <c r="H124" s="19"/>
      <c r="I124" s="19"/>
      <c r="J124" s="20"/>
      <c r="K124" s="67"/>
      <c r="L124" s="19"/>
      <c r="M124" s="100">
        <f>YEAR(Child_GOP[[#This Row],[Staff Start Date]])</f>
        <v>1900</v>
      </c>
      <c r="N124" s="100" t="str">
        <f>TEXT(Child_GOP[[#This Row],[Staff Start Date]], "mmm")</f>
        <v>Jan</v>
      </c>
    </row>
    <row r="125" spans="1:14" x14ac:dyDescent="0.25">
      <c r="A125" s="18"/>
      <c r="B125" s="19"/>
      <c r="C125" s="19"/>
      <c r="D125" s="19"/>
      <c r="E125" s="19"/>
      <c r="F125" s="19"/>
      <c r="G125" s="19"/>
      <c r="H125" s="19"/>
      <c r="I125" s="19"/>
      <c r="J125" s="20"/>
      <c r="K125" s="67"/>
      <c r="L125" s="19"/>
      <c r="M125" s="100">
        <f>YEAR(Child_GOP[[#This Row],[Staff Start Date]])</f>
        <v>1900</v>
      </c>
      <c r="N125" s="100" t="str">
        <f>TEXT(Child_GOP[[#This Row],[Staff Start Date]], "mmm")</f>
        <v>Jan</v>
      </c>
    </row>
    <row r="126" spans="1:14" x14ac:dyDescent="0.25">
      <c r="A126" s="18"/>
      <c r="B126" s="19"/>
      <c r="C126" s="19"/>
      <c r="D126" s="19"/>
      <c r="E126" s="19"/>
      <c r="F126" s="19"/>
      <c r="G126" s="19"/>
      <c r="H126" s="19"/>
      <c r="I126" s="19"/>
      <c r="J126" s="20"/>
      <c r="K126" s="67"/>
      <c r="L126" s="19"/>
      <c r="M126" s="100">
        <f>YEAR(Child_GOP[[#This Row],[Staff Start Date]])</f>
        <v>1900</v>
      </c>
      <c r="N126" s="100" t="str">
        <f>TEXT(Child_GOP[[#This Row],[Staff Start Date]], "mmm")</f>
        <v>Jan</v>
      </c>
    </row>
    <row r="127" spans="1:14" x14ac:dyDescent="0.25">
      <c r="A127" s="18"/>
      <c r="B127" s="19"/>
      <c r="C127" s="19"/>
      <c r="D127" s="19"/>
      <c r="E127" s="19"/>
      <c r="F127" s="19"/>
      <c r="G127" s="19"/>
      <c r="H127" s="19"/>
      <c r="I127" s="19"/>
      <c r="J127" s="20"/>
      <c r="K127" s="67"/>
      <c r="L127" s="19"/>
      <c r="M127" s="100">
        <f>YEAR(Child_GOP[[#This Row],[Staff Start Date]])</f>
        <v>1900</v>
      </c>
      <c r="N127" s="100" t="str">
        <f>TEXT(Child_GOP[[#This Row],[Staff Start Date]], "mmm")</f>
        <v>Jan</v>
      </c>
    </row>
    <row r="128" spans="1:14" x14ac:dyDescent="0.25">
      <c r="A128" s="18"/>
      <c r="B128" s="19"/>
      <c r="C128" s="19"/>
      <c r="D128" s="19"/>
      <c r="E128" s="19"/>
      <c r="F128" s="19"/>
      <c r="G128" s="19"/>
      <c r="H128" s="19"/>
      <c r="I128" s="19"/>
      <c r="J128" s="20"/>
      <c r="K128" s="67"/>
      <c r="L128" s="19"/>
      <c r="M128" s="100">
        <f>YEAR(Child_GOP[[#This Row],[Staff Start Date]])</f>
        <v>1900</v>
      </c>
      <c r="N128" s="100" t="str">
        <f>TEXT(Child_GOP[[#This Row],[Staff Start Date]], "mmm")</f>
        <v>Jan</v>
      </c>
    </row>
    <row r="129" spans="1:14" x14ac:dyDescent="0.25">
      <c r="A129" s="18"/>
      <c r="B129" s="19"/>
      <c r="C129" s="19"/>
      <c r="D129" s="19"/>
      <c r="E129" s="19"/>
      <c r="F129" s="19"/>
      <c r="G129" s="19"/>
      <c r="H129" s="19"/>
      <c r="I129" s="19"/>
      <c r="J129" s="20"/>
      <c r="K129" s="67"/>
      <c r="L129" s="19"/>
      <c r="M129" s="100">
        <f>YEAR(Child_GOP[[#This Row],[Staff Start Date]])</f>
        <v>1900</v>
      </c>
      <c r="N129" s="100" t="str">
        <f>TEXT(Child_GOP[[#This Row],[Staff Start Date]], "mmm")</f>
        <v>Jan</v>
      </c>
    </row>
    <row r="130" spans="1:14" x14ac:dyDescent="0.25">
      <c r="A130" s="18"/>
      <c r="B130" s="19"/>
      <c r="C130" s="19"/>
      <c r="D130" s="19"/>
      <c r="E130" s="19"/>
      <c r="F130" s="19"/>
      <c r="G130" s="19"/>
      <c r="H130" s="19"/>
      <c r="I130" s="19"/>
      <c r="J130" s="20"/>
      <c r="K130" s="67"/>
      <c r="L130" s="19"/>
      <c r="M130" s="100">
        <f>YEAR(Child_GOP[[#This Row],[Staff Start Date]])</f>
        <v>1900</v>
      </c>
      <c r="N130" s="100" t="str">
        <f>TEXT(Child_GOP[[#This Row],[Staff Start Date]], "mmm")</f>
        <v>Jan</v>
      </c>
    </row>
    <row r="131" spans="1:14" x14ac:dyDescent="0.25">
      <c r="A131" s="18"/>
      <c r="B131" s="19"/>
      <c r="C131" s="19"/>
      <c r="D131" s="19"/>
      <c r="E131" s="19"/>
      <c r="F131" s="19"/>
      <c r="G131" s="19"/>
      <c r="H131" s="19"/>
      <c r="I131" s="19"/>
      <c r="J131" s="20"/>
      <c r="K131" s="67"/>
      <c r="L131" s="19"/>
      <c r="M131" s="100">
        <f>YEAR(Child_GOP[[#This Row],[Staff Start Date]])</f>
        <v>1900</v>
      </c>
      <c r="N131" s="100" t="str">
        <f>TEXT(Child_GOP[[#This Row],[Staff Start Date]], "mmm")</f>
        <v>Jan</v>
      </c>
    </row>
    <row r="132" spans="1:14" x14ac:dyDescent="0.25">
      <c r="A132" s="18"/>
      <c r="B132" s="19"/>
      <c r="C132" s="19"/>
      <c r="D132" s="19"/>
      <c r="E132" s="19"/>
      <c r="F132" s="19"/>
      <c r="G132" s="19"/>
      <c r="H132" s="19"/>
      <c r="I132" s="19"/>
      <c r="J132" s="20"/>
      <c r="K132" s="67"/>
      <c r="L132" s="19"/>
      <c r="M132" s="100">
        <f>YEAR(Child_GOP[[#This Row],[Staff Start Date]])</f>
        <v>1900</v>
      </c>
      <c r="N132" s="100" t="str">
        <f>TEXT(Child_GOP[[#This Row],[Staff Start Date]], "mmm")</f>
        <v>Jan</v>
      </c>
    </row>
    <row r="133" spans="1:14" x14ac:dyDescent="0.25">
      <c r="A133" s="18"/>
      <c r="B133" s="19"/>
      <c r="C133" s="19"/>
      <c r="D133" s="19"/>
      <c r="E133" s="19"/>
      <c r="F133" s="19"/>
      <c r="G133" s="19"/>
      <c r="H133" s="19"/>
      <c r="I133" s="19"/>
      <c r="J133" s="20"/>
      <c r="K133" s="67"/>
      <c r="L133" s="19"/>
      <c r="M133" s="100">
        <f>YEAR(Child_GOP[[#This Row],[Staff Start Date]])</f>
        <v>1900</v>
      </c>
      <c r="N133" s="100" t="str">
        <f>TEXT(Child_GOP[[#This Row],[Staff Start Date]], "mmm")</f>
        <v>Jan</v>
      </c>
    </row>
    <row r="134" spans="1:14" x14ac:dyDescent="0.25">
      <c r="A134" s="18"/>
      <c r="B134" s="19"/>
      <c r="C134" s="19"/>
      <c r="D134" s="19"/>
      <c r="E134" s="19"/>
      <c r="F134" s="19"/>
      <c r="G134" s="19"/>
      <c r="H134" s="19"/>
      <c r="I134" s="19"/>
      <c r="J134" s="20"/>
      <c r="K134" s="67"/>
      <c r="L134" s="19"/>
      <c r="M134" s="100">
        <f>YEAR(Child_GOP[[#This Row],[Staff Start Date]])</f>
        <v>1900</v>
      </c>
      <c r="N134" s="100" t="str">
        <f>TEXT(Child_GOP[[#This Row],[Staff Start Date]], "mmm")</f>
        <v>Jan</v>
      </c>
    </row>
    <row r="135" spans="1:14" x14ac:dyDescent="0.25">
      <c r="A135" s="18"/>
      <c r="B135" s="19"/>
      <c r="C135" s="19"/>
      <c r="D135" s="19"/>
      <c r="E135" s="19"/>
      <c r="F135" s="19"/>
      <c r="G135" s="19"/>
      <c r="H135" s="19"/>
      <c r="I135" s="19"/>
      <c r="J135" s="20"/>
      <c r="K135" s="67"/>
      <c r="L135" s="19"/>
      <c r="M135" s="100">
        <f>YEAR(Child_GOP[[#This Row],[Staff Start Date]])</f>
        <v>1900</v>
      </c>
      <c r="N135" s="100" t="str">
        <f>TEXT(Child_GOP[[#This Row],[Staff Start Date]], "mmm")</f>
        <v>Jan</v>
      </c>
    </row>
    <row r="136" spans="1:14" x14ac:dyDescent="0.25">
      <c r="A136" s="18"/>
      <c r="B136" s="19"/>
      <c r="C136" s="19"/>
      <c r="D136" s="19"/>
      <c r="E136" s="19"/>
      <c r="F136" s="19"/>
      <c r="G136" s="19"/>
      <c r="H136" s="19"/>
      <c r="I136" s="19"/>
      <c r="J136" s="20"/>
      <c r="K136" s="67"/>
      <c r="L136" s="19"/>
      <c r="M136" s="100">
        <f>YEAR(Child_GOP[[#This Row],[Staff Start Date]])</f>
        <v>1900</v>
      </c>
      <c r="N136" s="100" t="str">
        <f>TEXT(Child_GOP[[#This Row],[Staff Start Date]], "mmm")</f>
        <v>Jan</v>
      </c>
    </row>
    <row r="137" spans="1:14" x14ac:dyDescent="0.25">
      <c r="A137" s="18"/>
      <c r="B137" s="19"/>
      <c r="C137" s="19"/>
      <c r="D137" s="19"/>
      <c r="E137" s="19"/>
      <c r="F137" s="19"/>
      <c r="G137" s="19"/>
      <c r="H137" s="19"/>
      <c r="I137" s="19"/>
      <c r="J137" s="20"/>
      <c r="K137" s="67"/>
      <c r="L137" s="19"/>
      <c r="M137" s="100">
        <f>YEAR(Child_GOP[[#This Row],[Staff Start Date]])</f>
        <v>1900</v>
      </c>
      <c r="N137" s="100" t="str">
        <f>TEXT(Child_GOP[[#This Row],[Staff Start Date]], "mmm")</f>
        <v>Jan</v>
      </c>
    </row>
    <row r="138" spans="1:14" x14ac:dyDescent="0.25">
      <c r="A138" s="18"/>
      <c r="B138" s="19"/>
      <c r="C138" s="19"/>
      <c r="D138" s="19"/>
      <c r="E138" s="19"/>
      <c r="F138" s="19"/>
      <c r="G138" s="19"/>
      <c r="H138" s="19"/>
      <c r="I138" s="19"/>
      <c r="J138" s="20"/>
      <c r="K138" s="67"/>
      <c r="L138" s="19"/>
      <c r="M138" s="100">
        <f>YEAR(Child_GOP[[#This Row],[Staff Start Date]])</f>
        <v>1900</v>
      </c>
      <c r="N138" s="100" t="str">
        <f>TEXT(Child_GOP[[#This Row],[Staff Start Date]], "mmm")</f>
        <v>Jan</v>
      </c>
    </row>
    <row r="139" spans="1:14" x14ac:dyDescent="0.25">
      <c r="A139" s="18"/>
      <c r="B139" s="19"/>
      <c r="C139" s="19"/>
      <c r="D139" s="19"/>
      <c r="E139" s="19"/>
      <c r="F139" s="19"/>
      <c r="G139" s="19"/>
      <c r="H139" s="19"/>
      <c r="I139" s="19"/>
      <c r="J139" s="20"/>
      <c r="K139" s="67"/>
      <c r="L139" s="19"/>
      <c r="M139" s="100">
        <f>YEAR(Child_GOP[[#This Row],[Staff Start Date]])</f>
        <v>1900</v>
      </c>
      <c r="N139" s="100" t="str">
        <f>TEXT(Child_GOP[[#This Row],[Staff Start Date]], "mmm")</f>
        <v>Jan</v>
      </c>
    </row>
    <row r="140" spans="1:14" x14ac:dyDescent="0.25">
      <c r="A140" s="18"/>
      <c r="B140" s="19"/>
      <c r="C140" s="19"/>
      <c r="D140" s="19"/>
      <c r="E140" s="19"/>
      <c r="F140" s="19"/>
      <c r="G140" s="19"/>
      <c r="H140" s="19"/>
      <c r="I140" s="19"/>
      <c r="J140" s="20"/>
      <c r="K140" s="67"/>
      <c r="L140" s="19"/>
      <c r="M140" s="100">
        <f>YEAR(Child_GOP[[#This Row],[Staff Start Date]])</f>
        <v>1900</v>
      </c>
      <c r="N140" s="100" t="str">
        <f>TEXT(Child_GOP[[#This Row],[Staff Start Date]], "mmm")</f>
        <v>Jan</v>
      </c>
    </row>
    <row r="141" spans="1:14" x14ac:dyDescent="0.25">
      <c r="A141" s="18"/>
      <c r="B141" s="19"/>
      <c r="C141" s="19"/>
      <c r="D141" s="19"/>
      <c r="E141" s="19"/>
      <c r="F141" s="19"/>
      <c r="G141" s="19"/>
      <c r="H141" s="19"/>
      <c r="I141" s="19"/>
      <c r="J141" s="20"/>
      <c r="K141" s="67"/>
      <c r="L141" s="19"/>
      <c r="M141" s="100">
        <f>YEAR(Child_GOP[[#This Row],[Staff Start Date]])</f>
        <v>1900</v>
      </c>
      <c r="N141" s="100" t="str">
        <f>TEXT(Child_GOP[[#This Row],[Staff Start Date]], "mmm")</f>
        <v>Jan</v>
      </c>
    </row>
    <row r="142" spans="1:14" x14ac:dyDescent="0.25">
      <c r="A142" s="18"/>
      <c r="B142" s="19"/>
      <c r="C142" s="19"/>
      <c r="D142" s="19"/>
      <c r="E142" s="19"/>
      <c r="F142" s="19"/>
      <c r="G142" s="19"/>
      <c r="H142" s="19"/>
      <c r="I142" s="19"/>
      <c r="J142" s="20"/>
      <c r="K142" s="67"/>
      <c r="L142" s="19"/>
      <c r="M142" s="100">
        <f>YEAR(Child_GOP[[#This Row],[Staff Start Date]])</f>
        <v>1900</v>
      </c>
      <c r="N142" s="100" t="str">
        <f>TEXT(Child_GOP[[#This Row],[Staff Start Date]], "mmm")</f>
        <v>Jan</v>
      </c>
    </row>
    <row r="143" spans="1:14" x14ac:dyDescent="0.25">
      <c r="A143" s="18"/>
      <c r="B143" s="19"/>
      <c r="C143" s="19"/>
      <c r="D143" s="19"/>
      <c r="E143" s="19"/>
      <c r="F143" s="19"/>
      <c r="G143" s="19"/>
      <c r="H143" s="19"/>
      <c r="I143" s="19"/>
      <c r="J143" s="20"/>
      <c r="K143" s="67"/>
      <c r="L143" s="19"/>
      <c r="M143" s="100">
        <f>YEAR(Child_GOP[[#This Row],[Staff Start Date]])</f>
        <v>1900</v>
      </c>
      <c r="N143" s="100" t="str">
        <f>TEXT(Child_GOP[[#This Row],[Staff Start Date]], "mmm")</f>
        <v>Jan</v>
      </c>
    </row>
    <row r="144" spans="1:14" x14ac:dyDescent="0.25">
      <c r="A144" s="18"/>
      <c r="B144" s="19"/>
      <c r="C144" s="19"/>
      <c r="D144" s="19"/>
      <c r="E144" s="19"/>
      <c r="F144" s="19"/>
      <c r="G144" s="19"/>
      <c r="H144" s="19"/>
      <c r="I144" s="19"/>
      <c r="J144" s="20"/>
      <c r="K144" s="67"/>
      <c r="L144" s="19"/>
      <c r="M144" s="100">
        <f>YEAR(Child_GOP[[#This Row],[Staff Start Date]])</f>
        <v>1900</v>
      </c>
      <c r="N144" s="100" t="str">
        <f>TEXT(Child_GOP[[#This Row],[Staff Start Date]], "mmm")</f>
        <v>Jan</v>
      </c>
    </row>
    <row r="145" spans="1:14" x14ac:dyDescent="0.25">
      <c r="A145" s="18"/>
      <c r="B145" s="19"/>
      <c r="C145" s="19"/>
      <c r="D145" s="19"/>
      <c r="E145" s="19"/>
      <c r="F145" s="19"/>
      <c r="G145" s="19"/>
      <c r="H145" s="19"/>
      <c r="I145" s="19"/>
      <c r="J145" s="20"/>
      <c r="K145" s="67"/>
      <c r="L145" s="19"/>
      <c r="M145" s="100">
        <f>YEAR(Child_GOP[[#This Row],[Staff Start Date]])</f>
        <v>1900</v>
      </c>
      <c r="N145" s="100" t="str">
        <f>TEXT(Child_GOP[[#This Row],[Staff Start Date]], "mmm")</f>
        <v>Jan</v>
      </c>
    </row>
    <row r="146" spans="1:14" x14ac:dyDescent="0.25">
      <c r="A146" s="18"/>
      <c r="B146" s="19"/>
      <c r="C146" s="19"/>
      <c r="D146" s="19"/>
      <c r="E146" s="19"/>
      <c r="F146" s="19"/>
      <c r="G146" s="19"/>
      <c r="H146" s="19"/>
      <c r="I146" s="19"/>
      <c r="J146" s="20"/>
      <c r="K146" s="67"/>
      <c r="L146" s="19"/>
      <c r="M146" s="100">
        <f>YEAR(Child_GOP[[#This Row],[Staff Start Date]])</f>
        <v>1900</v>
      </c>
      <c r="N146" s="100" t="str">
        <f>TEXT(Child_GOP[[#This Row],[Staff Start Date]], "mmm")</f>
        <v>Jan</v>
      </c>
    </row>
    <row r="147" spans="1:14" x14ac:dyDescent="0.25">
      <c r="A147" s="18"/>
      <c r="B147" s="19"/>
      <c r="C147" s="19"/>
      <c r="D147" s="19"/>
      <c r="E147" s="19"/>
      <c r="F147" s="19"/>
      <c r="G147" s="19"/>
      <c r="H147" s="19"/>
      <c r="I147" s="19"/>
      <c r="J147" s="20"/>
      <c r="K147" s="67"/>
      <c r="L147" s="19"/>
      <c r="M147" s="100">
        <f>YEAR(Child_GOP[[#This Row],[Staff Start Date]])</f>
        <v>1900</v>
      </c>
      <c r="N147" s="100" t="str">
        <f>TEXT(Child_GOP[[#This Row],[Staff Start Date]], "mmm")</f>
        <v>Jan</v>
      </c>
    </row>
    <row r="148" spans="1:14" x14ac:dyDescent="0.25">
      <c r="A148" s="18"/>
      <c r="B148" s="19"/>
      <c r="C148" s="19"/>
      <c r="D148" s="19"/>
      <c r="E148" s="19"/>
      <c r="F148" s="19"/>
      <c r="G148" s="19"/>
      <c r="H148" s="19"/>
      <c r="I148" s="19"/>
      <c r="J148" s="20"/>
      <c r="K148" s="67"/>
      <c r="L148" s="19"/>
      <c r="M148" s="100">
        <f>YEAR(Child_GOP[[#This Row],[Staff Start Date]])</f>
        <v>1900</v>
      </c>
      <c r="N148" s="100" t="str">
        <f>TEXT(Child_GOP[[#This Row],[Staff Start Date]], "mmm")</f>
        <v>Jan</v>
      </c>
    </row>
    <row r="149" spans="1:14" x14ac:dyDescent="0.25">
      <c r="A149" s="18"/>
      <c r="B149" s="19"/>
      <c r="C149" s="19"/>
      <c r="D149" s="19"/>
      <c r="E149" s="19"/>
      <c r="F149" s="19"/>
      <c r="G149" s="19"/>
      <c r="H149" s="19"/>
      <c r="I149" s="19"/>
      <c r="J149" s="20"/>
      <c r="K149" s="67"/>
      <c r="L149" s="19"/>
      <c r="M149" s="100">
        <f>YEAR(Child_GOP[[#This Row],[Staff Start Date]])</f>
        <v>1900</v>
      </c>
      <c r="N149" s="100" t="str">
        <f>TEXT(Child_GOP[[#This Row],[Staff Start Date]], "mmm")</f>
        <v>Jan</v>
      </c>
    </row>
    <row r="150" spans="1:14" x14ac:dyDescent="0.25">
      <c r="A150" s="18"/>
      <c r="B150" s="19"/>
      <c r="C150" s="19"/>
      <c r="D150" s="19"/>
      <c r="E150" s="19"/>
      <c r="F150" s="19"/>
      <c r="G150" s="19"/>
      <c r="H150" s="19"/>
      <c r="I150" s="19"/>
      <c r="J150" s="20"/>
      <c r="K150" s="67"/>
      <c r="L150" s="19"/>
      <c r="M150" s="100">
        <f>YEAR(Child_GOP[[#This Row],[Staff Start Date]])</f>
        <v>1900</v>
      </c>
      <c r="N150" s="100" t="str">
        <f>TEXT(Child_GOP[[#This Row],[Staff Start Date]], "mmm")</f>
        <v>Jan</v>
      </c>
    </row>
    <row r="151" spans="1:14" x14ac:dyDescent="0.25">
      <c r="A151" s="18"/>
      <c r="B151" s="19"/>
      <c r="C151" s="19"/>
      <c r="D151" s="19"/>
      <c r="E151" s="19"/>
      <c r="F151" s="19"/>
      <c r="G151" s="19"/>
      <c r="H151" s="19"/>
      <c r="I151" s="19"/>
      <c r="J151" s="20"/>
      <c r="K151" s="67"/>
      <c r="L151" s="19"/>
      <c r="M151" s="100">
        <f>YEAR(Child_GOP[[#This Row],[Staff Start Date]])</f>
        <v>1900</v>
      </c>
      <c r="N151" s="100" t="str">
        <f>TEXT(Child_GOP[[#This Row],[Staff Start Date]], "mmm")</f>
        <v>Jan</v>
      </c>
    </row>
    <row r="152" spans="1:14" x14ac:dyDescent="0.25">
      <c r="A152" s="18"/>
      <c r="B152" s="19"/>
      <c r="C152" s="19"/>
      <c r="D152" s="19"/>
      <c r="E152" s="19"/>
      <c r="F152" s="19"/>
      <c r="G152" s="19"/>
      <c r="H152" s="19"/>
      <c r="I152" s="19"/>
      <c r="J152" s="20"/>
      <c r="K152" s="67"/>
      <c r="L152" s="19"/>
      <c r="M152" s="100">
        <f>YEAR(Child_GOP[[#This Row],[Staff Start Date]])</f>
        <v>1900</v>
      </c>
      <c r="N152" s="100" t="str">
        <f>TEXT(Child_GOP[[#This Row],[Staff Start Date]], "mmm")</f>
        <v>Jan</v>
      </c>
    </row>
    <row r="153" spans="1:14" x14ac:dyDescent="0.25">
      <c r="A153" s="18"/>
      <c r="B153" s="19"/>
      <c r="C153" s="19"/>
      <c r="D153" s="19"/>
      <c r="E153" s="19"/>
      <c r="F153" s="19"/>
      <c r="G153" s="19"/>
      <c r="H153" s="19"/>
      <c r="I153" s="19"/>
      <c r="J153" s="20"/>
      <c r="K153" s="67"/>
      <c r="L153" s="19"/>
      <c r="M153" s="100">
        <f>YEAR(Child_GOP[[#This Row],[Staff Start Date]])</f>
        <v>1900</v>
      </c>
      <c r="N153" s="100" t="str">
        <f>TEXT(Child_GOP[[#This Row],[Staff Start Date]], "mmm")</f>
        <v>Jan</v>
      </c>
    </row>
    <row r="154" spans="1:14" x14ac:dyDescent="0.25">
      <c r="A154" s="18"/>
      <c r="B154" s="19"/>
      <c r="C154" s="19"/>
      <c r="D154" s="19"/>
      <c r="E154" s="19"/>
      <c r="F154" s="19"/>
      <c r="G154" s="19"/>
      <c r="H154" s="19"/>
      <c r="I154" s="19"/>
      <c r="J154" s="20"/>
      <c r="K154" s="67"/>
      <c r="L154" s="19"/>
      <c r="M154" s="100">
        <f>YEAR(Child_GOP[[#This Row],[Staff Start Date]])</f>
        <v>1900</v>
      </c>
      <c r="N154" s="100" t="str">
        <f>TEXT(Child_GOP[[#This Row],[Staff Start Date]], "mmm")</f>
        <v>Jan</v>
      </c>
    </row>
    <row r="155" spans="1:14" x14ac:dyDescent="0.25">
      <c r="A155" s="18"/>
      <c r="B155" s="19"/>
      <c r="C155" s="19"/>
      <c r="D155" s="19"/>
      <c r="E155" s="19"/>
      <c r="F155" s="19"/>
      <c r="G155" s="19"/>
      <c r="H155" s="19"/>
      <c r="I155" s="19"/>
      <c r="J155" s="20"/>
      <c r="K155" s="67"/>
      <c r="L155" s="19"/>
      <c r="M155" s="100">
        <f>YEAR(Child_GOP[[#This Row],[Staff Start Date]])</f>
        <v>1900</v>
      </c>
      <c r="N155" s="100" t="str">
        <f>TEXT(Child_GOP[[#This Row],[Staff Start Date]], "mmm")</f>
        <v>Jan</v>
      </c>
    </row>
    <row r="156" spans="1:14" x14ac:dyDescent="0.25">
      <c r="A156" s="18"/>
      <c r="B156" s="19"/>
      <c r="C156" s="19"/>
      <c r="D156" s="19"/>
      <c r="E156" s="19"/>
      <c r="F156" s="19"/>
      <c r="G156" s="19"/>
      <c r="H156" s="19"/>
      <c r="I156" s="19"/>
      <c r="J156" s="20"/>
      <c r="K156" s="67"/>
      <c r="L156" s="19"/>
      <c r="M156" s="100">
        <f>YEAR(Child_GOP[[#This Row],[Staff Start Date]])</f>
        <v>1900</v>
      </c>
      <c r="N156" s="100" t="str">
        <f>TEXT(Child_GOP[[#This Row],[Staff Start Date]], "mmm")</f>
        <v>Jan</v>
      </c>
    </row>
    <row r="157" spans="1:14" x14ac:dyDescent="0.25">
      <c r="A157" s="18"/>
      <c r="B157" s="19"/>
      <c r="C157" s="19"/>
      <c r="D157" s="19"/>
      <c r="E157" s="19"/>
      <c r="F157" s="19"/>
      <c r="G157" s="19"/>
      <c r="H157" s="19"/>
      <c r="I157" s="19"/>
      <c r="J157" s="20"/>
      <c r="K157" s="67"/>
      <c r="L157" s="19"/>
      <c r="M157" s="100">
        <f>YEAR(Child_GOP[[#This Row],[Staff Start Date]])</f>
        <v>1900</v>
      </c>
      <c r="N157" s="100" t="str">
        <f>TEXT(Child_GOP[[#This Row],[Staff Start Date]], "mmm")</f>
        <v>Jan</v>
      </c>
    </row>
    <row r="158" spans="1:14" x14ac:dyDescent="0.25">
      <c r="A158" s="18"/>
      <c r="B158" s="19"/>
      <c r="C158" s="19"/>
      <c r="D158" s="19"/>
      <c r="E158" s="19"/>
      <c r="F158" s="19"/>
      <c r="G158" s="19"/>
      <c r="H158" s="19"/>
      <c r="I158" s="19"/>
      <c r="J158" s="20"/>
      <c r="K158" s="67"/>
      <c r="L158" s="19"/>
      <c r="M158" s="100">
        <f>YEAR(Child_GOP[[#This Row],[Staff Start Date]])</f>
        <v>1900</v>
      </c>
      <c r="N158" s="100" t="str">
        <f>TEXT(Child_GOP[[#This Row],[Staff Start Date]], "mmm")</f>
        <v>Jan</v>
      </c>
    </row>
    <row r="159" spans="1:14" x14ac:dyDescent="0.25">
      <c r="A159" s="18"/>
      <c r="B159" s="19"/>
      <c r="C159" s="19"/>
      <c r="D159" s="19"/>
      <c r="E159" s="19"/>
      <c r="F159" s="19"/>
      <c r="G159" s="19"/>
      <c r="H159" s="19"/>
      <c r="I159" s="19"/>
      <c r="J159" s="20"/>
      <c r="K159" s="67"/>
      <c r="L159" s="19"/>
      <c r="M159" s="100">
        <f>YEAR(Child_GOP[[#This Row],[Staff Start Date]])</f>
        <v>1900</v>
      </c>
      <c r="N159" s="100" t="str">
        <f>TEXT(Child_GOP[[#This Row],[Staff Start Date]], "mmm")</f>
        <v>Jan</v>
      </c>
    </row>
    <row r="160" spans="1:14" x14ac:dyDescent="0.25">
      <c r="A160" s="18"/>
      <c r="B160" s="19"/>
      <c r="C160" s="19"/>
      <c r="D160" s="19"/>
      <c r="E160" s="19"/>
      <c r="F160" s="19"/>
      <c r="G160" s="19"/>
      <c r="H160" s="19"/>
      <c r="I160" s="19"/>
      <c r="J160" s="20"/>
      <c r="K160" s="67"/>
      <c r="L160" s="19"/>
      <c r="M160" s="100">
        <f>YEAR(Child_GOP[[#This Row],[Staff Start Date]])</f>
        <v>1900</v>
      </c>
      <c r="N160" s="100" t="str">
        <f>TEXT(Child_GOP[[#This Row],[Staff Start Date]], "mmm")</f>
        <v>Jan</v>
      </c>
    </row>
    <row r="161" spans="1:14" x14ac:dyDescent="0.25">
      <c r="A161" s="18"/>
      <c r="B161" s="19"/>
      <c r="C161" s="19"/>
      <c r="D161" s="19"/>
      <c r="E161" s="19"/>
      <c r="F161" s="19"/>
      <c r="G161" s="19"/>
      <c r="H161" s="19"/>
      <c r="I161" s="19"/>
      <c r="J161" s="20"/>
      <c r="K161" s="67"/>
      <c r="L161" s="19"/>
      <c r="M161" s="100">
        <f>YEAR(Child_GOP[[#This Row],[Staff Start Date]])</f>
        <v>1900</v>
      </c>
      <c r="N161" s="100" t="str">
        <f>TEXT(Child_GOP[[#This Row],[Staff Start Date]], "mmm")</f>
        <v>Jan</v>
      </c>
    </row>
    <row r="162" spans="1:14" x14ac:dyDescent="0.25">
      <c r="A162" s="18"/>
      <c r="B162" s="19"/>
      <c r="C162" s="19"/>
      <c r="D162" s="19"/>
      <c r="E162" s="19"/>
      <c r="F162" s="19"/>
      <c r="G162" s="19"/>
      <c r="H162" s="19"/>
      <c r="I162" s="19"/>
      <c r="J162" s="20"/>
      <c r="K162" s="67"/>
      <c r="L162" s="19"/>
      <c r="M162" s="100">
        <f>YEAR(Child_GOP[[#This Row],[Staff Start Date]])</f>
        <v>1900</v>
      </c>
      <c r="N162" s="100" t="str">
        <f>TEXT(Child_GOP[[#This Row],[Staff Start Date]], "mmm")</f>
        <v>Jan</v>
      </c>
    </row>
    <row r="163" spans="1:14" x14ac:dyDescent="0.25">
      <c r="A163" s="18"/>
      <c r="B163" s="19"/>
      <c r="C163" s="19"/>
      <c r="D163" s="19"/>
      <c r="E163" s="19"/>
      <c r="F163" s="19"/>
      <c r="G163" s="19"/>
      <c r="H163" s="19"/>
      <c r="I163" s="19"/>
      <c r="J163" s="20"/>
      <c r="K163" s="67"/>
      <c r="L163" s="19"/>
      <c r="M163" s="100">
        <f>YEAR(Child_GOP[[#This Row],[Staff Start Date]])</f>
        <v>1900</v>
      </c>
      <c r="N163" s="100" t="str">
        <f>TEXT(Child_GOP[[#This Row],[Staff Start Date]], "mmm")</f>
        <v>Jan</v>
      </c>
    </row>
    <row r="164" spans="1:14" x14ac:dyDescent="0.25">
      <c r="A164" s="18"/>
      <c r="B164" s="19"/>
      <c r="C164" s="19"/>
      <c r="D164" s="19"/>
      <c r="E164" s="19"/>
      <c r="F164" s="19"/>
      <c r="G164" s="19"/>
      <c r="H164" s="19"/>
      <c r="I164" s="19"/>
      <c r="J164" s="20"/>
      <c r="K164" s="67"/>
      <c r="L164" s="19"/>
      <c r="M164" s="100">
        <f>YEAR(Child_GOP[[#This Row],[Staff Start Date]])</f>
        <v>1900</v>
      </c>
      <c r="N164" s="100" t="str">
        <f>TEXT(Child_GOP[[#This Row],[Staff Start Date]], "mmm")</f>
        <v>Jan</v>
      </c>
    </row>
    <row r="165" spans="1:14" x14ac:dyDescent="0.25">
      <c r="A165" s="18"/>
      <c r="B165" s="19"/>
      <c r="C165" s="19"/>
      <c r="D165" s="19"/>
      <c r="E165" s="19"/>
      <c r="F165" s="19"/>
      <c r="G165" s="19"/>
      <c r="H165" s="19"/>
      <c r="I165" s="19"/>
      <c r="J165" s="20"/>
      <c r="K165" s="67"/>
      <c r="L165" s="19"/>
      <c r="M165" s="100">
        <f>YEAR(Child_GOP[[#This Row],[Staff Start Date]])</f>
        <v>1900</v>
      </c>
      <c r="N165" s="100" t="str">
        <f>TEXT(Child_GOP[[#This Row],[Staff Start Date]], "mmm")</f>
        <v>Jan</v>
      </c>
    </row>
    <row r="166" spans="1:14" x14ac:dyDescent="0.25">
      <c r="A166" s="18"/>
      <c r="B166" s="19"/>
      <c r="C166" s="19"/>
      <c r="D166" s="19"/>
      <c r="E166" s="19"/>
      <c r="F166" s="19"/>
      <c r="G166" s="19"/>
      <c r="H166" s="19"/>
      <c r="I166" s="19"/>
      <c r="J166" s="20"/>
      <c r="K166" s="67"/>
      <c r="L166" s="19"/>
      <c r="M166" s="100">
        <f>YEAR(Child_GOP[[#This Row],[Staff Start Date]])</f>
        <v>1900</v>
      </c>
      <c r="N166" s="100" t="str">
        <f>TEXT(Child_GOP[[#This Row],[Staff Start Date]], "mmm")</f>
        <v>Jan</v>
      </c>
    </row>
    <row r="167" spans="1:14" x14ac:dyDescent="0.25">
      <c r="A167" s="18"/>
      <c r="B167" s="19"/>
      <c r="C167" s="19"/>
      <c r="D167" s="19"/>
      <c r="E167" s="19"/>
      <c r="F167" s="19"/>
      <c r="G167" s="19"/>
      <c r="H167" s="19"/>
      <c r="I167" s="19"/>
      <c r="J167" s="20"/>
      <c r="K167" s="67"/>
      <c r="L167" s="19"/>
      <c r="M167" s="100">
        <f>YEAR(Child_GOP[[#This Row],[Staff Start Date]])</f>
        <v>1900</v>
      </c>
      <c r="N167" s="100" t="str">
        <f>TEXT(Child_GOP[[#This Row],[Staff Start Date]], "mmm")</f>
        <v>Jan</v>
      </c>
    </row>
    <row r="168" spans="1:14" x14ac:dyDescent="0.25">
      <c r="A168" s="18"/>
      <c r="B168" s="19"/>
      <c r="C168" s="19"/>
      <c r="D168" s="19"/>
      <c r="E168" s="19"/>
      <c r="F168" s="19"/>
      <c r="G168" s="19"/>
      <c r="H168" s="19"/>
      <c r="I168" s="19"/>
      <c r="J168" s="20"/>
      <c r="K168" s="67"/>
      <c r="L168" s="19"/>
      <c r="M168" s="100">
        <f>YEAR(Child_GOP[[#This Row],[Staff Start Date]])</f>
        <v>1900</v>
      </c>
      <c r="N168" s="100" t="str">
        <f>TEXT(Child_GOP[[#This Row],[Staff Start Date]], "mmm")</f>
        <v>Jan</v>
      </c>
    </row>
    <row r="169" spans="1:14" x14ac:dyDescent="0.25">
      <c r="A169" s="18"/>
      <c r="B169" s="19"/>
      <c r="C169" s="19"/>
      <c r="D169" s="19"/>
      <c r="E169" s="19"/>
      <c r="F169" s="19"/>
      <c r="G169" s="19"/>
      <c r="H169" s="19"/>
      <c r="I169" s="19"/>
      <c r="J169" s="20"/>
      <c r="K169" s="67"/>
      <c r="L169" s="19"/>
      <c r="M169" s="100">
        <f>YEAR(Child_GOP[[#This Row],[Staff Start Date]])</f>
        <v>1900</v>
      </c>
      <c r="N169" s="100" t="str">
        <f>TEXT(Child_GOP[[#This Row],[Staff Start Date]], "mmm")</f>
        <v>Jan</v>
      </c>
    </row>
    <row r="170" spans="1:14" x14ac:dyDescent="0.25">
      <c r="A170" s="18"/>
      <c r="B170" s="19"/>
      <c r="C170" s="19"/>
      <c r="D170" s="19"/>
      <c r="E170" s="19"/>
      <c r="F170" s="19"/>
      <c r="G170" s="19"/>
      <c r="H170" s="19"/>
      <c r="I170" s="19"/>
      <c r="J170" s="20"/>
      <c r="K170" s="67"/>
      <c r="L170" s="19"/>
      <c r="M170" s="100">
        <f>YEAR(Child_GOP[[#This Row],[Staff Start Date]])</f>
        <v>1900</v>
      </c>
      <c r="N170" s="100" t="str">
        <f>TEXT(Child_GOP[[#This Row],[Staff Start Date]], "mmm")</f>
        <v>Jan</v>
      </c>
    </row>
    <row r="171" spans="1:14" x14ac:dyDescent="0.25">
      <c r="A171" s="18"/>
      <c r="B171" s="19"/>
      <c r="C171" s="19"/>
      <c r="D171" s="19"/>
      <c r="E171" s="19"/>
      <c r="F171" s="19"/>
      <c r="G171" s="19"/>
      <c r="H171" s="19"/>
      <c r="I171" s="19"/>
      <c r="J171" s="20"/>
      <c r="K171" s="67"/>
      <c r="L171" s="19"/>
      <c r="M171" s="100">
        <f>YEAR(Child_GOP[[#This Row],[Staff Start Date]])</f>
        <v>1900</v>
      </c>
      <c r="N171" s="100" t="str">
        <f>TEXT(Child_GOP[[#This Row],[Staff Start Date]], "mmm")</f>
        <v>Jan</v>
      </c>
    </row>
    <row r="172" spans="1:14" x14ac:dyDescent="0.25">
      <c r="A172" s="18"/>
      <c r="B172" s="19"/>
      <c r="C172" s="19"/>
      <c r="D172" s="19"/>
      <c r="E172" s="19"/>
      <c r="F172" s="19"/>
      <c r="G172" s="19"/>
      <c r="H172" s="19"/>
      <c r="I172" s="19"/>
      <c r="J172" s="20"/>
      <c r="K172" s="67"/>
      <c r="L172" s="19"/>
      <c r="M172" s="100">
        <f>YEAR(Child_GOP[[#This Row],[Staff Start Date]])</f>
        <v>1900</v>
      </c>
      <c r="N172" s="100" t="str">
        <f>TEXT(Child_GOP[[#This Row],[Staff Start Date]], "mmm")</f>
        <v>Jan</v>
      </c>
    </row>
    <row r="173" spans="1:14" x14ac:dyDescent="0.25">
      <c r="A173" s="18"/>
      <c r="B173" s="19"/>
      <c r="C173" s="19"/>
      <c r="D173" s="19"/>
      <c r="E173" s="19"/>
      <c r="F173" s="19"/>
      <c r="G173" s="19"/>
      <c r="H173" s="19"/>
      <c r="I173" s="19"/>
      <c r="J173" s="20"/>
      <c r="K173" s="67"/>
      <c r="L173" s="19"/>
      <c r="M173" s="100">
        <f>YEAR(Child_GOP[[#This Row],[Staff Start Date]])</f>
        <v>1900</v>
      </c>
      <c r="N173" s="100" t="str">
        <f>TEXT(Child_GOP[[#This Row],[Staff Start Date]], "mmm")</f>
        <v>Jan</v>
      </c>
    </row>
    <row r="174" spans="1:14" x14ac:dyDescent="0.25">
      <c r="A174" s="18"/>
      <c r="B174" s="19"/>
      <c r="C174" s="19"/>
      <c r="D174" s="19"/>
      <c r="E174" s="19"/>
      <c r="F174" s="19"/>
      <c r="G174" s="19"/>
      <c r="H174" s="19"/>
      <c r="I174" s="19"/>
      <c r="J174" s="20"/>
      <c r="K174" s="67"/>
      <c r="L174" s="19"/>
      <c r="M174" s="100">
        <f>YEAR(Child_GOP[[#This Row],[Staff Start Date]])</f>
        <v>1900</v>
      </c>
      <c r="N174" s="100" t="str">
        <f>TEXT(Child_GOP[[#This Row],[Staff Start Date]], "mmm")</f>
        <v>Jan</v>
      </c>
    </row>
    <row r="175" spans="1:14" x14ac:dyDescent="0.25">
      <c r="A175" s="18"/>
      <c r="B175" s="19"/>
      <c r="C175" s="19"/>
      <c r="D175" s="19"/>
      <c r="E175" s="19"/>
      <c r="F175" s="19"/>
      <c r="G175" s="19"/>
      <c r="H175" s="19"/>
      <c r="I175" s="19"/>
      <c r="J175" s="20"/>
      <c r="K175" s="67"/>
      <c r="L175" s="19"/>
      <c r="M175" s="100">
        <f>YEAR(Child_GOP[[#This Row],[Staff Start Date]])</f>
        <v>1900</v>
      </c>
      <c r="N175" s="100" t="str">
        <f>TEXT(Child_GOP[[#This Row],[Staff Start Date]], "mmm")</f>
        <v>Jan</v>
      </c>
    </row>
    <row r="176" spans="1:14" x14ac:dyDescent="0.25">
      <c r="A176" s="18"/>
      <c r="B176" s="19"/>
      <c r="C176" s="19"/>
      <c r="D176" s="19"/>
      <c r="E176" s="19"/>
      <c r="F176" s="19"/>
      <c r="G176" s="19"/>
      <c r="H176" s="19"/>
      <c r="I176" s="19"/>
      <c r="J176" s="20"/>
      <c r="K176" s="67"/>
      <c r="L176" s="19"/>
      <c r="M176" s="100">
        <f>YEAR(Child_GOP[[#This Row],[Staff Start Date]])</f>
        <v>1900</v>
      </c>
      <c r="N176" s="100" t="str">
        <f>TEXT(Child_GOP[[#This Row],[Staff Start Date]], "mmm")</f>
        <v>Jan</v>
      </c>
    </row>
    <row r="177" spans="1:14" x14ac:dyDescent="0.25">
      <c r="A177" s="18"/>
      <c r="B177" s="19"/>
      <c r="C177" s="19"/>
      <c r="D177" s="19"/>
      <c r="E177" s="19"/>
      <c r="F177" s="19"/>
      <c r="G177" s="19"/>
      <c r="H177" s="19"/>
      <c r="I177" s="19"/>
      <c r="J177" s="20"/>
      <c r="K177" s="67"/>
      <c r="L177" s="19"/>
      <c r="M177" s="100">
        <f>YEAR(Child_GOP[[#This Row],[Staff Start Date]])</f>
        <v>1900</v>
      </c>
      <c r="N177" s="100" t="str">
        <f>TEXT(Child_GOP[[#This Row],[Staff Start Date]], "mmm")</f>
        <v>Jan</v>
      </c>
    </row>
    <row r="178" spans="1:14" x14ac:dyDescent="0.25">
      <c r="A178" s="18"/>
      <c r="B178" s="19"/>
      <c r="C178" s="19"/>
      <c r="D178" s="19"/>
      <c r="E178" s="19"/>
      <c r="F178" s="19"/>
      <c r="G178" s="19"/>
      <c r="H178" s="19"/>
      <c r="I178" s="19"/>
      <c r="J178" s="20"/>
      <c r="K178" s="67"/>
      <c r="L178" s="19"/>
      <c r="M178" s="100">
        <f>YEAR(Child_GOP[[#This Row],[Staff Start Date]])</f>
        <v>1900</v>
      </c>
      <c r="N178" s="100" t="str">
        <f>TEXT(Child_GOP[[#This Row],[Staff Start Date]], "mmm")</f>
        <v>Jan</v>
      </c>
    </row>
    <row r="179" spans="1:14" x14ac:dyDescent="0.25">
      <c r="A179" s="18"/>
      <c r="B179" s="19"/>
      <c r="C179" s="19"/>
      <c r="D179" s="19"/>
      <c r="E179" s="19"/>
      <c r="F179" s="19"/>
      <c r="G179" s="19"/>
      <c r="H179" s="19"/>
      <c r="I179" s="19"/>
      <c r="J179" s="20"/>
      <c r="K179" s="67"/>
      <c r="L179" s="19"/>
      <c r="M179" s="100">
        <f>YEAR(Child_GOP[[#This Row],[Staff Start Date]])</f>
        <v>1900</v>
      </c>
      <c r="N179" s="100" t="str">
        <f>TEXT(Child_GOP[[#This Row],[Staff Start Date]], "mmm")</f>
        <v>Jan</v>
      </c>
    </row>
    <row r="180" spans="1:14" x14ac:dyDescent="0.25">
      <c r="A180" s="18"/>
      <c r="B180" s="19"/>
      <c r="C180" s="19"/>
      <c r="D180" s="19"/>
      <c r="E180" s="19"/>
      <c r="F180" s="19"/>
      <c r="G180" s="19"/>
      <c r="H180" s="19"/>
      <c r="I180" s="19"/>
      <c r="J180" s="20"/>
      <c r="K180" s="67"/>
      <c r="L180" s="19"/>
      <c r="M180" s="100">
        <f>YEAR(Child_GOP[[#This Row],[Staff Start Date]])</f>
        <v>1900</v>
      </c>
      <c r="N180" s="100" t="str">
        <f>TEXT(Child_GOP[[#This Row],[Staff Start Date]], "mmm")</f>
        <v>Jan</v>
      </c>
    </row>
    <row r="181" spans="1:14" x14ac:dyDescent="0.25">
      <c r="A181" s="18"/>
      <c r="B181" s="19"/>
      <c r="C181" s="19"/>
      <c r="D181" s="19"/>
      <c r="E181" s="19"/>
      <c r="F181" s="19"/>
      <c r="G181" s="19"/>
      <c r="H181" s="19"/>
      <c r="I181" s="19"/>
      <c r="J181" s="20"/>
      <c r="K181" s="67"/>
      <c r="L181" s="19"/>
      <c r="M181" s="100">
        <f>YEAR(Child_GOP[[#This Row],[Staff Start Date]])</f>
        <v>1900</v>
      </c>
      <c r="N181" s="100" t="str">
        <f>TEXT(Child_GOP[[#This Row],[Staff Start Date]], "mmm")</f>
        <v>Jan</v>
      </c>
    </row>
    <row r="182" spans="1:14" x14ac:dyDescent="0.25">
      <c r="A182" s="18"/>
      <c r="B182" s="19"/>
      <c r="C182" s="19"/>
      <c r="D182" s="19"/>
      <c r="E182" s="19"/>
      <c r="F182" s="19"/>
      <c r="G182" s="19"/>
      <c r="H182" s="19"/>
      <c r="I182" s="19"/>
      <c r="J182" s="20"/>
      <c r="K182" s="67"/>
      <c r="L182" s="19"/>
      <c r="M182" s="100">
        <f>YEAR(Child_GOP[[#This Row],[Staff Start Date]])</f>
        <v>1900</v>
      </c>
      <c r="N182" s="100" t="str">
        <f>TEXT(Child_GOP[[#This Row],[Staff Start Date]], "mmm")</f>
        <v>Jan</v>
      </c>
    </row>
    <row r="183" spans="1:14" x14ac:dyDescent="0.25">
      <c r="A183" s="18"/>
      <c r="B183" s="19"/>
      <c r="C183" s="19"/>
      <c r="D183" s="19"/>
      <c r="E183" s="19"/>
      <c r="F183" s="19"/>
      <c r="G183" s="19"/>
      <c r="H183" s="19"/>
      <c r="I183" s="19"/>
      <c r="J183" s="20"/>
      <c r="K183" s="67"/>
      <c r="L183" s="19"/>
      <c r="M183" s="100">
        <f>YEAR(Child_GOP[[#This Row],[Staff Start Date]])</f>
        <v>1900</v>
      </c>
      <c r="N183" s="100" t="str">
        <f>TEXT(Child_GOP[[#This Row],[Staff Start Date]], "mmm")</f>
        <v>Jan</v>
      </c>
    </row>
    <row r="184" spans="1:14" x14ac:dyDescent="0.25">
      <c r="A184" s="18"/>
      <c r="B184" s="19"/>
      <c r="C184" s="19"/>
      <c r="D184" s="19"/>
      <c r="E184" s="19"/>
      <c r="F184" s="19"/>
      <c r="G184" s="19"/>
      <c r="H184" s="19"/>
      <c r="I184" s="19"/>
      <c r="J184" s="20"/>
      <c r="K184" s="67"/>
      <c r="L184" s="19"/>
      <c r="M184" s="100">
        <f>YEAR(Child_GOP[[#This Row],[Staff Start Date]])</f>
        <v>1900</v>
      </c>
      <c r="N184" s="100" t="str">
        <f>TEXT(Child_GOP[[#This Row],[Staff Start Date]], "mmm")</f>
        <v>Jan</v>
      </c>
    </row>
    <row r="185" spans="1:14" x14ac:dyDescent="0.25">
      <c r="A185" s="18"/>
      <c r="B185" s="19"/>
      <c r="C185" s="19"/>
      <c r="D185" s="19"/>
      <c r="E185" s="19"/>
      <c r="F185" s="19"/>
      <c r="G185" s="19"/>
      <c r="H185" s="19"/>
      <c r="I185" s="19"/>
      <c r="J185" s="20"/>
      <c r="K185" s="67"/>
      <c r="L185" s="19"/>
      <c r="M185" s="100">
        <f>YEAR(Child_GOP[[#This Row],[Staff Start Date]])</f>
        <v>1900</v>
      </c>
      <c r="N185" s="100" t="str">
        <f>TEXT(Child_GOP[[#This Row],[Staff Start Date]], "mmm")</f>
        <v>Jan</v>
      </c>
    </row>
    <row r="186" spans="1:14" x14ac:dyDescent="0.25">
      <c r="A186" s="18"/>
      <c r="B186" s="19"/>
      <c r="C186" s="19"/>
      <c r="D186" s="19"/>
      <c r="E186" s="19"/>
      <c r="F186" s="19"/>
      <c r="G186" s="19"/>
      <c r="H186" s="19"/>
      <c r="I186" s="19"/>
      <c r="J186" s="20"/>
      <c r="K186" s="67"/>
      <c r="L186" s="19"/>
      <c r="M186" s="100">
        <f>YEAR(Child_GOP[[#This Row],[Staff Start Date]])</f>
        <v>1900</v>
      </c>
      <c r="N186" s="100" t="str">
        <f>TEXT(Child_GOP[[#This Row],[Staff Start Date]], "mmm")</f>
        <v>Jan</v>
      </c>
    </row>
    <row r="187" spans="1:14" x14ac:dyDescent="0.25">
      <c r="A187" s="18"/>
      <c r="B187" s="19"/>
      <c r="C187" s="19"/>
      <c r="D187" s="19"/>
      <c r="E187" s="19"/>
      <c r="F187" s="19"/>
      <c r="G187" s="19"/>
      <c r="H187" s="19"/>
      <c r="I187" s="19"/>
      <c r="J187" s="20"/>
      <c r="K187" s="67"/>
      <c r="L187" s="19"/>
      <c r="M187" s="100">
        <f>YEAR(Child_GOP[[#This Row],[Staff Start Date]])</f>
        <v>1900</v>
      </c>
      <c r="N187" s="100" t="str">
        <f>TEXT(Child_GOP[[#This Row],[Staff Start Date]], "mmm")</f>
        <v>Jan</v>
      </c>
    </row>
    <row r="188" spans="1:14" x14ac:dyDescent="0.25">
      <c r="A188" s="18"/>
      <c r="B188" s="19"/>
      <c r="C188" s="19"/>
      <c r="D188" s="19"/>
      <c r="E188" s="19"/>
      <c r="F188" s="19"/>
      <c r="G188" s="19"/>
      <c r="H188" s="19"/>
      <c r="I188" s="19"/>
      <c r="J188" s="20"/>
      <c r="K188" s="67"/>
      <c r="L188" s="19"/>
      <c r="M188" s="100">
        <f>YEAR(Child_GOP[[#This Row],[Staff Start Date]])</f>
        <v>1900</v>
      </c>
      <c r="N188" s="100" t="str">
        <f>TEXT(Child_GOP[[#This Row],[Staff Start Date]], "mmm")</f>
        <v>Jan</v>
      </c>
    </row>
    <row r="189" spans="1:14" x14ac:dyDescent="0.25">
      <c r="A189" s="18"/>
      <c r="B189" s="19"/>
      <c r="C189" s="19"/>
      <c r="D189" s="19"/>
      <c r="E189" s="19"/>
      <c r="F189" s="19"/>
      <c r="G189" s="19"/>
      <c r="H189" s="19"/>
      <c r="I189" s="19"/>
      <c r="J189" s="20"/>
      <c r="K189" s="67"/>
      <c r="L189" s="19"/>
      <c r="M189" s="100">
        <f>YEAR(Child_GOP[[#This Row],[Staff Start Date]])</f>
        <v>1900</v>
      </c>
      <c r="N189" s="100" t="str">
        <f>TEXT(Child_GOP[[#This Row],[Staff Start Date]], "mmm")</f>
        <v>Jan</v>
      </c>
    </row>
    <row r="190" spans="1:14" x14ac:dyDescent="0.25">
      <c r="A190" s="18"/>
      <c r="B190" s="19"/>
      <c r="C190" s="19"/>
      <c r="D190" s="19"/>
      <c r="E190" s="19"/>
      <c r="F190" s="19"/>
      <c r="G190" s="19"/>
      <c r="H190" s="19"/>
      <c r="I190" s="19"/>
      <c r="J190" s="20"/>
      <c r="K190" s="67"/>
      <c r="L190" s="19"/>
      <c r="M190" s="100">
        <f>YEAR(Child_GOP[[#This Row],[Staff Start Date]])</f>
        <v>1900</v>
      </c>
      <c r="N190" s="100" t="str">
        <f>TEXT(Child_GOP[[#This Row],[Staff Start Date]], "mmm")</f>
        <v>Jan</v>
      </c>
    </row>
    <row r="191" spans="1:14" x14ac:dyDescent="0.25">
      <c r="A191" s="18"/>
      <c r="B191" s="19"/>
      <c r="C191" s="19"/>
      <c r="D191" s="19"/>
      <c r="E191" s="19"/>
      <c r="F191" s="19"/>
      <c r="G191" s="19"/>
      <c r="H191" s="19"/>
      <c r="I191" s="19"/>
      <c r="J191" s="20"/>
      <c r="K191" s="67"/>
      <c r="L191" s="19"/>
      <c r="M191" s="100">
        <f>YEAR(Child_GOP[[#This Row],[Staff Start Date]])</f>
        <v>1900</v>
      </c>
      <c r="N191" s="100" t="str">
        <f>TEXT(Child_GOP[[#This Row],[Staff Start Date]], "mmm")</f>
        <v>Jan</v>
      </c>
    </row>
    <row r="192" spans="1:14" x14ac:dyDescent="0.25">
      <c r="A192" s="18"/>
      <c r="B192" s="19"/>
      <c r="C192" s="19"/>
      <c r="D192" s="19"/>
      <c r="E192" s="19"/>
      <c r="F192" s="19"/>
      <c r="G192" s="19"/>
      <c r="H192" s="19"/>
      <c r="I192" s="19"/>
      <c r="J192" s="20"/>
      <c r="K192" s="67"/>
      <c r="L192" s="19"/>
      <c r="M192" s="100">
        <f>YEAR(Child_GOP[[#This Row],[Staff Start Date]])</f>
        <v>1900</v>
      </c>
      <c r="N192" s="100" t="str">
        <f>TEXT(Child_GOP[[#This Row],[Staff Start Date]], "mmm")</f>
        <v>Jan</v>
      </c>
    </row>
    <row r="193" spans="1:14" x14ac:dyDescent="0.25">
      <c r="A193" s="18"/>
      <c r="B193" s="19"/>
      <c r="C193" s="19"/>
      <c r="D193" s="19"/>
      <c r="E193" s="19"/>
      <c r="F193" s="19"/>
      <c r="G193" s="19"/>
      <c r="H193" s="19"/>
      <c r="I193" s="19"/>
      <c r="J193" s="20"/>
      <c r="K193" s="67"/>
      <c r="L193" s="19"/>
      <c r="M193" s="100">
        <f>YEAR(Child_GOP[[#This Row],[Staff Start Date]])</f>
        <v>1900</v>
      </c>
      <c r="N193" s="100" t="str">
        <f>TEXT(Child_GOP[[#This Row],[Staff Start Date]], "mmm")</f>
        <v>Jan</v>
      </c>
    </row>
    <row r="194" spans="1:14" x14ac:dyDescent="0.25">
      <c r="A194" s="18"/>
      <c r="B194" s="19"/>
      <c r="C194" s="19"/>
      <c r="D194" s="19"/>
      <c r="E194" s="19"/>
      <c r="F194" s="19"/>
      <c r="G194" s="19"/>
      <c r="H194" s="19"/>
      <c r="I194" s="19"/>
      <c r="J194" s="20"/>
      <c r="K194" s="67"/>
      <c r="L194" s="19"/>
      <c r="M194" s="100">
        <f>YEAR(Child_GOP[[#This Row],[Staff Start Date]])</f>
        <v>1900</v>
      </c>
      <c r="N194" s="100" t="str">
        <f>TEXT(Child_GOP[[#This Row],[Staff Start Date]], "mmm")</f>
        <v>Jan</v>
      </c>
    </row>
    <row r="195" spans="1:14" x14ac:dyDescent="0.25">
      <c r="A195" s="18"/>
      <c r="B195" s="19"/>
      <c r="C195" s="19"/>
      <c r="D195" s="19"/>
      <c r="E195" s="19"/>
      <c r="F195" s="19"/>
      <c r="G195" s="19"/>
      <c r="H195" s="19"/>
      <c r="I195" s="19"/>
      <c r="J195" s="20"/>
      <c r="K195" s="67"/>
      <c r="L195" s="19"/>
      <c r="M195" s="100">
        <f>YEAR(Child_GOP[[#This Row],[Staff Start Date]])</f>
        <v>1900</v>
      </c>
      <c r="N195" s="100" t="str">
        <f>TEXT(Child_GOP[[#This Row],[Staff Start Date]], "mmm")</f>
        <v>Jan</v>
      </c>
    </row>
    <row r="196" spans="1:14" x14ac:dyDescent="0.25">
      <c r="A196" s="18"/>
      <c r="B196" s="19"/>
      <c r="C196" s="19"/>
      <c r="D196" s="19"/>
      <c r="E196" s="19"/>
      <c r="F196" s="19"/>
      <c r="G196" s="19"/>
      <c r="H196" s="19"/>
      <c r="I196" s="19"/>
      <c r="J196" s="20"/>
      <c r="K196" s="67"/>
      <c r="L196" s="19"/>
      <c r="M196" s="100">
        <f>YEAR(Child_GOP[[#This Row],[Staff Start Date]])</f>
        <v>1900</v>
      </c>
      <c r="N196" s="100" t="str">
        <f>TEXT(Child_GOP[[#This Row],[Staff Start Date]], "mmm")</f>
        <v>Jan</v>
      </c>
    </row>
    <row r="197" spans="1:14" x14ac:dyDescent="0.25">
      <c r="A197" s="18"/>
      <c r="B197" s="19"/>
      <c r="C197" s="19"/>
      <c r="D197" s="19"/>
      <c r="E197" s="19"/>
      <c r="F197" s="19"/>
      <c r="G197" s="19"/>
      <c r="H197" s="19"/>
      <c r="I197" s="19"/>
      <c r="J197" s="20"/>
      <c r="K197" s="67"/>
      <c r="L197" s="19"/>
      <c r="M197" s="100">
        <f>YEAR(Child_GOP[[#This Row],[Staff Start Date]])</f>
        <v>1900</v>
      </c>
      <c r="N197" s="100" t="str">
        <f>TEXT(Child_GOP[[#This Row],[Staff Start Date]], "mmm")</f>
        <v>Jan</v>
      </c>
    </row>
    <row r="198" spans="1:14" x14ac:dyDescent="0.25">
      <c r="A198" s="18"/>
      <c r="B198" s="19"/>
      <c r="C198" s="19"/>
      <c r="D198" s="19"/>
      <c r="E198" s="19"/>
      <c r="F198" s="19"/>
      <c r="G198" s="19"/>
      <c r="H198" s="19"/>
      <c r="I198" s="19"/>
      <c r="J198" s="20"/>
      <c r="K198" s="67"/>
      <c r="L198" s="19"/>
      <c r="M198" s="100">
        <f>YEAR(Child_GOP[[#This Row],[Staff Start Date]])</f>
        <v>1900</v>
      </c>
      <c r="N198" s="100" t="str">
        <f>TEXT(Child_GOP[[#This Row],[Staff Start Date]], "mmm")</f>
        <v>Jan</v>
      </c>
    </row>
    <row r="199" spans="1:14" x14ac:dyDescent="0.25">
      <c r="A199" s="18"/>
      <c r="B199" s="19"/>
      <c r="C199" s="19"/>
      <c r="D199" s="19"/>
      <c r="E199" s="19"/>
      <c r="F199" s="19"/>
      <c r="G199" s="19"/>
      <c r="H199" s="19"/>
      <c r="I199" s="19"/>
      <c r="J199" s="20"/>
      <c r="K199" s="67"/>
      <c r="L199" s="19"/>
      <c r="M199" s="100">
        <f>YEAR(Child_GOP[[#This Row],[Staff Start Date]])</f>
        <v>1900</v>
      </c>
      <c r="N199" s="100" t="str">
        <f>TEXT(Child_GOP[[#This Row],[Staff Start Date]], "mmm")</f>
        <v>Jan</v>
      </c>
    </row>
    <row r="200" spans="1:14" x14ac:dyDescent="0.25">
      <c r="A200" s="18"/>
      <c r="B200" s="19"/>
      <c r="C200" s="19"/>
      <c r="D200" s="19"/>
      <c r="E200" s="19"/>
      <c r="F200" s="19"/>
      <c r="G200" s="19"/>
      <c r="H200" s="19"/>
      <c r="I200" s="19"/>
      <c r="J200" s="20"/>
      <c r="K200" s="67"/>
      <c r="L200" s="19"/>
      <c r="M200" s="100">
        <f>YEAR(Child_GOP[[#This Row],[Staff Start Date]])</f>
        <v>1900</v>
      </c>
      <c r="N200" s="100" t="str">
        <f>TEXT(Child_GOP[[#This Row],[Staff Start Date]], "mmm")</f>
        <v>Jan</v>
      </c>
    </row>
    <row r="201" spans="1:14" x14ac:dyDescent="0.25">
      <c r="A201" s="18"/>
      <c r="B201" s="19"/>
      <c r="C201" s="19"/>
      <c r="D201" s="19"/>
      <c r="E201" s="19"/>
      <c r="F201" s="19"/>
      <c r="G201" s="19"/>
      <c r="H201" s="19"/>
      <c r="I201" s="19"/>
      <c r="J201" s="20"/>
      <c r="K201" s="67"/>
      <c r="L201" s="19"/>
      <c r="M201" s="100">
        <f>YEAR(Child_GOP[[#This Row],[Staff Start Date]])</f>
        <v>1900</v>
      </c>
      <c r="N201" s="100" t="str">
        <f>TEXT(Child_GOP[[#This Row],[Staff Start Date]], "mmm")</f>
        <v>Jan</v>
      </c>
    </row>
    <row r="202" spans="1:14" x14ac:dyDescent="0.25">
      <c r="A202" s="18"/>
      <c r="B202" s="19"/>
      <c r="C202" s="19"/>
      <c r="D202" s="19"/>
      <c r="E202" s="19"/>
      <c r="F202" s="19"/>
      <c r="G202" s="19"/>
      <c r="H202" s="19"/>
      <c r="I202" s="19"/>
      <c r="J202" s="20"/>
      <c r="K202" s="67"/>
      <c r="L202" s="19"/>
      <c r="M202" s="100">
        <f>YEAR(Child_GOP[[#This Row],[Staff Start Date]])</f>
        <v>1900</v>
      </c>
      <c r="N202" s="100" t="str">
        <f>TEXT(Child_GOP[[#This Row],[Staff Start Date]], "mmm")</f>
        <v>Jan</v>
      </c>
    </row>
    <row r="203" spans="1:14" x14ac:dyDescent="0.25">
      <c r="A203" s="18"/>
      <c r="B203" s="19"/>
      <c r="C203" s="19"/>
      <c r="D203" s="19"/>
      <c r="E203" s="19"/>
      <c r="F203" s="19"/>
      <c r="G203" s="19"/>
      <c r="H203" s="19"/>
      <c r="I203" s="19"/>
      <c r="J203" s="20"/>
      <c r="K203" s="67"/>
      <c r="L203" s="19"/>
      <c r="M203" s="100">
        <f>YEAR(Child_GOP[[#This Row],[Staff Start Date]])</f>
        <v>1900</v>
      </c>
      <c r="N203" s="100" t="str">
        <f>TEXT(Child_GOP[[#This Row],[Staff Start Date]], "mmm")</f>
        <v>Jan</v>
      </c>
    </row>
    <row r="204" spans="1:14" x14ac:dyDescent="0.25">
      <c r="A204" s="18"/>
      <c r="B204" s="19"/>
      <c r="C204" s="19"/>
      <c r="D204" s="19"/>
      <c r="E204" s="19"/>
      <c r="F204" s="19"/>
      <c r="G204" s="19"/>
      <c r="H204" s="19"/>
      <c r="I204" s="19"/>
      <c r="J204" s="20"/>
      <c r="K204" s="67"/>
      <c r="L204" s="19"/>
      <c r="M204" s="100">
        <f>YEAR(Child_GOP[[#This Row],[Staff Start Date]])</f>
        <v>1900</v>
      </c>
      <c r="N204" s="100" t="str">
        <f>TEXT(Child_GOP[[#This Row],[Staff Start Date]], "mmm")</f>
        <v>Jan</v>
      </c>
    </row>
    <row r="205" spans="1:14" x14ac:dyDescent="0.25">
      <c r="A205" s="18"/>
      <c r="B205" s="19"/>
      <c r="C205" s="19"/>
      <c r="D205" s="19"/>
      <c r="E205" s="19"/>
      <c r="F205" s="19"/>
      <c r="G205" s="19"/>
      <c r="H205" s="19"/>
      <c r="I205" s="19"/>
      <c r="J205" s="20"/>
      <c r="K205" s="67"/>
      <c r="L205" s="19"/>
      <c r="M205" s="100">
        <f>YEAR(Child_GOP[[#This Row],[Staff Start Date]])</f>
        <v>1900</v>
      </c>
      <c r="N205" s="100" t="str">
        <f>TEXT(Child_GOP[[#This Row],[Staff Start Date]], "mmm")</f>
        <v>Jan</v>
      </c>
    </row>
    <row r="206" spans="1:14" x14ac:dyDescent="0.25">
      <c r="A206" s="18"/>
      <c r="B206" s="19"/>
      <c r="C206" s="19"/>
      <c r="D206" s="19"/>
      <c r="E206" s="19"/>
      <c r="F206" s="19"/>
      <c r="G206" s="19"/>
      <c r="H206" s="19"/>
      <c r="I206" s="19"/>
      <c r="J206" s="20"/>
      <c r="K206" s="67"/>
      <c r="L206" s="19"/>
      <c r="M206" s="100">
        <f>YEAR(Child_GOP[[#This Row],[Staff Start Date]])</f>
        <v>1900</v>
      </c>
      <c r="N206" s="100" t="str">
        <f>TEXT(Child_GOP[[#This Row],[Staff Start Date]], "mmm")</f>
        <v>Jan</v>
      </c>
    </row>
    <row r="207" spans="1:14" x14ac:dyDescent="0.25">
      <c r="A207" s="18"/>
      <c r="B207" s="19"/>
      <c r="C207" s="19"/>
      <c r="D207" s="19"/>
      <c r="E207" s="19"/>
      <c r="F207" s="19"/>
      <c r="G207" s="19"/>
      <c r="H207" s="19"/>
      <c r="I207" s="19"/>
      <c r="J207" s="20"/>
      <c r="K207" s="67"/>
      <c r="L207" s="19"/>
      <c r="M207" s="100">
        <f>YEAR(Child_GOP[[#This Row],[Staff Start Date]])</f>
        <v>1900</v>
      </c>
      <c r="N207" s="100" t="str">
        <f>TEXT(Child_GOP[[#This Row],[Staff Start Date]], "mmm")</f>
        <v>Jan</v>
      </c>
    </row>
    <row r="208" spans="1:14" x14ac:dyDescent="0.25">
      <c r="A208" s="18"/>
      <c r="B208" s="19"/>
      <c r="C208" s="19"/>
      <c r="D208" s="19"/>
      <c r="E208" s="19"/>
      <c r="F208" s="19"/>
      <c r="G208" s="19"/>
      <c r="H208" s="19"/>
      <c r="I208" s="19"/>
      <c r="J208" s="20"/>
      <c r="K208" s="67"/>
      <c r="L208" s="19"/>
      <c r="M208" s="100">
        <f>YEAR(Child_GOP[[#This Row],[Staff Start Date]])</f>
        <v>1900</v>
      </c>
      <c r="N208" s="100" t="str">
        <f>TEXT(Child_GOP[[#This Row],[Staff Start Date]], "mmm")</f>
        <v>Jan</v>
      </c>
    </row>
    <row r="209" spans="1:14" x14ac:dyDescent="0.25">
      <c r="A209" s="18"/>
      <c r="B209" s="19"/>
      <c r="C209" s="19"/>
      <c r="D209" s="19"/>
      <c r="E209" s="19"/>
      <c r="F209" s="19"/>
      <c r="G209" s="19"/>
      <c r="H209" s="19"/>
      <c r="I209" s="19"/>
      <c r="J209" s="20"/>
      <c r="K209" s="67"/>
      <c r="L209" s="19"/>
      <c r="M209" s="100">
        <f>YEAR(Child_GOP[[#This Row],[Staff Start Date]])</f>
        <v>1900</v>
      </c>
      <c r="N209" s="100" t="str">
        <f>TEXT(Child_GOP[[#This Row],[Staff Start Date]], "mmm")</f>
        <v>Jan</v>
      </c>
    </row>
    <row r="210" spans="1:14" x14ac:dyDescent="0.25">
      <c r="A210" s="18"/>
      <c r="B210" s="19"/>
      <c r="C210" s="19"/>
      <c r="D210" s="19"/>
      <c r="E210" s="19"/>
      <c r="F210" s="19"/>
      <c r="G210" s="19"/>
      <c r="H210" s="19"/>
      <c r="I210" s="19"/>
      <c r="J210" s="20"/>
      <c r="K210" s="67"/>
      <c r="L210" s="19"/>
      <c r="M210" s="100">
        <f>YEAR(Child_GOP[[#This Row],[Staff Start Date]])</f>
        <v>1900</v>
      </c>
      <c r="N210" s="100" t="str">
        <f>TEXT(Child_GOP[[#This Row],[Staff Start Date]], "mmm")</f>
        <v>Jan</v>
      </c>
    </row>
    <row r="211" spans="1:14" x14ac:dyDescent="0.25">
      <c r="A211" s="18"/>
      <c r="B211" s="19"/>
      <c r="C211" s="19"/>
      <c r="D211" s="19"/>
      <c r="E211" s="19"/>
      <c r="F211" s="19"/>
      <c r="G211" s="19"/>
      <c r="H211" s="19"/>
      <c r="I211" s="19"/>
      <c r="J211" s="20"/>
      <c r="K211" s="67"/>
      <c r="L211" s="19"/>
      <c r="M211" s="100">
        <f>YEAR(Child_GOP[[#This Row],[Staff Start Date]])</f>
        <v>1900</v>
      </c>
      <c r="N211" s="100" t="str">
        <f>TEXT(Child_GOP[[#This Row],[Staff Start Date]], "mmm")</f>
        <v>Jan</v>
      </c>
    </row>
    <row r="212" spans="1:14" x14ac:dyDescent="0.25">
      <c r="A212" s="18"/>
      <c r="B212" s="19"/>
      <c r="C212" s="19"/>
      <c r="D212" s="19"/>
      <c r="E212" s="19"/>
      <c r="F212" s="19"/>
      <c r="G212" s="19"/>
      <c r="H212" s="19"/>
      <c r="I212" s="19"/>
      <c r="J212" s="20"/>
      <c r="K212" s="67"/>
      <c r="L212" s="19"/>
      <c r="M212" s="100">
        <f>YEAR(Child_GOP[[#This Row],[Staff Start Date]])</f>
        <v>1900</v>
      </c>
      <c r="N212" s="100" t="str">
        <f>TEXT(Child_GOP[[#This Row],[Staff Start Date]], "mmm")</f>
        <v>Jan</v>
      </c>
    </row>
    <row r="213" spans="1:14" x14ac:dyDescent="0.25">
      <c r="A213" s="18"/>
      <c r="B213" s="19"/>
      <c r="C213" s="19"/>
      <c r="D213" s="19"/>
      <c r="E213" s="19"/>
      <c r="F213" s="19"/>
      <c r="G213" s="19"/>
      <c r="H213" s="19"/>
      <c r="I213" s="19"/>
      <c r="J213" s="20"/>
      <c r="K213" s="67"/>
      <c r="L213" s="19"/>
      <c r="M213" s="100">
        <f>YEAR(Child_GOP[[#This Row],[Staff Start Date]])</f>
        <v>1900</v>
      </c>
      <c r="N213" s="100" t="str">
        <f>TEXT(Child_GOP[[#This Row],[Staff Start Date]], "mmm")</f>
        <v>Jan</v>
      </c>
    </row>
    <row r="214" spans="1:14" x14ac:dyDescent="0.25">
      <c r="A214" s="18"/>
      <c r="B214" s="19"/>
      <c r="C214" s="19"/>
      <c r="D214" s="19"/>
      <c r="E214" s="19"/>
      <c r="F214" s="19"/>
      <c r="G214" s="19"/>
      <c r="H214" s="19"/>
      <c r="I214" s="19"/>
      <c r="J214" s="20"/>
      <c r="K214" s="67"/>
      <c r="L214" s="19"/>
      <c r="M214" s="100">
        <f>YEAR(Child_GOP[[#This Row],[Staff Start Date]])</f>
        <v>1900</v>
      </c>
      <c r="N214" s="100" t="str">
        <f>TEXT(Child_GOP[[#This Row],[Staff Start Date]], "mmm")</f>
        <v>Jan</v>
      </c>
    </row>
    <row r="215" spans="1:14" x14ac:dyDescent="0.25">
      <c r="A215" s="18"/>
      <c r="B215" s="19"/>
      <c r="C215" s="19"/>
      <c r="D215" s="19"/>
      <c r="E215" s="19"/>
      <c r="F215" s="19"/>
      <c r="G215" s="19"/>
      <c r="H215" s="19"/>
      <c r="I215" s="19"/>
      <c r="J215" s="20"/>
      <c r="K215" s="67"/>
      <c r="L215" s="19"/>
      <c r="M215" s="100">
        <f>YEAR(Child_GOP[[#This Row],[Staff Start Date]])</f>
        <v>1900</v>
      </c>
      <c r="N215" s="100" t="str">
        <f>TEXT(Child_GOP[[#This Row],[Staff Start Date]], "mmm")</f>
        <v>Jan</v>
      </c>
    </row>
    <row r="216" spans="1:14" x14ac:dyDescent="0.25">
      <c r="A216" s="18"/>
      <c r="B216" s="19"/>
      <c r="C216" s="19"/>
      <c r="D216" s="19"/>
      <c r="E216" s="19"/>
      <c r="F216" s="19"/>
      <c r="G216" s="19"/>
      <c r="H216" s="19"/>
      <c r="I216" s="19"/>
      <c r="J216" s="20"/>
      <c r="K216" s="67"/>
      <c r="L216" s="19"/>
      <c r="M216" s="100">
        <f>YEAR(Child_GOP[[#This Row],[Staff Start Date]])</f>
        <v>1900</v>
      </c>
      <c r="N216" s="100" t="str">
        <f>TEXT(Child_GOP[[#This Row],[Staff Start Date]], "mmm")</f>
        <v>Jan</v>
      </c>
    </row>
    <row r="217" spans="1:14" x14ac:dyDescent="0.25">
      <c r="A217" s="18"/>
      <c r="B217" s="19"/>
      <c r="C217" s="19"/>
      <c r="D217" s="19"/>
      <c r="E217" s="19"/>
      <c r="F217" s="19"/>
      <c r="G217" s="19"/>
      <c r="H217" s="19"/>
      <c r="I217" s="19"/>
      <c r="J217" s="20"/>
      <c r="K217" s="67"/>
      <c r="L217" s="19"/>
      <c r="M217" s="100">
        <f>YEAR(Child_GOP[[#This Row],[Staff Start Date]])</f>
        <v>1900</v>
      </c>
      <c r="N217" s="100" t="str">
        <f>TEXT(Child_GOP[[#This Row],[Staff Start Date]], "mmm")</f>
        <v>Jan</v>
      </c>
    </row>
    <row r="218" spans="1:14" x14ac:dyDescent="0.25">
      <c r="A218" s="18"/>
      <c r="B218" s="19"/>
      <c r="C218" s="19"/>
      <c r="D218" s="19"/>
      <c r="E218" s="19"/>
      <c r="F218" s="19"/>
      <c r="G218" s="19"/>
      <c r="H218" s="19"/>
      <c r="I218" s="19"/>
      <c r="J218" s="20"/>
      <c r="K218" s="67"/>
      <c r="L218" s="19"/>
      <c r="M218" s="100">
        <f>YEAR(Child_GOP[[#This Row],[Staff Start Date]])</f>
        <v>1900</v>
      </c>
      <c r="N218" s="100" t="str">
        <f>TEXT(Child_GOP[[#This Row],[Staff Start Date]], "mmm")</f>
        <v>Jan</v>
      </c>
    </row>
    <row r="219" spans="1:14" x14ac:dyDescent="0.25">
      <c r="A219" s="18"/>
      <c r="B219" s="19"/>
      <c r="C219" s="19"/>
      <c r="D219" s="19"/>
      <c r="E219" s="19"/>
      <c r="F219" s="19"/>
      <c r="G219" s="19"/>
      <c r="H219" s="19"/>
      <c r="I219" s="19"/>
      <c r="J219" s="20"/>
      <c r="K219" s="67"/>
      <c r="L219" s="19"/>
      <c r="M219" s="100">
        <f>YEAR(Child_GOP[[#This Row],[Staff Start Date]])</f>
        <v>1900</v>
      </c>
      <c r="N219" s="100" t="str">
        <f>TEXT(Child_GOP[[#This Row],[Staff Start Date]], "mmm")</f>
        <v>Jan</v>
      </c>
    </row>
    <row r="220" spans="1:14" x14ac:dyDescent="0.25">
      <c r="A220" s="18"/>
      <c r="B220" s="19"/>
      <c r="C220" s="19"/>
      <c r="D220" s="19"/>
      <c r="E220" s="19"/>
      <c r="F220" s="19"/>
      <c r="G220" s="19"/>
      <c r="H220" s="19"/>
      <c r="I220" s="19"/>
      <c r="J220" s="20"/>
      <c r="K220" s="67"/>
      <c r="L220" s="19"/>
      <c r="M220" s="100">
        <f>YEAR(Child_GOP[[#This Row],[Staff Start Date]])</f>
        <v>1900</v>
      </c>
      <c r="N220" s="100" t="str">
        <f>TEXT(Child_GOP[[#This Row],[Staff Start Date]], "mmm")</f>
        <v>Jan</v>
      </c>
    </row>
    <row r="221" spans="1:14" x14ac:dyDescent="0.25">
      <c r="A221" s="18"/>
      <c r="B221" s="19"/>
      <c r="C221" s="19"/>
      <c r="D221" s="19"/>
      <c r="E221" s="19"/>
      <c r="F221" s="19"/>
      <c r="G221" s="19"/>
      <c r="H221" s="19"/>
      <c r="I221" s="19"/>
      <c r="J221" s="20"/>
      <c r="K221" s="67"/>
      <c r="L221" s="19"/>
      <c r="M221" s="100">
        <f>YEAR(Child_GOP[[#This Row],[Staff Start Date]])</f>
        <v>1900</v>
      </c>
      <c r="N221" s="100" t="str">
        <f>TEXT(Child_GOP[[#This Row],[Staff Start Date]], "mmm")</f>
        <v>Jan</v>
      </c>
    </row>
    <row r="222" spans="1:14" x14ac:dyDescent="0.25">
      <c r="A222" s="18"/>
      <c r="B222" s="19"/>
      <c r="C222" s="19"/>
      <c r="D222" s="19"/>
      <c r="E222" s="19"/>
      <c r="F222" s="19"/>
      <c r="G222" s="19"/>
      <c r="H222" s="19"/>
      <c r="I222" s="19"/>
      <c r="J222" s="20"/>
      <c r="K222" s="67"/>
      <c r="L222" s="19"/>
      <c r="M222" s="100">
        <f>YEAR(Child_GOP[[#This Row],[Staff Start Date]])</f>
        <v>1900</v>
      </c>
      <c r="N222" s="100" t="str">
        <f>TEXT(Child_GOP[[#This Row],[Staff Start Date]], "mmm")</f>
        <v>Jan</v>
      </c>
    </row>
    <row r="223" spans="1:14" x14ac:dyDescent="0.25">
      <c r="A223" s="18"/>
      <c r="B223" s="19"/>
      <c r="C223" s="19"/>
      <c r="D223" s="19"/>
      <c r="E223" s="19"/>
      <c r="F223" s="19"/>
      <c r="G223" s="19"/>
      <c r="H223" s="19"/>
      <c r="I223" s="19"/>
      <c r="J223" s="20"/>
      <c r="K223" s="67"/>
      <c r="L223" s="19"/>
      <c r="M223" s="100">
        <f>YEAR(Child_GOP[[#This Row],[Staff Start Date]])</f>
        <v>1900</v>
      </c>
      <c r="N223" s="100" t="str">
        <f>TEXT(Child_GOP[[#This Row],[Staff Start Date]], "mmm")</f>
        <v>Jan</v>
      </c>
    </row>
    <row r="224" spans="1:14" x14ac:dyDescent="0.25">
      <c r="A224" s="18"/>
      <c r="B224" s="19"/>
      <c r="C224" s="19"/>
      <c r="D224" s="19"/>
      <c r="E224" s="19"/>
      <c r="F224" s="19"/>
      <c r="G224" s="19"/>
      <c r="H224" s="19"/>
      <c r="I224" s="19"/>
      <c r="J224" s="20"/>
      <c r="K224" s="67"/>
      <c r="L224" s="19"/>
      <c r="M224" s="100">
        <f>YEAR(Child_GOP[[#This Row],[Staff Start Date]])</f>
        <v>1900</v>
      </c>
      <c r="N224" s="100" t="str">
        <f>TEXT(Child_GOP[[#This Row],[Staff Start Date]], "mmm")</f>
        <v>Jan</v>
      </c>
    </row>
    <row r="225" spans="1:14" x14ac:dyDescent="0.25">
      <c r="A225" s="18"/>
      <c r="B225" s="19"/>
      <c r="C225" s="19"/>
      <c r="D225" s="19"/>
      <c r="E225" s="19"/>
      <c r="F225" s="19"/>
      <c r="G225" s="19"/>
      <c r="H225" s="19"/>
      <c r="I225" s="19"/>
      <c r="J225" s="20"/>
      <c r="K225" s="67"/>
      <c r="L225" s="19"/>
      <c r="M225" s="100">
        <f>YEAR(Child_GOP[[#This Row],[Staff Start Date]])</f>
        <v>1900</v>
      </c>
      <c r="N225" s="100" t="str">
        <f>TEXT(Child_GOP[[#This Row],[Staff Start Date]], "mmm")</f>
        <v>Jan</v>
      </c>
    </row>
    <row r="226" spans="1:14" x14ac:dyDescent="0.25">
      <c r="A226" s="18"/>
      <c r="B226" s="19"/>
      <c r="C226" s="19"/>
      <c r="D226" s="19"/>
      <c r="E226" s="19"/>
      <c r="F226" s="19"/>
      <c r="G226" s="19"/>
      <c r="H226" s="19"/>
      <c r="I226" s="19"/>
      <c r="J226" s="20"/>
      <c r="K226" s="67"/>
      <c r="L226" s="19"/>
      <c r="M226" s="100">
        <f>YEAR(Child_GOP[[#This Row],[Staff Start Date]])</f>
        <v>1900</v>
      </c>
      <c r="N226" s="100" t="str">
        <f>TEXT(Child_GOP[[#This Row],[Staff Start Date]], "mmm")</f>
        <v>Jan</v>
      </c>
    </row>
    <row r="227" spans="1:14" x14ac:dyDescent="0.25">
      <c r="A227" s="18"/>
      <c r="B227" s="19"/>
      <c r="C227" s="19"/>
      <c r="D227" s="19"/>
      <c r="E227" s="19"/>
      <c r="F227" s="19"/>
      <c r="G227" s="19"/>
      <c r="H227" s="19"/>
      <c r="I227" s="19"/>
      <c r="J227" s="20"/>
      <c r="K227" s="67"/>
      <c r="L227" s="19"/>
      <c r="M227" s="100">
        <f>YEAR(Child_GOP[[#This Row],[Staff Start Date]])</f>
        <v>1900</v>
      </c>
      <c r="N227" s="100" t="str">
        <f>TEXT(Child_GOP[[#This Row],[Staff Start Date]], "mmm")</f>
        <v>Jan</v>
      </c>
    </row>
    <row r="228" spans="1:14" x14ac:dyDescent="0.25">
      <c r="A228" s="18"/>
      <c r="B228" s="19"/>
      <c r="C228" s="19"/>
      <c r="D228" s="19"/>
      <c r="E228" s="19"/>
      <c r="F228" s="19"/>
      <c r="G228" s="19"/>
      <c r="H228" s="19"/>
      <c r="I228" s="19"/>
      <c r="J228" s="20"/>
      <c r="K228" s="67"/>
      <c r="L228" s="19"/>
      <c r="M228" s="100">
        <f>YEAR(Child_GOP[[#This Row],[Staff Start Date]])</f>
        <v>1900</v>
      </c>
      <c r="N228" s="100" t="str">
        <f>TEXT(Child_GOP[[#This Row],[Staff Start Date]], "mmm")</f>
        <v>Jan</v>
      </c>
    </row>
    <row r="229" spans="1:14" x14ac:dyDescent="0.25">
      <c r="A229" s="18"/>
      <c r="B229" s="19"/>
      <c r="C229" s="19"/>
      <c r="D229" s="19"/>
      <c r="E229" s="19"/>
      <c r="F229" s="19"/>
      <c r="G229" s="19"/>
      <c r="H229" s="19"/>
      <c r="I229" s="19"/>
      <c r="J229" s="20"/>
      <c r="K229" s="67"/>
      <c r="L229" s="19"/>
      <c r="M229" s="100">
        <f>YEAR(Child_GOP[[#This Row],[Staff Start Date]])</f>
        <v>1900</v>
      </c>
      <c r="N229" s="100" t="str">
        <f>TEXT(Child_GOP[[#This Row],[Staff Start Date]], "mmm")</f>
        <v>Jan</v>
      </c>
    </row>
    <row r="230" spans="1:14" x14ac:dyDescent="0.25">
      <c r="A230" s="18"/>
      <c r="B230" s="19"/>
      <c r="C230" s="19"/>
      <c r="D230" s="19"/>
      <c r="E230" s="19"/>
      <c r="F230" s="19"/>
      <c r="G230" s="19"/>
      <c r="H230" s="19"/>
      <c r="I230" s="19"/>
      <c r="J230" s="20"/>
      <c r="K230" s="67"/>
      <c r="L230" s="19"/>
      <c r="M230" s="100">
        <f>YEAR(Child_GOP[[#This Row],[Staff Start Date]])</f>
        <v>1900</v>
      </c>
      <c r="N230" s="100" t="str">
        <f>TEXT(Child_GOP[[#This Row],[Staff Start Date]], "mmm")</f>
        <v>Jan</v>
      </c>
    </row>
    <row r="231" spans="1:14" x14ac:dyDescent="0.25">
      <c r="A231" s="18"/>
      <c r="B231" s="19"/>
      <c r="C231" s="19"/>
      <c r="D231" s="19"/>
      <c r="E231" s="19"/>
      <c r="F231" s="19"/>
      <c r="G231" s="19"/>
      <c r="H231" s="19"/>
      <c r="I231" s="19"/>
      <c r="J231" s="20"/>
      <c r="K231" s="67"/>
      <c r="L231" s="19"/>
      <c r="M231" s="100">
        <f>YEAR(Child_GOP[[#This Row],[Staff Start Date]])</f>
        <v>1900</v>
      </c>
      <c r="N231" s="100" t="str">
        <f>TEXT(Child_GOP[[#This Row],[Staff Start Date]], "mmm")</f>
        <v>Jan</v>
      </c>
    </row>
    <row r="232" spans="1:14" x14ac:dyDescent="0.25">
      <c r="A232" s="18"/>
      <c r="B232" s="19"/>
      <c r="C232" s="19"/>
      <c r="D232" s="19"/>
      <c r="E232" s="19"/>
      <c r="F232" s="19"/>
      <c r="G232" s="19"/>
      <c r="H232" s="19"/>
      <c r="I232" s="19"/>
      <c r="J232" s="20"/>
      <c r="K232" s="67"/>
      <c r="L232" s="19"/>
      <c r="M232" s="100">
        <f>YEAR(Child_GOP[[#This Row],[Staff Start Date]])</f>
        <v>1900</v>
      </c>
      <c r="N232" s="100" t="str">
        <f>TEXT(Child_GOP[[#This Row],[Staff Start Date]], "mmm")</f>
        <v>Jan</v>
      </c>
    </row>
    <row r="233" spans="1:14" x14ac:dyDescent="0.25">
      <c r="A233" s="18"/>
      <c r="B233" s="19"/>
      <c r="C233" s="19"/>
      <c r="D233" s="19"/>
      <c r="E233" s="19"/>
      <c r="F233" s="19"/>
      <c r="G233" s="19"/>
      <c r="H233" s="19"/>
      <c r="I233" s="19"/>
      <c r="J233" s="20"/>
      <c r="K233" s="67"/>
      <c r="L233" s="19"/>
      <c r="M233" s="100">
        <f>YEAR(Child_GOP[[#This Row],[Staff Start Date]])</f>
        <v>1900</v>
      </c>
      <c r="N233" s="100" t="str">
        <f>TEXT(Child_GOP[[#This Row],[Staff Start Date]], "mmm")</f>
        <v>Jan</v>
      </c>
    </row>
    <row r="234" spans="1:14" x14ac:dyDescent="0.25">
      <c r="A234" s="18"/>
      <c r="B234" s="19"/>
      <c r="C234" s="19"/>
      <c r="D234" s="19"/>
      <c r="E234" s="19"/>
      <c r="F234" s="19"/>
      <c r="G234" s="19"/>
      <c r="H234" s="19"/>
      <c r="I234" s="19"/>
      <c r="J234" s="20"/>
      <c r="K234" s="67"/>
      <c r="L234" s="19"/>
      <c r="M234" s="100">
        <f>YEAR(Child_GOP[[#This Row],[Staff Start Date]])</f>
        <v>1900</v>
      </c>
      <c r="N234" s="100" t="str">
        <f>TEXT(Child_GOP[[#This Row],[Staff Start Date]], "mmm")</f>
        <v>Jan</v>
      </c>
    </row>
    <row r="235" spans="1:14" x14ac:dyDescent="0.25">
      <c r="A235" s="18"/>
      <c r="B235" s="19"/>
      <c r="C235" s="19"/>
      <c r="D235" s="19"/>
      <c r="E235" s="19"/>
      <c r="F235" s="19"/>
      <c r="G235" s="19"/>
      <c r="H235" s="19"/>
      <c r="I235" s="19"/>
      <c r="J235" s="20"/>
      <c r="K235" s="67"/>
      <c r="L235" s="19"/>
      <c r="M235" s="100">
        <f>YEAR(Child_GOP[[#This Row],[Staff Start Date]])</f>
        <v>1900</v>
      </c>
      <c r="N235" s="100" t="str">
        <f>TEXT(Child_GOP[[#This Row],[Staff Start Date]], "mmm")</f>
        <v>Jan</v>
      </c>
    </row>
    <row r="236" spans="1:14" x14ac:dyDescent="0.25">
      <c r="A236" s="18"/>
      <c r="B236" s="19"/>
      <c r="C236" s="19"/>
      <c r="D236" s="19"/>
      <c r="E236" s="19"/>
      <c r="F236" s="19"/>
      <c r="G236" s="19"/>
      <c r="H236" s="19"/>
      <c r="I236" s="19"/>
      <c r="J236" s="20"/>
      <c r="K236" s="67"/>
      <c r="L236" s="19"/>
      <c r="M236" s="100">
        <f>YEAR(Child_GOP[[#This Row],[Staff Start Date]])</f>
        <v>1900</v>
      </c>
      <c r="N236" s="100" t="str">
        <f>TEXT(Child_GOP[[#This Row],[Staff Start Date]], "mmm")</f>
        <v>Jan</v>
      </c>
    </row>
    <row r="237" spans="1:14" x14ac:dyDescent="0.25">
      <c r="A237" s="18"/>
      <c r="B237" s="19"/>
      <c r="C237" s="19"/>
      <c r="D237" s="19"/>
      <c r="E237" s="19"/>
      <c r="F237" s="19"/>
      <c r="G237" s="19"/>
      <c r="H237" s="19"/>
      <c r="I237" s="19"/>
      <c r="J237" s="20"/>
      <c r="K237" s="67"/>
      <c r="L237" s="19"/>
      <c r="M237" s="100">
        <f>YEAR(Child_GOP[[#This Row],[Staff Start Date]])</f>
        <v>1900</v>
      </c>
      <c r="N237" s="100" t="str">
        <f>TEXT(Child_GOP[[#This Row],[Staff Start Date]], "mmm")</f>
        <v>Jan</v>
      </c>
    </row>
    <row r="238" spans="1:14" x14ac:dyDescent="0.25">
      <c r="A238" s="18"/>
      <c r="B238" s="19"/>
      <c r="C238" s="19"/>
      <c r="D238" s="19"/>
      <c r="E238" s="19"/>
      <c r="F238" s="19"/>
      <c r="G238" s="19"/>
      <c r="H238" s="19"/>
      <c r="I238" s="19"/>
      <c r="J238" s="20"/>
      <c r="K238" s="67"/>
      <c r="L238" s="19"/>
      <c r="M238" s="100">
        <f>YEAR(Child_GOP[[#This Row],[Staff Start Date]])</f>
        <v>1900</v>
      </c>
      <c r="N238" s="100" t="str">
        <f>TEXT(Child_GOP[[#This Row],[Staff Start Date]], "mmm")</f>
        <v>Jan</v>
      </c>
    </row>
    <row r="239" spans="1:14" x14ac:dyDescent="0.25">
      <c r="A239" s="18"/>
      <c r="B239" s="19"/>
      <c r="C239" s="19"/>
      <c r="D239" s="19"/>
      <c r="E239" s="19"/>
      <c r="F239" s="19"/>
      <c r="G239" s="19"/>
      <c r="H239" s="19"/>
      <c r="I239" s="19"/>
      <c r="J239" s="20"/>
      <c r="K239" s="67"/>
      <c r="L239" s="19"/>
      <c r="M239" s="100">
        <f>YEAR(Child_GOP[[#This Row],[Staff Start Date]])</f>
        <v>1900</v>
      </c>
      <c r="N239" s="100" t="str">
        <f>TEXT(Child_GOP[[#This Row],[Staff Start Date]], "mmm")</f>
        <v>Jan</v>
      </c>
    </row>
    <row r="240" spans="1:14" x14ac:dyDescent="0.25">
      <c r="A240" s="18"/>
      <c r="B240" s="19"/>
      <c r="C240" s="19"/>
      <c r="D240" s="19"/>
      <c r="E240" s="19"/>
      <c r="F240" s="19"/>
      <c r="G240" s="19"/>
      <c r="H240" s="19"/>
      <c r="I240" s="19"/>
      <c r="J240" s="20"/>
      <c r="K240" s="67"/>
      <c r="L240" s="19"/>
      <c r="M240" s="100">
        <f>YEAR(Child_GOP[[#This Row],[Staff Start Date]])</f>
        <v>1900</v>
      </c>
      <c r="N240" s="100" t="str">
        <f>TEXT(Child_GOP[[#This Row],[Staff Start Date]], "mmm")</f>
        <v>Jan</v>
      </c>
    </row>
    <row r="241" spans="1:14" x14ac:dyDescent="0.25">
      <c r="A241" s="18"/>
      <c r="B241" s="19"/>
      <c r="C241" s="19"/>
      <c r="D241" s="19"/>
      <c r="E241" s="19"/>
      <c r="F241" s="19"/>
      <c r="G241" s="19"/>
      <c r="H241" s="19"/>
      <c r="I241" s="19"/>
      <c r="J241" s="20"/>
      <c r="K241" s="67"/>
      <c r="L241" s="19"/>
      <c r="M241" s="100">
        <f>YEAR(Child_GOP[[#This Row],[Staff Start Date]])</f>
        <v>1900</v>
      </c>
      <c r="N241" s="100" t="str">
        <f>TEXT(Child_GOP[[#This Row],[Staff Start Date]], "mmm")</f>
        <v>Jan</v>
      </c>
    </row>
    <row r="242" spans="1:14" x14ac:dyDescent="0.25">
      <c r="A242" s="18"/>
      <c r="B242" s="19"/>
      <c r="C242" s="19"/>
      <c r="D242" s="19"/>
      <c r="E242" s="19"/>
      <c r="F242" s="19"/>
      <c r="G242" s="19"/>
      <c r="H242" s="19"/>
      <c r="I242" s="19"/>
      <c r="J242" s="20"/>
      <c r="K242" s="67"/>
      <c r="L242" s="19"/>
      <c r="M242" s="100">
        <f>YEAR(Child_GOP[[#This Row],[Staff Start Date]])</f>
        <v>1900</v>
      </c>
      <c r="N242" s="100" t="str">
        <f>TEXT(Child_GOP[[#This Row],[Staff Start Date]], "mmm")</f>
        <v>Jan</v>
      </c>
    </row>
    <row r="243" spans="1:14" x14ac:dyDescent="0.25">
      <c r="A243" s="18"/>
      <c r="B243" s="19"/>
      <c r="C243" s="19"/>
      <c r="D243" s="19"/>
      <c r="E243" s="19"/>
      <c r="F243" s="19"/>
      <c r="G243" s="19"/>
      <c r="H243" s="19"/>
      <c r="I243" s="19"/>
      <c r="J243" s="20"/>
      <c r="K243" s="67"/>
      <c r="L243" s="19"/>
      <c r="M243" s="100">
        <f>YEAR(Child_GOP[[#This Row],[Staff Start Date]])</f>
        <v>1900</v>
      </c>
      <c r="N243" s="100" t="str">
        <f>TEXT(Child_GOP[[#This Row],[Staff Start Date]], "mmm")</f>
        <v>Jan</v>
      </c>
    </row>
    <row r="244" spans="1:14" x14ac:dyDescent="0.25">
      <c r="A244" s="18"/>
      <c r="B244" s="19"/>
      <c r="C244" s="19"/>
      <c r="D244" s="19"/>
      <c r="E244" s="19"/>
      <c r="F244" s="19"/>
      <c r="G244" s="19"/>
      <c r="H244" s="19"/>
      <c r="I244" s="19"/>
      <c r="J244" s="20"/>
      <c r="K244" s="67"/>
      <c r="L244" s="19"/>
      <c r="M244" s="100">
        <f>YEAR(Child_GOP[[#This Row],[Staff Start Date]])</f>
        <v>1900</v>
      </c>
      <c r="N244" s="100" t="str">
        <f>TEXT(Child_GOP[[#This Row],[Staff Start Date]], "mmm")</f>
        <v>Jan</v>
      </c>
    </row>
    <row r="245" spans="1:14" x14ac:dyDescent="0.25">
      <c r="A245" s="18"/>
      <c r="B245" s="19"/>
      <c r="C245" s="19"/>
      <c r="D245" s="19"/>
      <c r="E245" s="19"/>
      <c r="F245" s="19"/>
      <c r="G245" s="19"/>
      <c r="H245" s="19"/>
      <c r="I245" s="19"/>
      <c r="J245" s="20"/>
      <c r="K245" s="67"/>
      <c r="L245" s="19"/>
      <c r="M245" s="100">
        <f>YEAR(Child_GOP[[#This Row],[Staff Start Date]])</f>
        <v>1900</v>
      </c>
      <c r="N245" s="100" t="str">
        <f>TEXT(Child_GOP[[#This Row],[Staff Start Date]], "mmm")</f>
        <v>Jan</v>
      </c>
    </row>
    <row r="246" spans="1:14" x14ac:dyDescent="0.25">
      <c r="A246" s="18"/>
      <c r="B246" s="19"/>
      <c r="C246" s="19"/>
      <c r="D246" s="19"/>
      <c r="E246" s="19"/>
      <c r="F246" s="19"/>
      <c r="G246" s="19"/>
      <c r="H246" s="19"/>
      <c r="I246" s="19"/>
      <c r="J246" s="20"/>
      <c r="K246" s="67"/>
      <c r="L246" s="19"/>
      <c r="M246" s="100">
        <f>YEAR(Child_GOP[[#This Row],[Staff Start Date]])</f>
        <v>1900</v>
      </c>
      <c r="N246" s="100" t="str">
        <f>TEXT(Child_GOP[[#This Row],[Staff Start Date]], "mmm")</f>
        <v>Jan</v>
      </c>
    </row>
    <row r="247" spans="1:14" x14ac:dyDescent="0.25">
      <c r="A247" s="18"/>
      <c r="B247" s="19"/>
      <c r="C247" s="19"/>
      <c r="D247" s="19"/>
      <c r="E247" s="19"/>
      <c r="F247" s="19"/>
      <c r="G247" s="19"/>
      <c r="H247" s="19"/>
      <c r="I247" s="19"/>
      <c r="J247" s="20"/>
      <c r="K247" s="67"/>
      <c r="L247" s="19"/>
      <c r="M247" s="100">
        <f>YEAR(Child_GOP[[#This Row],[Staff Start Date]])</f>
        <v>1900</v>
      </c>
      <c r="N247" s="100" t="str">
        <f>TEXT(Child_GOP[[#This Row],[Staff Start Date]], "mmm")</f>
        <v>Jan</v>
      </c>
    </row>
    <row r="248" spans="1:14" x14ac:dyDescent="0.25">
      <c r="A248" s="18"/>
      <c r="B248" s="19"/>
      <c r="C248" s="19"/>
      <c r="D248" s="19"/>
      <c r="E248" s="19"/>
      <c r="F248" s="19"/>
      <c r="G248" s="19"/>
      <c r="H248" s="19"/>
      <c r="I248" s="19"/>
      <c r="J248" s="20"/>
      <c r="K248" s="67"/>
      <c r="L248" s="19"/>
      <c r="M248" s="100">
        <f>YEAR(Child_GOP[[#This Row],[Staff Start Date]])</f>
        <v>1900</v>
      </c>
      <c r="N248" s="100" t="str">
        <f>TEXT(Child_GOP[[#This Row],[Staff Start Date]], "mmm")</f>
        <v>Jan</v>
      </c>
    </row>
    <row r="249" spans="1:14" x14ac:dyDescent="0.25">
      <c r="A249" s="18"/>
      <c r="B249" s="19"/>
      <c r="C249" s="19"/>
      <c r="D249" s="19"/>
      <c r="E249" s="19"/>
      <c r="F249" s="19"/>
      <c r="G249" s="19"/>
      <c r="H249" s="19"/>
      <c r="I249" s="19"/>
      <c r="J249" s="20"/>
      <c r="K249" s="67"/>
      <c r="L249" s="19"/>
      <c r="M249" s="100">
        <f>YEAR(Child_GOP[[#This Row],[Staff Start Date]])</f>
        <v>1900</v>
      </c>
      <c r="N249" s="100" t="str">
        <f>TEXT(Child_GOP[[#This Row],[Staff Start Date]], "mmm")</f>
        <v>Jan</v>
      </c>
    </row>
    <row r="250" spans="1:14" x14ac:dyDescent="0.25">
      <c r="A250" s="18"/>
      <c r="B250" s="19"/>
      <c r="C250" s="19"/>
      <c r="D250" s="19"/>
      <c r="E250" s="19"/>
      <c r="F250" s="19"/>
      <c r="G250" s="19"/>
      <c r="H250" s="19"/>
      <c r="I250" s="19"/>
      <c r="J250" s="20"/>
      <c r="K250" s="67"/>
      <c r="L250" s="19"/>
      <c r="M250" s="100">
        <f>YEAR(Child_GOP[[#This Row],[Staff Start Date]])</f>
        <v>1900</v>
      </c>
      <c r="N250" s="100" t="str">
        <f>TEXT(Child_GOP[[#This Row],[Staff Start Date]], "mmm")</f>
        <v>Jan</v>
      </c>
    </row>
    <row r="251" spans="1:14" x14ac:dyDescent="0.25">
      <c r="A251" s="18"/>
      <c r="B251" s="19"/>
      <c r="C251" s="19"/>
      <c r="D251" s="19"/>
      <c r="E251" s="19"/>
      <c r="F251" s="19"/>
      <c r="G251" s="19"/>
      <c r="H251" s="19"/>
      <c r="I251" s="19"/>
      <c r="J251" s="20"/>
      <c r="K251" s="67"/>
      <c r="L251" s="19"/>
      <c r="M251" s="100">
        <f>YEAR(Child_GOP[[#This Row],[Staff Start Date]])</f>
        <v>1900</v>
      </c>
      <c r="N251" s="100" t="str">
        <f>TEXT(Child_GOP[[#This Row],[Staff Start Date]], "mmm")</f>
        <v>Jan</v>
      </c>
    </row>
    <row r="252" spans="1:14" x14ac:dyDescent="0.25">
      <c r="A252" s="18"/>
      <c r="B252" s="19"/>
      <c r="C252" s="19"/>
      <c r="D252" s="19"/>
      <c r="E252" s="19"/>
      <c r="F252" s="19"/>
      <c r="G252" s="19"/>
      <c r="H252" s="19"/>
      <c r="I252" s="19"/>
      <c r="J252" s="20"/>
      <c r="K252" s="67"/>
      <c r="L252" s="19"/>
      <c r="M252" s="100">
        <f>YEAR(Child_GOP[[#This Row],[Staff Start Date]])</f>
        <v>1900</v>
      </c>
      <c r="N252" s="100" t="str">
        <f>TEXT(Child_GOP[[#This Row],[Staff Start Date]], "mmm")</f>
        <v>Jan</v>
      </c>
    </row>
    <row r="253" spans="1:14" x14ac:dyDescent="0.25">
      <c r="A253" s="18"/>
      <c r="B253" s="19"/>
      <c r="C253" s="19"/>
      <c r="D253" s="19"/>
      <c r="E253" s="19"/>
      <c r="F253" s="19"/>
      <c r="G253" s="19"/>
      <c r="H253" s="19"/>
      <c r="I253" s="19"/>
      <c r="J253" s="20"/>
      <c r="K253" s="67"/>
      <c r="L253" s="19"/>
      <c r="M253" s="100">
        <f>YEAR(Child_GOP[[#This Row],[Staff Start Date]])</f>
        <v>1900</v>
      </c>
      <c r="N253" s="100" t="str">
        <f>TEXT(Child_GOP[[#This Row],[Staff Start Date]], "mmm")</f>
        <v>Jan</v>
      </c>
    </row>
    <row r="254" spans="1:14" x14ac:dyDescent="0.25">
      <c r="A254" s="18"/>
      <c r="B254" s="19"/>
      <c r="C254" s="19"/>
      <c r="D254" s="19"/>
      <c r="E254" s="19"/>
      <c r="F254" s="19"/>
      <c r="G254" s="19"/>
      <c r="H254" s="19"/>
      <c r="I254" s="19"/>
      <c r="J254" s="20"/>
      <c r="K254" s="67"/>
      <c r="L254" s="19"/>
      <c r="M254" s="100">
        <f>YEAR(Child_GOP[[#This Row],[Staff Start Date]])</f>
        <v>1900</v>
      </c>
      <c r="N254" s="100" t="str">
        <f>TEXT(Child_GOP[[#This Row],[Staff Start Date]], "mmm")</f>
        <v>Jan</v>
      </c>
    </row>
    <row r="255" spans="1:14" x14ac:dyDescent="0.25">
      <c r="A255" s="18"/>
      <c r="B255" s="19"/>
      <c r="C255" s="19"/>
      <c r="D255" s="19"/>
      <c r="E255" s="19"/>
      <c r="F255" s="19"/>
      <c r="G255" s="19"/>
      <c r="H255" s="19"/>
      <c r="I255" s="19"/>
      <c r="J255" s="20"/>
      <c r="K255" s="67"/>
      <c r="L255" s="19"/>
      <c r="M255" s="100">
        <f>YEAR(Child_GOP[[#This Row],[Staff Start Date]])</f>
        <v>1900</v>
      </c>
      <c r="N255" s="100" t="str">
        <f>TEXT(Child_GOP[[#This Row],[Staff Start Date]], "mmm")</f>
        <v>Jan</v>
      </c>
    </row>
    <row r="256" spans="1:14" x14ac:dyDescent="0.25">
      <c r="A256" s="18"/>
      <c r="B256" s="19"/>
      <c r="C256" s="19"/>
      <c r="D256" s="19"/>
      <c r="E256" s="19"/>
      <c r="F256" s="19"/>
      <c r="G256" s="19"/>
      <c r="H256" s="19"/>
      <c r="I256" s="19"/>
      <c r="J256" s="20"/>
      <c r="K256" s="67"/>
      <c r="L256" s="19"/>
      <c r="M256" s="100">
        <f>YEAR(Child_GOP[[#This Row],[Staff Start Date]])</f>
        <v>1900</v>
      </c>
      <c r="N256" s="100" t="str">
        <f>TEXT(Child_GOP[[#This Row],[Staff Start Date]], "mmm")</f>
        <v>Jan</v>
      </c>
    </row>
    <row r="257" spans="1:14" x14ac:dyDescent="0.25">
      <c r="A257" s="18"/>
      <c r="B257" s="19"/>
      <c r="C257" s="19"/>
      <c r="D257" s="19"/>
      <c r="E257" s="19"/>
      <c r="F257" s="19"/>
      <c r="G257" s="19"/>
      <c r="H257" s="19"/>
      <c r="I257" s="19"/>
      <c r="J257" s="20"/>
      <c r="K257" s="67"/>
      <c r="L257" s="19"/>
      <c r="M257" s="100">
        <f>YEAR(Child_GOP[[#This Row],[Staff Start Date]])</f>
        <v>1900</v>
      </c>
      <c r="N257" s="100" t="str">
        <f>TEXT(Child_GOP[[#This Row],[Staff Start Date]], "mmm")</f>
        <v>Jan</v>
      </c>
    </row>
    <row r="258" spans="1:14" x14ac:dyDescent="0.25">
      <c r="A258" s="18"/>
      <c r="B258" s="19"/>
      <c r="C258" s="19"/>
      <c r="D258" s="19"/>
      <c r="E258" s="19"/>
      <c r="F258" s="19"/>
      <c r="G258" s="19"/>
      <c r="H258" s="19"/>
      <c r="I258" s="19"/>
      <c r="J258" s="20"/>
      <c r="K258" s="67"/>
      <c r="L258" s="19"/>
      <c r="M258" s="100">
        <f>YEAR(Child_GOP[[#This Row],[Staff Start Date]])</f>
        <v>1900</v>
      </c>
      <c r="N258" s="100" t="str">
        <f>TEXT(Child_GOP[[#This Row],[Staff Start Date]], "mmm")</f>
        <v>Jan</v>
      </c>
    </row>
    <row r="259" spans="1:14" x14ac:dyDescent="0.25">
      <c r="A259" s="18"/>
      <c r="B259" s="19"/>
      <c r="C259" s="19"/>
      <c r="D259" s="19"/>
      <c r="E259" s="19"/>
      <c r="F259" s="19"/>
      <c r="G259" s="19"/>
      <c r="H259" s="19"/>
      <c r="I259" s="19"/>
      <c r="J259" s="20"/>
      <c r="K259" s="67"/>
      <c r="L259" s="19"/>
      <c r="M259" s="100">
        <f>YEAR(Child_GOP[[#This Row],[Staff Start Date]])</f>
        <v>1900</v>
      </c>
      <c r="N259" s="100" t="str">
        <f>TEXT(Child_GOP[[#This Row],[Staff Start Date]], "mmm")</f>
        <v>Jan</v>
      </c>
    </row>
    <row r="260" spans="1:14" x14ac:dyDescent="0.25">
      <c r="A260" s="18"/>
      <c r="B260" s="19"/>
      <c r="C260" s="19"/>
      <c r="D260" s="19"/>
      <c r="E260" s="19"/>
      <c r="F260" s="19"/>
      <c r="G260" s="19"/>
      <c r="H260" s="19"/>
      <c r="I260" s="19"/>
      <c r="J260" s="20"/>
      <c r="K260" s="67"/>
      <c r="L260" s="19"/>
      <c r="M260" s="100">
        <f>YEAR(Child_GOP[[#This Row],[Staff Start Date]])</f>
        <v>1900</v>
      </c>
      <c r="N260" s="100" t="str">
        <f>TEXT(Child_GOP[[#This Row],[Staff Start Date]], "mmm")</f>
        <v>Jan</v>
      </c>
    </row>
    <row r="261" spans="1:14" x14ac:dyDescent="0.25">
      <c r="A261" s="18"/>
      <c r="B261" s="19"/>
      <c r="C261" s="19"/>
      <c r="D261" s="19"/>
      <c r="E261" s="19"/>
      <c r="F261" s="19"/>
      <c r="G261" s="19"/>
      <c r="H261" s="19"/>
      <c r="I261" s="19"/>
      <c r="J261" s="20"/>
      <c r="K261" s="67"/>
      <c r="L261" s="19"/>
      <c r="M261" s="100">
        <f>YEAR(Child_GOP[[#This Row],[Staff Start Date]])</f>
        <v>1900</v>
      </c>
      <c r="N261" s="100" t="str">
        <f>TEXT(Child_GOP[[#This Row],[Staff Start Date]], "mmm")</f>
        <v>Jan</v>
      </c>
    </row>
    <row r="262" spans="1:14" x14ac:dyDescent="0.25">
      <c r="A262" s="18"/>
      <c r="B262" s="19"/>
      <c r="C262" s="19"/>
      <c r="D262" s="19"/>
      <c r="E262" s="19"/>
      <c r="F262" s="19"/>
      <c r="G262" s="19"/>
      <c r="H262" s="19"/>
      <c r="I262" s="19"/>
      <c r="J262" s="20"/>
      <c r="K262" s="67"/>
      <c r="L262" s="19"/>
      <c r="M262" s="100">
        <f>YEAR(Child_GOP[[#This Row],[Staff Start Date]])</f>
        <v>1900</v>
      </c>
      <c r="N262" s="100" t="str">
        <f>TEXT(Child_GOP[[#This Row],[Staff Start Date]], "mmm")</f>
        <v>Jan</v>
      </c>
    </row>
    <row r="263" spans="1:14" x14ac:dyDescent="0.25">
      <c r="A263" s="18"/>
      <c r="B263" s="19"/>
      <c r="C263" s="19"/>
      <c r="D263" s="19"/>
      <c r="E263" s="19"/>
      <c r="F263" s="19"/>
      <c r="G263" s="19"/>
      <c r="H263" s="19"/>
      <c r="I263" s="19"/>
      <c r="J263" s="20"/>
      <c r="K263" s="67"/>
      <c r="L263" s="19"/>
      <c r="M263" s="100">
        <f>YEAR(Child_GOP[[#This Row],[Staff Start Date]])</f>
        <v>1900</v>
      </c>
      <c r="N263" s="100" t="str">
        <f>TEXT(Child_GOP[[#This Row],[Staff Start Date]], "mmm")</f>
        <v>Jan</v>
      </c>
    </row>
    <row r="264" spans="1:14" x14ac:dyDescent="0.25">
      <c r="A264" s="18"/>
      <c r="B264" s="19"/>
      <c r="C264" s="19"/>
      <c r="D264" s="19"/>
      <c r="E264" s="19"/>
      <c r="F264" s="19"/>
      <c r="G264" s="19"/>
      <c r="H264" s="19"/>
      <c r="I264" s="19"/>
      <c r="J264" s="20"/>
      <c r="K264" s="67"/>
      <c r="L264" s="19"/>
      <c r="M264" s="100">
        <f>YEAR(Child_GOP[[#This Row],[Staff Start Date]])</f>
        <v>1900</v>
      </c>
      <c r="N264" s="100" t="str">
        <f>TEXT(Child_GOP[[#This Row],[Staff Start Date]], "mmm")</f>
        <v>Jan</v>
      </c>
    </row>
    <row r="265" spans="1:14" x14ac:dyDescent="0.25">
      <c r="A265" s="18"/>
      <c r="B265" s="19"/>
      <c r="C265" s="19"/>
      <c r="D265" s="19"/>
      <c r="E265" s="19"/>
      <c r="F265" s="19"/>
      <c r="G265" s="19"/>
      <c r="H265" s="19"/>
      <c r="I265" s="19"/>
      <c r="J265" s="20"/>
      <c r="K265" s="67"/>
      <c r="L265" s="19"/>
      <c r="M265" s="100">
        <f>YEAR(Child_GOP[[#This Row],[Staff Start Date]])</f>
        <v>1900</v>
      </c>
      <c r="N265" s="100" t="str">
        <f>TEXT(Child_GOP[[#This Row],[Staff Start Date]], "mmm")</f>
        <v>Jan</v>
      </c>
    </row>
    <row r="266" spans="1:14" x14ac:dyDescent="0.25">
      <c r="A266" s="18"/>
      <c r="B266" s="19"/>
      <c r="C266" s="19"/>
      <c r="D266" s="19"/>
      <c r="E266" s="19"/>
      <c r="F266" s="19"/>
      <c r="G266" s="19"/>
      <c r="H266" s="19"/>
      <c r="I266" s="19"/>
      <c r="J266" s="20"/>
      <c r="K266" s="67"/>
      <c r="L266" s="19"/>
      <c r="M266" s="100">
        <f>YEAR(Child_GOP[[#This Row],[Staff Start Date]])</f>
        <v>1900</v>
      </c>
      <c r="N266" s="100" t="str">
        <f>TEXT(Child_GOP[[#This Row],[Staff Start Date]], "mmm")</f>
        <v>Jan</v>
      </c>
    </row>
    <row r="267" spans="1:14" x14ac:dyDescent="0.25">
      <c r="A267" s="18"/>
      <c r="B267" s="19"/>
      <c r="C267" s="19"/>
      <c r="D267" s="19"/>
      <c r="E267" s="19"/>
      <c r="F267" s="19"/>
      <c r="G267" s="19"/>
      <c r="H267" s="19"/>
      <c r="I267" s="19"/>
      <c r="J267" s="20"/>
      <c r="K267" s="67"/>
      <c r="L267" s="19"/>
      <c r="M267" s="100">
        <f>YEAR(Child_GOP[[#This Row],[Staff Start Date]])</f>
        <v>1900</v>
      </c>
      <c r="N267" s="100" t="str">
        <f>TEXT(Child_GOP[[#This Row],[Staff Start Date]], "mmm")</f>
        <v>Jan</v>
      </c>
    </row>
    <row r="268" spans="1:14" x14ac:dyDescent="0.25">
      <c r="A268" s="18"/>
      <c r="B268" s="19"/>
      <c r="C268" s="19"/>
      <c r="D268" s="19"/>
      <c r="E268" s="19"/>
      <c r="F268" s="19"/>
      <c r="G268" s="19"/>
      <c r="H268" s="19"/>
      <c r="I268" s="19"/>
      <c r="J268" s="20"/>
      <c r="K268" s="67"/>
      <c r="L268" s="19"/>
      <c r="M268" s="100">
        <f>YEAR(Child_GOP[[#This Row],[Staff Start Date]])</f>
        <v>1900</v>
      </c>
      <c r="N268" s="100" t="str">
        <f>TEXT(Child_GOP[[#This Row],[Staff Start Date]], "mmm")</f>
        <v>Jan</v>
      </c>
    </row>
    <row r="269" spans="1:14" x14ac:dyDescent="0.25">
      <c r="A269" s="18"/>
      <c r="B269" s="19"/>
      <c r="C269" s="19"/>
      <c r="D269" s="19"/>
      <c r="E269" s="19"/>
      <c r="F269" s="19"/>
      <c r="G269" s="19"/>
      <c r="H269" s="19"/>
      <c r="I269" s="19"/>
      <c r="J269" s="20"/>
      <c r="K269" s="67"/>
      <c r="L269" s="19"/>
      <c r="M269" s="100">
        <f>YEAR(Child_GOP[[#This Row],[Staff Start Date]])</f>
        <v>1900</v>
      </c>
      <c r="N269" s="100" t="str">
        <f>TEXT(Child_GOP[[#This Row],[Staff Start Date]], "mmm")</f>
        <v>Jan</v>
      </c>
    </row>
    <row r="270" spans="1:14" x14ac:dyDescent="0.25">
      <c r="A270" s="18"/>
      <c r="B270" s="19"/>
      <c r="C270" s="19"/>
      <c r="D270" s="19"/>
      <c r="E270" s="19"/>
      <c r="F270" s="19"/>
      <c r="G270" s="19"/>
      <c r="H270" s="19"/>
      <c r="I270" s="19"/>
      <c r="J270" s="20"/>
      <c r="K270" s="67"/>
      <c r="L270" s="19"/>
      <c r="M270" s="100">
        <f>YEAR(Child_GOP[[#This Row],[Staff Start Date]])</f>
        <v>1900</v>
      </c>
      <c r="N270" s="100" t="str">
        <f>TEXT(Child_GOP[[#This Row],[Staff Start Date]], "mmm")</f>
        <v>Jan</v>
      </c>
    </row>
    <row r="271" spans="1:14" x14ac:dyDescent="0.25">
      <c r="A271" s="18"/>
      <c r="B271" s="19"/>
      <c r="C271" s="19"/>
      <c r="D271" s="19"/>
      <c r="E271" s="19"/>
      <c r="F271" s="19"/>
      <c r="G271" s="19"/>
      <c r="H271" s="19"/>
      <c r="I271" s="19"/>
      <c r="J271" s="20"/>
      <c r="K271" s="67"/>
      <c r="L271" s="19"/>
      <c r="M271" s="100">
        <f>YEAR(Child_GOP[[#This Row],[Staff Start Date]])</f>
        <v>1900</v>
      </c>
      <c r="N271" s="100" t="str">
        <f>TEXT(Child_GOP[[#This Row],[Staff Start Date]], "mmm")</f>
        <v>Jan</v>
      </c>
    </row>
    <row r="272" spans="1:14" x14ac:dyDescent="0.25">
      <c r="A272" s="18"/>
      <c r="B272" s="19"/>
      <c r="C272" s="19"/>
      <c r="D272" s="19"/>
      <c r="E272" s="19"/>
      <c r="F272" s="19"/>
      <c r="G272" s="19"/>
      <c r="H272" s="19"/>
      <c r="I272" s="19"/>
      <c r="J272" s="20"/>
      <c r="K272" s="67"/>
      <c r="L272" s="19"/>
      <c r="M272" s="100">
        <f>YEAR(Child_GOP[[#This Row],[Staff Start Date]])</f>
        <v>1900</v>
      </c>
      <c r="N272" s="100" t="str">
        <f>TEXT(Child_GOP[[#This Row],[Staff Start Date]], "mmm")</f>
        <v>Jan</v>
      </c>
    </row>
    <row r="273" spans="1:14" x14ac:dyDescent="0.25">
      <c r="A273" s="18"/>
      <c r="B273" s="19"/>
      <c r="C273" s="19"/>
      <c r="D273" s="19"/>
      <c r="E273" s="19"/>
      <c r="F273" s="19"/>
      <c r="G273" s="19"/>
      <c r="H273" s="19"/>
      <c r="I273" s="19"/>
      <c r="J273" s="20"/>
      <c r="K273" s="67"/>
      <c r="L273" s="19"/>
      <c r="M273" s="100">
        <f>YEAR(Child_GOP[[#This Row],[Staff Start Date]])</f>
        <v>1900</v>
      </c>
      <c r="N273" s="100" t="str">
        <f>TEXT(Child_GOP[[#This Row],[Staff Start Date]], "mmm")</f>
        <v>Jan</v>
      </c>
    </row>
    <row r="274" spans="1:14" x14ac:dyDescent="0.25">
      <c r="A274" s="18"/>
      <c r="B274" s="19"/>
      <c r="C274" s="19"/>
      <c r="D274" s="19"/>
      <c r="E274" s="19"/>
      <c r="F274" s="19"/>
      <c r="G274" s="19"/>
      <c r="H274" s="19"/>
      <c r="I274" s="19"/>
      <c r="J274" s="20"/>
      <c r="K274" s="67"/>
      <c r="L274" s="19"/>
      <c r="M274" s="100">
        <f>YEAR(Child_GOP[[#This Row],[Staff Start Date]])</f>
        <v>1900</v>
      </c>
      <c r="N274" s="100" t="str">
        <f>TEXT(Child_GOP[[#This Row],[Staff Start Date]], "mmm")</f>
        <v>Jan</v>
      </c>
    </row>
    <row r="275" spans="1:14" x14ac:dyDescent="0.25">
      <c r="A275" s="18"/>
      <c r="B275" s="19"/>
      <c r="C275" s="19"/>
      <c r="D275" s="19"/>
      <c r="E275" s="19"/>
      <c r="F275" s="19"/>
      <c r="G275" s="19"/>
      <c r="H275" s="19"/>
      <c r="I275" s="19"/>
      <c r="J275" s="20"/>
      <c r="K275" s="67"/>
      <c r="L275" s="19"/>
      <c r="M275" s="100">
        <f>YEAR(Child_GOP[[#This Row],[Staff Start Date]])</f>
        <v>1900</v>
      </c>
      <c r="N275" s="100" t="str">
        <f>TEXT(Child_GOP[[#This Row],[Staff Start Date]], "mmm")</f>
        <v>Jan</v>
      </c>
    </row>
    <row r="276" spans="1:14" x14ac:dyDescent="0.25">
      <c r="A276" s="18"/>
      <c r="B276" s="19"/>
      <c r="C276" s="19"/>
      <c r="D276" s="19"/>
      <c r="E276" s="19"/>
      <c r="F276" s="19"/>
      <c r="G276" s="19"/>
      <c r="H276" s="19"/>
      <c r="I276" s="19"/>
      <c r="J276" s="20"/>
      <c r="K276" s="67"/>
      <c r="L276" s="19"/>
      <c r="M276" s="100">
        <f>YEAR(Child_GOP[[#This Row],[Staff Start Date]])</f>
        <v>1900</v>
      </c>
      <c r="N276" s="100" t="str">
        <f>TEXT(Child_GOP[[#This Row],[Staff Start Date]], "mmm")</f>
        <v>Jan</v>
      </c>
    </row>
    <row r="277" spans="1:14" x14ac:dyDescent="0.25">
      <c r="A277" s="18"/>
      <c r="B277" s="19"/>
      <c r="C277" s="19"/>
      <c r="D277" s="19"/>
      <c r="E277" s="19"/>
      <c r="F277" s="19"/>
      <c r="G277" s="19"/>
      <c r="H277" s="19"/>
      <c r="I277" s="19"/>
      <c r="J277" s="20"/>
      <c r="K277" s="67"/>
      <c r="L277" s="19"/>
      <c r="M277" s="100">
        <f>YEAR(Child_GOP[[#This Row],[Staff Start Date]])</f>
        <v>1900</v>
      </c>
      <c r="N277" s="100" t="str">
        <f>TEXT(Child_GOP[[#This Row],[Staff Start Date]], "mmm")</f>
        <v>Jan</v>
      </c>
    </row>
    <row r="278" spans="1:14" x14ac:dyDescent="0.25">
      <c r="A278" s="18"/>
      <c r="B278" s="19"/>
      <c r="C278" s="19"/>
      <c r="D278" s="19"/>
      <c r="E278" s="19"/>
      <c r="F278" s="19"/>
      <c r="G278" s="19"/>
      <c r="H278" s="19"/>
      <c r="I278" s="19"/>
      <c r="J278" s="20"/>
      <c r="K278" s="67"/>
      <c r="L278" s="19"/>
      <c r="M278" s="100">
        <f>YEAR(Child_GOP[[#This Row],[Staff Start Date]])</f>
        <v>1900</v>
      </c>
      <c r="N278" s="100" t="str">
        <f>TEXT(Child_GOP[[#This Row],[Staff Start Date]], "mmm")</f>
        <v>Jan</v>
      </c>
    </row>
    <row r="279" spans="1:14" x14ac:dyDescent="0.25">
      <c r="A279" s="18"/>
      <c r="B279" s="19"/>
      <c r="C279" s="19"/>
      <c r="D279" s="19"/>
      <c r="E279" s="19"/>
      <c r="F279" s="19"/>
      <c r="G279" s="19"/>
      <c r="H279" s="19"/>
      <c r="I279" s="19"/>
      <c r="J279" s="20"/>
      <c r="K279" s="67"/>
      <c r="L279" s="19"/>
      <c r="M279" s="100">
        <f>YEAR(Child_GOP[[#This Row],[Staff Start Date]])</f>
        <v>1900</v>
      </c>
      <c r="N279" s="100" t="str">
        <f>TEXT(Child_GOP[[#This Row],[Staff Start Date]], "mmm")</f>
        <v>Jan</v>
      </c>
    </row>
    <row r="280" spans="1:14" x14ac:dyDescent="0.25">
      <c r="A280" s="18"/>
      <c r="B280" s="19"/>
      <c r="C280" s="19"/>
      <c r="D280" s="19"/>
      <c r="E280" s="19"/>
      <c r="F280" s="19"/>
      <c r="G280" s="19"/>
      <c r="H280" s="19"/>
      <c r="I280" s="19"/>
      <c r="J280" s="20"/>
      <c r="K280" s="67"/>
      <c r="L280" s="19"/>
      <c r="M280" s="100">
        <f>YEAR(Child_GOP[[#This Row],[Staff Start Date]])</f>
        <v>1900</v>
      </c>
      <c r="N280" s="100" t="str">
        <f>TEXT(Child_GOP[[#This Row],[Staff Start Date]], "mmm")</f>
        <v>Jan</v>
      </c>
    </row>
    <row r="281" spans="1:14" x14ac:dyDescent="0.25">
      <c r="A281" s="18"/>
      <c r="B281" s="19"/>
      <c r="C281" s="19"/>
      <c r="D281" s="19"/>
      <c r="E281" s="19"/>
      <c r="F281" s="19"/>
      <c r="G281" s="19"/>
      <c r="H281" s="19"/>
      <c r="I281" s="19"/>
      <c r="J281" s="20"/>
      <c r="K281" s="67"/>
      <c r="L281" s="19"/>
      <c r="M281" s="100">
        <f>YEAR(Child_GOP[[#This Row],[Staff Start Date]])</f>
        <v>1900</v>
      </c>
      <c r="N281" s="100" t="str">
        <f>TEXT(Child_GOP[[#This Row],[Staff Start Date]], "mmm")</f>
        <v>Jan</v>
      </c>
    </row>
    <row r="282" spans="1:14" x14ac:dyDescent="0.25">
      <c r="A282" s="18"/>
      <c r="B282" s="19"/>
      <c r="C282" s="19"/>
      <c r="D282" s="19"/>
      <c r="E282" s="19"/>
      <c r="F282" s="19"/>
      <c r="G282" s="19"/>
      <c r="H282" s="19"/>
      <c r="I282" s="19"/>
      <c r="J282" s="20"/>
      <c r="K282" s="67"/>
      <c r="L282" s="19"/>
      <c r="M282" s="100">
        <f>YEAR(Child_GOP[[#This Row],[Staff Start Date]])</f>
        <v>1900</v>
      </c>
      <c r="N282" s="100" t="str">
        <f>TEXT(Child_GOP[[#This Row],[Staff Start Date]], "mmm")</f>
        <v>Jan</v>
      </c>
    </row>
    <row r="283" spans="1:14" x14ac:dyDescent="0.25">
      <c r="A283" s="18"/>
      <c r="B283" s="19"/>
      <c r="C283" s="19"/>
      <c r="D283" s="19"/>
      <c r="E283" s="19"/>
      <c r="F283" s="19"/>
      <c r="G283" s="19"/>
      <c r="H283" s="19"/>
      <c r="I283" s="19"/>
      <c r="J283" s="20"/>
      <c r="K283" s="67"/>
      <c r="L283" s="19"/>
      <c r="M283" s="100">
        <f>YEAR(Child_GOP[[#This Row],[Staff Start Date]])</f>
        <v>1900</v>
      </c>
      <c r="N283" s="100" t="str">
        <f>TEXT(Child_GOP[[#This Row],[Staff Start Date]], "mmm")</f>
        <v>Jan</v>
      </c>
    </row>
    <row r="284" spans="1:14" x14ac:dyDescent="0.25">
      <c r="A284" s="18"/>
      <c r="B284" s="19"/>
      <c r="C284" s="19"/>
      <c r="D284" s="19"/>
      <c r="E284" s="19"/>
      <c r="F284" s="19"/>
      <c r="G284" s="19"/>
      <c r="H284" s="19"/>
      <c r="I284" s="19"/>
      <c r="J284" s="20"/>
      <c r="K284" s="67"/>
      <c r="L284" s="19"/>
      <c r="M284" s="100">
        <f>YEAR(Child_GOP[[#This Row],[Staff Start Date]])</f>
        <v>1900</v>
      </c>
      <c r="N284" s="100" t="str">
        <f>TEXT(Child_GOP[[#This Row],[Staff Start Date]], "mmm")</f>
        <v>Jan</v>
      </c>
    </row>
    <row r="285" spans="1:14" x14ac:dyDescent="0.25">
      <c r="A285" s="18"/>
      <c r="B285" s="19"/>
      <c r="C285" s="19"/>
      <c r="D285" s="19"/>
      <c r="E285" s="19"/>
      <c r="F285" s="19"/>
      <c r="G285" s="19"/>
      <c r="H285" s="19"/>
      <c r="I285" s="19"/>
      <c r="J285" s="20"/>
      <c r="K285" s="67"/>
      <c r="L285" s="19"/>
      <c r="M285" s="100">
        <f>YEAR(Child_GOP[[#This Row],[Staff Start Date]])</f>
        <v>1900</v>
      </c>
      <c r="N285" s="100" t="str">
        <f>TEXT(Child_GOP[[#This Row],[Staff Start Date]], "mmm")</f>
        <v>Jan</v>
      </c>
    </row>
    <row r="286" spans="1:14" x14ac:dyDescent="0.25">
      <c r="A286" s="18"/>
      <c r="B286" s="19"/>
      <c r="C286" s="19"/>
      <c r="D286" s="19"/>
      <c r="E286" s="19"/>
      <c r="F286" s="19"/>
      <c r="G286" s="19"/>
      <c r="H286" s="19"/>
      <c r="I286" s="19"/>
      <c r="J286" s="20"/>
      <c r="K286" s="67"/>
      <c r="L286" s="19"/>
      <c r="M286" s="100">
        <f>YEAR(Child_GOP[[#This Row],[Staff Start Date]])</f>
        <v>1900</v>
      </c>
      <c r="N286" s="100" t="str">
        <f>TEXT(Child_GOP[[#This Row],[Staff Start Date]], "mmm")</f>
        <v>Jan</v>
      </c>
    </row>
    <row r="287" spans="1:14" x14ac:dyDescent="0.25">
      <c r="A287" s="18"/>
      <c r="B287" s="19"/>
      <c r="C287" s="19"/>
      <c r="D287" s="19"/>
      <c r="E287" s="19"/>
      <c r="F287" s="19"/>
      <c r="G287" s="19"/>
      <c r="H287" s="19"/>
      <c r="I287" s="19"/>
      <c r="J287" s="20"/>
      <c r="K287" s="67"/>
      <c r="L287" s="19"/>
      <c r="M287" s="100">
        <f>YEAR(Child_GOP[[#This Row],[Staff Start Date]])</f>
        <v>1900</v>
      </c>
      <c r="N287" s="100" t="str">
        <f>TEXT(Child_GOP[[#This Row],[Staff Start Date]], "mmm")</f>
        <v>Jan</v>
      </c>
    </row>
    <row r="288" spans="1:14" x14ac:dyDescent="0.25">
      <c r="A288" s="18"/>
      <c r="B288" s="19"/>
      <c r="C288" s="19"/>
      <c r="D288" s="19"/>
      <c r="E288" s="19"/>
      <c r="F288" s="19"/>
      <c r="G288" s="19"/>
      <c r="H288" s="19"/>
      <c r="I288" s="19"/>
      <c r="J288" s="20"/>
      <c r="K288" s="67"/>
      <c r="L288" s="19"/>
      <c r="M288" s="100">
        <f>YEAR(Child_GOP[[#This Row],[Staff Start Date]])</f>
        <v>1900</v>
      </c>
      <c r="N288" s="100" t="str">
        <f>TEXT(Child_GOP[[#This Row],[Staff Start Date]], "mmm")</f>
        <v>Jan</v>
      </c>
    </row>
    <row r="289" spans="1:14" x14ac:dyDescent="0.25">
      <c r="A289" s="18"/>
      <c r="B289" s="19"/>
      <c r="C289" s="19"/>
      <c r="D289" s="19"/>
      <c r="E289" s="19"/>
      <c r="F289" s="19"/>
      <c r="G289" s="19"/>
      <c r="H289" s="19"/>
      <c r="I289" s="19"/>
      <c r="J289" s="20"/>
      <c r="K289" s="67"/>
      <c r="L289" s="19"/>
      <c r="M289" s="100">
        <f>YEAR(Child_GOP[[#This Row],[Staff Start Date]])</f>
        <v>1900</v>
      </c>
      <c r="N289" s="100" t="str">
        <f>TEXT(Child_GOP[[#This Row],[Staff Start Date]], "mmm")</f>
        <v>Jan</v>
      </c>
    </row>
    <row r="290" spans="1:14" x14ac:dyDescent="0.25">
      <c r="A290" s="18"/>
      <c r="B290" s="19"/>
      <c r="C290" s="19"/>
      <c r="D290" s="19"/>
      <c r="E290" s="19"/>
      <c r="F290" s="19"/>
      <c r="G290" s="19"/>
      <c r="H290" s="19"/>
      <c r="I290" s="19"/>
      <c r="J290" s="20"/>
      <c r="K290" s="67"/>
      <c r="L290" s="19"/>
      <c r="M290" s="100">
        <f>YEAR(Child_GOP[[#This Row],[Staff Start Date]])</f>
        <v>1900</v>
      </c>
      <c r="N290" s="100" t="str">
        <f>TEXT(Child_GOP[[#This Row],[Staff Start Date]], "mmm")</f>
        <v>Jan</v>
      </c>
    </row>
    <row r="291" spans="1:14" x14ac:dyDescent="0.25">
      <c r="A291" s="18"/>
      <c r="B291" s="19"/>
      <c r="C291" s="19"/>
      <c r="D291" s="19"/>
      <c r="E291" s="19"/>
      <c r="F291" s="19"/>
      <c r="G291" s="19"/>
      <c r="H291" s="19"/>
      <c r="I291" s="19"/>
      <c r="J291" s="20"/>
      <c r="K291" s="67"/>
      <c r="L291" s="19"/>
      <c r="M291" s="100">
        <f>YEAR(Child_GOP[[#This Row],[Staff Start Date]])</f>
        <v>1900</v>
      </c>
      <c r="N291" s="100" t="str">
        <f>TEXT(Child_GOP[[#This Row],[Staff Start Date]], "mmm")</f>
        <v>Jan</v>
      </c>
    </row>
    <row r="292" spans="1:14" x14ac:dyDescent="0.25">
      <c r="A292" s="18"/>
      <c r="B292" s="19"/>
      <c r="C292" s="19"/>
      <c r="D292" s="19"/>
      <c r="E292" s="19"/>
      <c r="F292" s="19"/>
      <c r="G292" s="19"/>
      <c r="H292" s="19"/>
      <c r="I292" s="19"/>
      <c r="J292" s="20"/>
      <c r="K292" s="67"/>
      <c r="L292" s="19"/>
      <c r="M292" s="100">
        <f>YEAR(Child_GOP[[#This Row],[Staff Start Date]])</f>
        <v>1900</v>
      </c>
      <c r="N292" s="100" t="str">
        <f>TEXT(Child_GOP[[#This Row],[Staff Start Date]], "mmm")</f>
        <v>Jan</v>
      </c>
    </row>
    <row r="293" spans="1:14" x14ac:dyDescent="0.25">
      <c r="A293" s="18"/>
      <c r="B293" s="19"/>
      <c r="C293" s="19"/>
      <c r="D293" s="19"/>
      <c r="E293" s="19"/>
      <c r="F293" s="19"/>
      <c r="G293" s="19"/>
      <c r="H293" s="19"/>
      <c r="I293" s="19"/>
      <c r="J293" s="20"/>
      <c r="K293" s="67"/>
      <c r="L293" s="19"/>
      <c r="M293" s="100">
        <f>YEAR(Child_GOP[[#This Row],[Staff Start Date]])</f>
        <v>1900</v>
      </c>
      <c r="N293" s="100" t="str">
        <f>TEXT(Child_GOP[[#This Row],[Staff Start Date]], "mmm")</f>
        <v>Jan</v>
      </c>
    </row>
    <row r="294" spans="1:14" x14ac:dyDescent="0.25">
      <c r="A294" s="18"/>
      <c r="B294" s="19"/>
      <c r="C294" s="19"/>
      <c r="D294" s="19"/>
      <c r="E294" s="19"/>
      <c r="F294" s="19"/>
      <c r="G294" s="19"/>
      <c r="H294" s="19"/>
      <c r="I294" s="19"/>
      <c r="J294" s="20"/>
      <c r="K294" s="67"/>
      <c r="L294" s="19"/>
      <c r="M294" s="100">
        <f>YEAR(Child_GOP[[#This Row],[Staff Start Date]])</f>
        <v>1900</v>
      </c>
      <c r="N294" s="100" t="str">
        <f>TEXT(Child_GOP[[#This Row],[Staff Start Date]], "mmm")</f>
        <v>Jan</v>
      </c>
    </row>
    <row r="295" spans="1:14" x14ac:dyDescent="0.25">
      <c r="A295" s="18"/>
      <c r="B295" s="19"/>
      <c r="C295" s="19"/>
      <c r="D295" s="19"/>
      <c r="E295" s="19"/>
      <c r="F295" s="19"/>
      <c r="G295" s="19"/>
      <c r="H295" s="19"/>
      <c r="I295" s="19"/>
      <c r="J295" s="20"/>
      <c r="K295" s="67"/>
      <c r="L295" s="19"/>
      <c r="M295" s="100">
        <f>YEAR(Child_GOP[[#This Row],[Staff Start Date]])</f>
        <v>1900</v>
      </c>
      <c r="N295" s="100" t="str">
        <f>TEXT(Child_GOP[[#This Row],[Staff Start Date]], "mmm")</f>
        <v>Jan</v>
      </c>
    </row>
    <row r="296" spans="1:14" x14ac:dyDescent="0.25">
      <c r="A296" s="18"/>
      <c r="B296" s="19"/>
      <c r="C296" s="19"/>
      <c r="D296" s="19"/>
      <c r="E296" s="19"/>
      <c r="F296" s="19"/>
      <c r="G296" s="19"/>
      <c r="H296" s="19"/>
      <c r="I296" s="19"/>
      <c r="J296" s="20"/>
      <c r="K296" s="67"/>
      <c r="L296" s="19"/>
      <c r="M296" s="100">
        <f>YEAR(Child_GOP[[#This Row],[Staff Start Date]])</f>
        <v>1900</v>
      </c>
      <c r="N296" s="100" t="str">
        <f>TEXT(Child_GOP[[#This Row],[Staff Start Date]], "mmm")</f>
        <v>Jan</v>
      </c>
    </row>
    <row r="297" spans="1:14" x14ac:dyDescent="0.25">
      <c r="A297" s="18"/>
      <c r="B297" s="19"/>
      <c r="C297" s="19"/>
      <c r="D297" s="19"/>
      <c r="E297" s="19"/>
      <c r="F297" s="19"/>
      <c r="G297" s="19"/>
      <c r="H297" s="19"/>
      <c r="I297" s="19"/>
      <c r="J297" s="20"/>
      <c r="K297" s="67"/>
      <c r="L297" s="19"/>
      <c r="M297" s="100">
        <f>YEAR(Child_GOP[[#This Row],[Staff Start Date]])</f>
        <v>1900</v>
      </c>
      <c r="N297" s="100" t="str">
        <f>TEXT(Child_GOP[[#This Row],[Staff Start Date]], "mmm")</f>
        <v>Jan</v>
      </c>
    </row>
    <row r="298" spans="1:14" x14ac:dyDescent="0.25">
      <c r="A298" s="18"/>
      <c r="B298" s="19"/>
      <c r="C298" s="19"/>
      <c r="D298" s="19"/>
      <c r="E298" s="19"/>
      <c r="F298" s="19"/>
      <c r="G298" s="19"/>
      <c r="H298" s="19"/>
      <c r="I298" s="19"/>
      <c r="J298" s="20"/>
      <c r="K298" s="67"/>
      <c r="L298" s="19"/>
      <c r="M298" s="100">
        <f>YEAR(Child_GOP[[#This Row],[Staff Start Date]])</f>
        <v>1900</v>
      </c>
      <c r="N298" s="100" t="str">
        <f>TEXT(Child_GOP[[#This Row],[Staff Start Date]], "mmm")</f>
        <v>Jan</v>
      </c>
    </row>
    <row r="299" spans="1:14" x14ac:dyDescent="0.25">
      <c r="A299" s="18"/>
      <c r="B299" s="19"/>
      <c r="C299" s="19"/>
      <c r="D299" s="19"/>
      <c r="E299" s="19"/>
      <c r="F299" s="19"/>
      <c r="G299" s="19"/>
      <c r="H299" s="19"/>
      <c r="I299" s="19"/>
      <c r="J299" s="20"/>
      <c r="K299" s="67"/>
      <c r="L299" s="19"/>
      <c r="M299" s="100">
        <f>YEAR(Child_GOP[[#This Row],[Staff Start Date]])</f>
        <v>1900</v>
      </c>
      <c r="N299" s="100" t="str">
        <f>TEXT(Child_GOP[[#This Row],[Staff Start Date]], "mmm")</f>
        <v>Jan</v>
      </c>
    </row>
    <row r="300" spans="1:14" x14ac:dyDescent="0.25">
      <c r="A300" s="18"/>
      <c r="B300" s="19"/>
      <c r="C300" s="19"/>
      <c r="D300" s="19"/>
      <c r="E300" s="19"/>
      <c r="F300" s="19"/>
      <c r="G300" s="19"/>
      <c r="H300" s="19"/>
      <c r="I300" s="19"/>
      <c r="J300" s="20"/>
      <c r="K300" s="67"/>
      <c r="L300" s="19"/>
      <c r="M300" s="100">
        <f>YEAR(Child_GOP[[#This Row],[Staff Start Date]])</f>
        <v>1900</v>
      </c>
      <c r="N300" s="100" t="str">
        <f>TEXT(Child_GOP[[#This Row],[Staff Start Date]], "mmm")</f>
        <v>Jan</v>
      </c>
    </row>
    <row r="301" spans="1:14" x14ac:dyDescent="0.25">
      <c r="A301" s="18"/>
      <c r="B301" s="19"/>
      <c r="C301" s="19"/>
      <c r="D301" s="19"/>
      <c r="E301" s="19"/>
      <c r="F301" s="19"/>
      <c r="G301" s="19"/>
      <c r="H301" s="19"/>
      <c r="I301" s="19"/>
      <c r="J301" s="20"/>
      <c r="K301" s="67"/>
      <c r="L301" s="19"/>
      <c r="M301" s="100">
        <f>YEAR(Child_GOP[[#This Row],[Staff Start Date]])</f>
        <v>1900</v>
      </c>
      <c r="N301" s="100" t="str">
        <f>TEXT(Child_GOP[[#This Row],[Staff Start Date]], "mmm")</f>
        <v>Jan</v>
      </c>
    </row>
    <row r="302" spans="1:14" x14ac:dyDescent="0.25">
      <c r="A302" s="18"/>
      <c r="B302" s="19"/>
      <c r="C302" s="19"/>
      <c r="D302" s="19"/>
      <c r="E302" s="19"/>
      <c r="F302" s="19"/>
      <c r="G302" s="19"/>
      <c r="H302" s="19"/>
      <c r="I302" s="19"/>
      <c r="J302" s="20"/>
      <c r="K302" s="67"/>
      <c r="L302" s="19"/>
      <c r="M302" s="100">
        <f>YEAR(Child_GOP[[#This Row],[Staff Start Date]])</f>
        <v>1900</v>
      </c>
      <c r="N302" s="100" t="str">
        <f>TEXT(Child_GOP[[#This Row],[Staff Start Date]], "mmm")</f>
        <v>Jan</v>
      </c>
    </row>
    <row r="303" spans="1:14" x14ac:dyDescent="0.25">
      <c r="A303" s="18"/>
      <c r="B303" s="19"/>
      <c r="C303" s="19"/>
      <c r="D303" s="19"/>
      <c r="E303" s="19"/>
      <c r="F303" s="19"/>
      <c r="G303" s="19"/>
      <c r="H303" s="19"/>
      <c r="I303" s="19"/>
      <c r="J303" s="20"/>
      <c r="K303" s="67"/>
      <c r="L303" s="19"/>
      <c r="M303" s="100">
        <f>YEAR(Child_GOP[[#This Row],[Staff Start Date]])</f>
        <v>1900</v>
      </c>
      <c r="N303" s="100" t="str">
        <f>TEXT(Child_GOP[[#This Row],[Staff Start Date]], "mmm")</f>
        <v>Jan</v>
      </c>
    </row>
    <row r="304" spans="1:14" x14ac:dyDescent="0.25">
      <c r="A304" s="18"/>
      <c r="B304" s="19"/>
      <c r="C304" s="19"/>
      <c r="D304" s="19"/>
      <c r="E304" s="19"/>
      <c r="F304" s="19"/>
      <c r="G304" s="19"/>
      <c r="H304" s="19"/>
      <c r="I304" s="19"/>
      <c r="J304" s="20"/>
      <c r="K304" s="67"/>
      <c r="L304" s="19"/>
      <c r="M304" s="100">
        <f>YEAR(Child_GOP[[#This Row],[Staff Start Date]])</f>
        <v>1900</v>
      </c>
      <c r="N304" s="100" t="str">
        <f>TEXT(Child_GOP[[#This Row],[Staff Start Date]], "mmm")</f>
        <v>Jan</v>
      </c>
    </row>
    <row r="305" spans="1:14" x14ac:dyDescent="0.25">
      <c r="A305" s="18"/>
      <c r="B305" s="19"/>
      <c r="C305" s="19"/>
      <c r="D305" s="19"/>
      <c r="E305" s="19"/>
      <c r="F305" s="19"/>
      <c r="G305" s="19"/>
      <c r="H305" s="19"/>
      <c r="I305" s="19"/>
      <c r="J305" s="20"/>
      <c r="K305" s="67"/>
      <c r="L305" s="19"/>
      <c r="M305" s="100">
        <f>YEAR(Child_GOP[[#This Row],[Staff Start Date]])</f>
        <v>1900</v>
      </c>
      <c r="N305" s="100" t="str">
        <f>TEXT(Child_GOP[[#This Row],[Staff Start Date]], "mmm")</f>
        <v>Jan</v>
      </c>
    </row>
    <row r="306" spans="1:14" x14ac:dyDescent="0.25">
      <c r="A306" s="18"/>
      <c r="B306" s="19"/>
      <c r="C306" s="19"/>
      <c r="D306" s="19"/>
      <c r="E306" s="19"/>
      <c r="F306" s="19"/>
      <c r="G306" s="19"/>
      <c r="H306" s="19"/>
      <c r="I306" s="19"/>
      <c r="J306" s="20"/>
      <c r="K306" s="67"/>
      <c r="L306" s="19"/>
      <c r="M306" s="100">
        <f>YEAR(Child_GOP[[#This Row],[Staff Start Date]])</f>
        <v>1900</v>
      </c>
      <c r="N306" s="100" t="str">
        <f>TEXT(Child_GOP[[#This Row],[Staff Start Date]], "mmm")</f>
        <v>Jan</v>
      </c>
    </row>
    <row r="307" spans="1:14" x14ac:dyDescent="0.25">
      <c r="A307" s="18"/>
      <c r="B307" s="19"/>
      <c r="C307" s="19"/>
      <c r="D307" s="19"/>
      <c r="E307" s="19"/>
      <c r="F307" s="19"/>
      <c r="G307" s="19"/>
      <c r="H307" s="19"/>
      <c r="I307" s="19"/>
      <c r="J307" s="20"/>
      <c r="K307" s="67"/>
      <c r="L307" s="19"/>
      <c r="M307" s="100">
        <f>YEAR(Child_GOP[[#This Row],[Staff Start Date]])</f>
        <v>1900</v>
      </c>
      <c r="N307" s="100" t="str">
        <f>TEXT(Child_GOP[[#This Row],[Staff Start Date]], "mmm")</f>
        <v>Jan</v>
      </c>
    </row>
    <row r="308" spans="1:14" x14ac:dyDescent="0.25">
      <c r="A308" s="18"/>
      <c r="B308" s="19"/>
      <c r="C308" s="19"/>
      <c r="D308" s="19"/>
      <c r="E308" s="19"/>
      <c r="F308" s="19"/>
      <c r="G308" s="19"/>
      <c r="H308" s="19"/>
      <c r="I308" s="19"/>
      <c r="J308" s="20"/>
      <c r="K308" s="67"/>
      <c r="L308" s="19"/>
      <c r="M308" s="100">
        <f>YEAR(Child_GOP[[#This Row],[Staff Start Date]])</f>
        <v>1900</v>
      </c>
      <c r="N308" s="100" t="str">
        <f>TEXT(Child_GOP[[#This Row],[Staff Start Date]], "mmm")</f>
        <v>Jan</v>
      </c>
    </row>
    <row r="309" spans="1:14" x14ac:dyDescent="0.25">
      <c r="A309" s="18"/>
      <c r="B309" s="19"/>
      <c r="C309" s="19"/>
      <c r="D309" s="19"/>
      <c r="E309" s="19"/>
      <c r="F309" s="19"/>
      <c r="G309" s="19"/>
      <c r="H309" s="19"/>
      <c r="I309" s="19"/>
      <c r="J309" s="20"/>
      <c r="K309" s="67"/>
      <c r="L309" s="19"/>
      <c r="M309" s="100">
        <f>YEAR(Child_GOP[[#This Row],[Staff Start Date]])</f>
        <v>1900</v>
      </c>
      <c r="N309" s="100" t="str">
        <f>TEXT(Child_GOP[[#This Row],[Staff Start Date]], "mmm")</f>
        <v>Jan</v>
      </c>
    </row>
    <row r="310" spans="1:14" x14ac:dyDescent="0.25">
      <c r="A310" s="18"/>
      <c r="B310" s="19"/>
      <c r="C310" s="19"/>
      <c r="D310" s="19"/>
      <c r="E310" s="19"/>
      <c r="F310" s="19"/>
      <c r="G310" s="19"/>
      <c r="H310" s="19"/>
      <c r="I310" s="19"/>
      <c r="J310" s="20"/>
      <c r="K310" s="67"/>
      <c r="L310" s="19"/>
      <c r="M310" s="100">
        <f>YEAR(Child_GOP[[#This Row],[Staff Start Date]])</f>
        <v>1900</v>
      </c>
      <c r="N310" s="100" t="str">
        <f>TEXT(Child_GOP[[#This Row],[Staff Start Date]], "mmm")</f>
        <v>Jan</v>
      </c>
    </row>
    <row r="311" spans="1:14" x14ac:dyDescent="0.25">
      <c r="A311" s="18"/>
      <c r="B311" s="19"/>
      <c r="C311" s="19"/>
      <c r="D311" s="19"/>
      <c r="E311" s="19"/>
      <c r="F311" s="19"/>
      <c r="G311" s="19"/>
      <c r="H311" s="19"/>
      <c r="I311" s="19"/>
      <c r="J311" s="20"/>
      <c r="K311" s="67"/>
      <c r="L311" s="19"/>
      <c r="M311" s="100">
        <f>YEAR(Child_GOP[[#This Row],[Staff Start Date]])</f>
        <v>1900</v>
      </c>
      <c r="N311" s="100" t="str">
        <f>TEXT(Child_GOP[[#This Row],[Staff Start Date]], "mmm")</f>
        <v>Jan</v>
      </c>
    </row>
    <row r="312" spans="1:14" x14ac:dyDescent="0.25">
      <c r="A312" s="18"/>
      <c r="B312" s="19"/>
      <c r="C312" s="19"/>
      <c r="D312" s="19"/>
      <c r="E312" s="19"/>
      <c r="F312" s="19"/>
      <c r="G312" s="19"/>
      <c r="H312" s="19"/>
      <c r="I312" s="19"/>
      <c r="J312" s="20"/>
      <c r="K312" s="67"/>
      <c r="L312" s="19"/>
      <c r="M312" s="100">
        <f>YEAR(Child_GOP[[#This Row],[Staff Start Date]])</f>
        <v>1900</v>
      </c>
      <c r="N312" s="100" t="str">
        <f>TEXT(Child_GOP[[#This Row],[Staff Start Date]], "mmm")</f>
        <v>Jan</v>
      </c>
    </row>
    <row r="313" spans="1:14" x14ac:dyDescent="0.25">
      <c r="A313" s="18"/>
      <c r="B313" s="19"/>
      <c r="C313" s="19"/>
      <c r="D313" s="19"/>
      <c r="E313" s="19"/>
      <c r="F313" s="19"/>
      <c r="G313" s="19"/>
      <c r="H313" s="19"/>
      <c r="I313" s="19"/>
      <c r="J313" s="20"/>
      <c r="K313" s="67"/>
      <c r="L313" s="19"/>
      <c r="M313" s="100">
        <f>YEAR(Child_GOP[[#This Row],[Staff Start Date]])</f>
        <v>1900</v>
      </c>
      <c r="N313" s="100" t="str">
        <f>TEXT(Child_GOP[[#This Row],[Staff Start Date]], "mmm")</f>
        <v>Jan</v>
      </c>
    </row>
    <row r="314" spans="1:14" x14ac:dyDescent="0.25">
      <c r="A314" s="18"/>
      <c r="B314" s="19"/>
      <c r="C314" s="19"/>
      <c r="D314" s="19"/>
      <c r="E314" s="19"/>
      <c r="F314" s="19"/>
      <c r="G314" s="19"/>
      <c r="H314" s="19"/>
      <c r="I314" s="19"/>
      <c r="J314" s="20"/>
      <c r="K314" s="67"/>
      <c r="L314" s="19"/>
      <c r="M314" s="100">
        <f>YEAR(Child_GOP[[#This Row],[Staff Start Date]])</f>
        <v>1900</v>
      </c>
      <c r="N314" s="100" t="str">
        <f>TEXT(Child_GOP[[#This Row],[Staff Start Date]], "mmm")</f>
        <v>Jan</v>
      </c>
    </row>
    <row r="315" spans="1:14" x14ac:dyDescent="0.25">
      <c r="A315" s="18"/>
      <c r="B315" s="19"/>
      <c r="C315" s="19"/>
      <c r="D315" s="19"/>
      <c r="E315" s="19"/>
      <c r="F315" s="19"/>
      <c r="G315" s="19"/>
      <c r="H315" s="19"/>
      <c r="I315" s="19"/>
      <c r="J315" s="20"/>
      <c r="K315" s="67"/>
      <c r="L315" s="19"/>
      <c r="M315" s="100">
        <f>YEAR(Child_GOP[[#This Row],[Staff Start Date]])</f>
        <v>1900</v>
      </c>
      <c r="N315" s="100" t="str">
        <f>TEXT(Child_GOP[[#This Row],[Staff Start Date]], "mmm")</f>
        <v>Jan</v>
      </c>
    </row>
    <row r="316" spans="1:14" x14ac:dyDescent="0.25">
      <c r="A316" s="18"/>
      <c r="B316" s="19"/>
      <c r="C316" s="19"/>
      <c r="D316" s="19"/>
      <c r="E316" s="19"/>
      <c r="F316" s="19"/>
      <c r="G316" s="19"/>
      <c r="H316" s="19"/>
      <c r="I316" s="19"/>
      <c r="J316" s="20"/>
      <c r="K316" s="67"/>
      <c r="L316" s="19"/>
      <c r="M316" s="100">
        <f>YEAR(Child_GOP[[#This Row],[Staff Start Date]])</f>
        <v>1900</v>
      </c>
      <c r="N316" s="100" t="str">
        <f>TEXT(Child_GOP[[#This Row],[Staff Start Date]], "mmm")</f>
        <v>Jan</v>
      </c>
    </row>
    <row r="317" spans="1:14" x14ac:dyDescent="0.25">
      <c r="A317" s="18"/>
      <c r="B317" s="19"/>
      <c r="C317" s="19"/>
      <c r="D317" s="19"/>
      <c r="E317" s="19"/>
      <c r="F317" s="19"/>
      <c r="G317" s="19"/>
      <c r="H317" s="19"/>
      <c r="I317" s="19"/>
      <c r="J317" s="20"/>
      <c r="K317" s="67"/>
      <c r="L317" s="19"/>
      <c r="M317" s="100">
        <f>YEAR(Child_GOP[[#This Row],[Staff Start Date]])</f>
        <v>1900</v>
      </c>
      <c r="N317" s="100" t="str">
        <f>TEXT(Child_GOP[[#This Row],[Staff Start Date]], "mmm")</f>
        <v>Jan</v>
      </c>
    </row>
    <row r="318" spans="1:14" x14ac:dyDescent="0.25">
      <c r="A318" s="18"/>
      <c r="B318" s="19"/>
      <c r="C318" s="19"/>
      <c r="D318" s="19"/>
      <c r="E318" s="19"/>
      <c r="F318" s="19"/>
      <c r="G318" s="19"/>
      <c r="H318" s="19"/>
      <c r="I318" s="19"/>
      <c r="J318" s="20"/>
      <c r="K318" s="67"/>
      <c r="L318" s="19"/>
      <c r="M318" s="100">
        <f>YEAR(Child_GOP[[#This Row],[Staff Start Date]])</f>
        <v>1900</v>
      </c>
      <c r="N318" s="100" t="str">
        <f>TEXT(Child_GOP[[#This Row],[Staff Start Date]], "mmm")</f>
        <v>Jan</v>
      </c>
    </row>
    <row r="319" spans="1:14" x14ac:dyDescent="0.25">
      <c r="A319" s="18"/>
      <c r="B319" s="19"/>
      <c r="C319" s="19"/>
      <c r="D319" s="19"/>
      <c r="E319" s="19"/>
      <c r="F319" s="19"/>
      <c r="G319" s="19"/>
      <c r="H319" s="19"/>
      <c r="I319" s="19"/>
      <c r="J319" s="20"/>
      <c r="K319" s="67"/>
      <c r="L319" s="19"/>
      <c r="M319" s="100">
        <f>YEAR(Child_GOP[[#This Row],[Staff Start Date]])</f>
        <v>1900</v>
      </c>
      <c r="N319" s="100" t="str">
        <f>TEXT(Child_GOP[[#This Row],[Staff Start Date]], "mmm")</f>
        <v>Jan</v>
      </c>
    </row>
    <row r="320" spans="1:14" x14ac:dyDescent="0.25">
      <c r="A320" s="18"/>
      <c r="B320" s="19"/>
      <c r="C320" s="19"/>
      <c r="D320" s="19"/>
      <c r="E320" s="19"/>
      <c r="F320" s="19"/>
      <c r="G320" s="19"/>
      <c r="H320" s="19"/>
      <c r="I320" s="19"/>
      <c r="J320" s="20"/>
      <c r="K320" s="67"/>
      <c r="L320" s="19"/>
      <c r="M320" s="100">
        <f>YEAR(Child_GOP[[#This Row],[Staff Start Date]])</f>
        <v>1900</v>
      </c>
      <c r="N320" s="100" t="str">
        <f>TEXT(Child_GOP[[#This Row],[Staff Start Date]], "mmm")</f>
        <v>Jan</v>
      </c>
    </row>
    <row r="321" spans="1:14" x14ac:dyDescent="0.25">
      <c r="A321" s="18"/>
      <c r="B321" s="19"/>
      <c r="C321" s="19"/>
      <c r="D321" s="19"/>
      <c r="E321" s="19"/>
      <c r="F321" s="19"/>
      <c r="G321" s="19"/>
      <c r="H321" s="19"/>
      <c r="I321" s="19"/>
      <c r="J321" s="20"/>
      <c r="K321" s="67"/>
      <c r="L321" s="19"/>
      <c r="M321" s="100">
        <f>YEAR(Child_GOP[[#This Row],[Staff Start Date]])</f>
        <v>1900</v>
      </c>
      <c r="N321" s="100" t="str">
        <f>TEXT(Child_GOP[[#This Row],[Staff Start Date]], "mmm")</f>
        <v>Jan</v>
      </c>
    </row>
    <row r="322" spans="1:14" x14ac:dyDescent="0.25">
      <c r="A322" s="18"/>
      <c r="B322" s="19"/>
      <c r="C322" s="19"/>
      <c r="D322" s="19"/>
      <c r="E322" s="19"/>
      <c r="F322" s="19"/>
      <c r="G322" s="19"/>
      <c r="H322" s="19"/>
      <c r="I322" s="19"/>
      <c r="J322" s="20"/>
      <c r="K322" s="67"/>
      <c r="L322" s="19"/>
      <c r="M322" s="100">
        <f>YEAR(Child_GOP[[#This Row],[Staff Start Date]])</f>
        <v>1900</v>
      </c>
      <c r="N322" s="100" t="str">
        <f>TEXT(Child_GOP[[#This Row],[Staff Start Date]], "mmm")</f>
        <v>Jan</v>
      </c>
    </row>
    <row r="323" spans="1:14" x14ac:dyDescent="0.25">
      <c r="A323" s="18"/>
      <c r="B323" s="19"/>
      <c r="C323" s="19"/>
      <c r="D323" s="19"/>
      <c r="E323" s="19"/>
      <c r="F323" s="19"/>
      <c r="G323" s="19"/>
      <c r="H323" s="19"/>
      <c r="I323" s="19"/>
      <c r="J323" s="20"/>
      <c r="K323" s="67"/>
      <c r="L323" s="19"/>
      <c r="M323" s="100">
        <f>YEAR(Child_GOP[[#This Row],[Staff Start Date]])</f>
        <v>1900</v>
      </c>
      <c r="N323" s="100" t="str">
        <f>TEXT(Child_GOP[[#This Row],[Staff Start Date]], "mmm")</f>
        <v>Jan</v>
      </c>
    </row>
    <row r="324" spans="1:14" x14ac:dyDescent="0.25">
      <c r="A324" s="18"/>
      <c r="B324" s="19"/>
      <c r="C324" s="19"/>
      <c r="D324" s="19"/>
      <c r="E324" s="19"/>
      <c r="F324" s="19"/>
      <c r="G324" s="19"/>
      <c r="H324" s="19"/>
      <c r="I324" s="19"/>
      <c r="J324" s="20"/>
      <c r="K324" s="67"/>
      <c r="L324" s="19"/>
      <c r="M324" s="100">
        <f>YEAR(Child_GOP[[#This Row],[Staff Start Date]])</f>
        <v>1900</v>
      </c>
      <c r="N324" s="100" t="str">
        <f>TEXT(Child_GOP[[#This Row],[Staff Start Date]], "mmm")</f>
        <v>Jan</v>
      </c>
    </row>
    <row r="325" spans="1:14" x14ac:dyDescent="0.25">
      <c r="A325" s="18"/>
      <c r="B325" s="19"/>
      <c r="C325" s="19"/>
      <c r="D325" s="19"/>
      <c r="E325" s="19"/>
      <c r="F325" s="19"/>
      <c r="G325" s="19"/>
      <c r="H325" s="19"/>
      <c r="I325" s="19"/>
      <c r="J325" s="20"/>
      <c r="K325" s="67"/>
      <c r="L325" s="19"/>
      <c r="M325" s="100">
        <f>YEAR(Child_GOP[[#This Row],[Staff Start Date]])</f>
        <v>1900</v>
      </c>
      <c r="N325" s="100" t="str">
        <f>TEXT(Child_GOP[[#This Row],[Staff Start Date]], "mmm")</f>
        <v>Jan</v>
      </c>
    </row>
    <row r="326" spans="1:14" x14ac:dyDescent="0.25">
      <c r="A326" s="18"/>
      <c r="B326" s="19"/>
      <c r="C326" s="19"/>
      <c r="D326" s="19"/>
      <c r="E326" s="19"/>
      <c r="F326" s="19"/>
      <c r="G326" s="19"/>
      <c r="H326" s="19"/>
      <c r="I326" s="19"/>
      <c r="J326" s="20"/>
      <c r="K326" s="67"/>
      <c r="L326" s="19"/>
      <c r="M326" s="100">
        <f>YEAR(Child_GOP[[#This Row],[Staff Start Date]])</f>
        <v>1900</v>
      </c>
      <c r="N326" s="100" t="str">
        <f>TEXT(Child_GOP[[#This Row],[Staff Start Date]], "mmm")</f>
        <v>Jan</v>
      </c>
    </row>
    <row r="327" spans="1:14" x14ac:dyDescent="0.25">
      <c r="A327" s="18"/>
      <c r="B327" s="19"/>
      <c r="C327" s="19"/>
      <c r="D327" s="19"/>
      <c r="E327" s="19"/>
      <c r="F327" s="19"/>
      <c r="G327" s="19"/>
      <c r="H327" s="19"/>
      <c r="I327" s="19"/>
      <c r="J327" s="20"/>
      <c r="K327" s="67"/>
      <c r="L327" s="19"/>
      <c r="M327" s="100">
        <f>YEAR(Child_GOP[[#This Row],[Staff Start Date]])</f>
        <v>1900</v>
      </c>
      <c r="N327" s="100" t="str">
        <f>TEXT(Child_GOP[[#This Row],[Staff Start Date]], "mmm")</f>
        <v>Jan</v>
      </c>
    </row>
    <row r="328" spans="1:14" x14ac:dyDescent="0.25">
      <c r="A328" s="18"/>
      <c r="B328" s="19"/>
      <c r="C328" s="19"/>
      <c r="D328" s="19"/>
      <c r="E328" s="19"/>
      <c r="F328" s="19"/>
      <c r="G328" s="19"/>
      <c r="H328" s="19"/>
      <c r="I328" s="19"/>
      <c r="J328" s="20"/>
      <c r="K328" s="67"/>
      <c r="L328" s="19"/>
      <c r="M328" s="100">
        <f>YEAR(Child_GOP[[#This Row],[Staff Start Date]])</f>
        <v>1900</v>
      </c>
      <c r="N328" s="100" t="str">
        <f>TEXT(Child_GOP[[#This Row],[Staff Start Date]], "mmm")</f>
        <v>Jan</v>
      </c>
    </row>
    <row r="329" spans="1:14" x14ac:dyDescent="0.25">
      <c r="A329" s="18"/>
      <c r="B329" s="19"/>
      <c r="C329" s="19"/>
      <c r="D329" s="19"/>
      <c r="E329" s="19"/>
      <c r="F329" s="19"/>
      <c r="G329" s="19"/>
      <c r="H329" s="19"/>
      <c r="I329" s="19"/>
      <c r="J329" s="20"/>
      <c r="K329" s="67"/>
      <c r="L329" s="19"/>
      <c r="M329" s="100">
        <f>YEAR(Child_GOP[[#This Row],[Staff Start Date]])</f>
        <v>1900</v>
      </c>
      <c r="N329" s="100" t="str">
        <f>TEXT(Child_GOP[[#This Row],[Staff Start Date]], "mmm")</f>
        <v>Jan</v>
      </c>
    </row>
    <row r="330" spans="1:14" x14ac:dyDescent="0.25">
      <c r="A330" s="18"/>
      <c r="B330" s="19"/>
      <c r="C330" s="19"/>
      <c r="D330" s="19"/>
      <c r="E330" s="19"/>
      <c r="F330" s="19"/>
      <c r="G330" s="19"/>
      <c r="H330" s="19"/>
      <c r="I330" s="19"/>
      <c r="J330" s="20"/>
      <c r="K330" s="67"/>
      <c r="L330" s="19"/>
      <c r="M330" s="100">
        <f>YEAR(Child_GOP[[#This Row],[Staff Start Date]])</f>
        <v>1900</v>
      </c>
      <c r="N330" s="100" t="str">
        <f>TEXT(Child_GOP[[#This Row],[Staff Start Date]], "mmm")</f>
        <v>Jan</v>
      </c>
    </row>
    <row r="331" spans="1:14" x14ac:dyDescent="0.25">
      <c r="A331" s="18"/>
      <c r="B331" s="19"/>
      <c r="C331" s="19"/>
      <c r="D331" s="19"/>
      <c r="E331" s="19"/>
      <c r="F331" s="19"/>
      <c r="G331" s="19"/>
      <c r="H331" s="19"/>
      <c r="I331" s="19"/>
      <c r="J331" s="20"/>
      <c r="K331" s="67"/>
      <c r="L331" s="19"/>
      <c r="M331" s="100">
        <f>YEAR(Child_GOP[[#This Row],[Staff Start Date]])</f>
        <v>1900</v>
      </c>
      <c r="N331" s="100" t="str">
        <f>TEXT(Child_GOP[[#This Row],[Staff Start Date]], "mmm")</f>
        <v>Jan</v>
      </c>
    </row>
    <row r="332" spans="1:14" x14ac:dyDescent="0.25">
      <c r="A332" s="18"/>
      <c r="B332" s="19"/>
      <c r="C332" s="19"/>
      <c r="D332" s="19"/>
      <c r="E332" s="19"/>
      <c r="F332" s="19"/>
      <c r="G332" s="19"/>
      <c r="H332" s="19"/>
      <c r="I332" s="19"/>
      <c r="J332" s="20"/>
      <c r="K332" s="67"/>
      <c r="L332" s="19"/>
      <c r="M332" s="100">
        <f>YEAR(Child_GOP[[#This Row],[Staff Start Date]])</f>
        <v>1900</v>
      </c>
      <c r="N332" s="100" t="str">
        <f>TEXT(Child_GOP[[#This Row],[Staff Start Date]], "mmm")</f>
        <v>Jan</v>
      </c>
    </row>
    <row r="333" spans="1:14" x14ac:dyDescent="0.25">
      <c r="A333" s="18"/>
      <c r="B333" s="19"/>
      <c r="C333" s="19"/>
      <c r="D333" s="19"/>
      <c r="E333" s="19"/>
      <c r="F333" s="19"/>
      <c r="G333" s="19"/>
      <c r="H333" s="19"/>
      <c r="I333" s="19"/>
      <c r="J333" s="20"/>
      <c r="K333" s="67"/>
      <c r="L333" s="19"/>
      <c r="M333" s="100">
        <f>YEAR(Child_GOP[[#This Row],[Staff Start Date]])</f>
        <v>1900</v>
      </c>
      <c r="N333" s="100" t="str">
        <f>TEXT(Child_GOP[[#This Row],[Staff Start Date]], "mmm")</f>
        <v>Jan</v>
      </c>
    </row>
    <row r="334" spans="1:14" x14ac:dyDescent="0.25">
      <c r="A334" s="18"/>
      <c r="B334" s="19"/>
      <c r="C334" s="19"/>
      <c r="D334" s="19"/>
      <c r="E334" s="19"/>
      <c r="F334" s="19"/>
      <c r="G334" s="19"/>
      <c r="H334" s="19"/>
      <c r="I334" s="19"/>
      <c r="J334" s="20"/>
      <c r="K334" s="67"/>
      <c r="L334" s="19"/>
      <c r="M334" s="100">
        <f>YEAR(Child_GOP[[#This Row],[Staff Start Date]])</f>
        <v>1900</v>
      </c>
      <c r="N334" s="100" t="str">
        <f>TEXT(Child_GOP[[#This Row],[Staff Start Date]], "mmm")</f>
        <v>Jan</v>
      </c>
    </row>
    <row r="335" spans="1:14" x14ac:dyDescent="0.25">
      <c r="A335" s="18"/>
      <c r="B335" s="19"/>
      <c r="C335" s="19"/>
      <c r="D335" s="19"/>
      <c r="E335" s="19"/>
      <c r="F335" s="19"/>
      <c r="G335" s="19"/>
      <c r="H335" s="19"/>
      <c r="I335" s="19"/>
      <c r="J335" s="20"/>
      <c r="K335" s="67"/>
      <c r="L335" s="19"/>
      <c r="M335" s="100">
        <f>YEAR(Child_GOP[[#This Row],[Staff Start Date]])</f>
        <v>1900</v>
      </c>
      <c r="N335" s="100" t="str">
        <f>TEXT(Child_GOP[[#This Row],[Staff Start Date]], "mmm")</f>
        <v>Jan</v>
      </c>
    </row>
    <row r="336" spans="1:14" x14ac:dyDescent="0.25">
      <c r="A336" s="18"/>
      <c r="B336" s="19"/>
      <c r="C336" s="19"/>
      <c r="D336" s="19"/>
      <c r="E336" s="19"/>
      <c r="F336" s="19"/>
      <c r="G336" s="19"/>
      <c r="H336" s="19"/>
      <c r="I336" s="19"/>
      <c r="J336" s="20"/>
      <c r="K336" s="67"/>
      <c r="L336" s="19"/>
      <c r="M336" s="100">
        <f>YEAR(Child_GOP[[#This Row],[Staff Start Date]])</f>
        <v>1900</v>
      </c>
      <c r="N336" s="100" t="str">
        <f>TEXT(Child_GOP[[#This Row],[Staff Start Date]], "mmm")</f>
        <v>Jan</v>
      </c>
    </row>
    <row r="337" spans="1:14" x14ac:dyDescent="0.25">
      <c r="A337" s="18"/>
      <c r="B337" s="19"/>
      <c r="C337" s="19"/>
      <c r="D337" s="19"/>
      <c r="E337" s="19"/>
      <c r="F337" s="19"/>
      <c r="G337" s="19"/>
      <c r="H337" s="19"/>
      <c r="I337" s="19"/>
      <c r="J337" s="20"/>
      <c r="K337" s="67"/>
      <c r="L337" s="19"/>
      <c r="M337" s="100">
        <f>YEAR(Child_GOP[[#This Row],[Staff Start Date]])</f>
        <v>1900</v>
      </c>
      <c r="N337" s="100" t="str">
        <f>TEXT(Child_GOP[[#This Row],[Staff Start Date]], "mmm")</f>
        <v>Jan</v>
      </c>
    </row>
    <row r="338" spans="1:14" x14ac:dyDescent="0.25">
      <c r="A338" s="18"/>
      <c r="B338" s="19"/>
      <c r="C338" s="19"/>
      <c r="D338" s="19"/>
      <c r="E338" s="19"/>
      <c r="F338" s="19"/>
      <c r="G338" s="19"/>
      <c r="H338" s="19"/>
      <c r="I338" s="19"/>
      <c r="J338" s="20"/>
      <c r="K338" s="67"/>
      <c r="L338" s="19"/>
      <c r="M338" s="100">
        <f>YEAR(Child_GOP[[#This Row],[Staff Start Date]])</f>
        <v>1900</v>
      </c>
      <c r="N338" s="100" t="str">
        <f>TEXT(Child_GOP[[#This Row],[Staff Start Date]], "mmm")</f>
        <v>Jan</v>
      </c>
    </row>
    <row r="339" spans="1:14" x14ac:dyDescent="0.25">
      <c r="A339" s="18"/>
      <c r="B339" s="19"/>
      <c r="C339" s="19"/>
      <c r="D339" s="19"/>
      <c r="E339" s="19"/>
      <c r="F339" s="19"/>
      <c r="G339" s="19"/>
      <c r="H339" s="19"/>
      <c r="I339" s="19"/>
      <c r="J339" s="20"/>
      <c r="K339" s="67"/>
      <c r="L339" s="19"/>
      <c r="M339" s="100">
        <f>YEAR(Child_GOP[[#This Row],[Staff Start Date]])</f>
        <v>1900</v>
      </c>
      <c r="N339" s="100" t="str">
        <f>TEXT(Child_GOP[[#This Row],[Staff Start Date]], "mmm")</f>
        <v>Jan</v>
      </c>
    </row>
    <row r="340" spans="1:14" x14ac:dyDescent="0.25">
      <c r="A340" s="18"/>
      <c r="B340" s="19"/>
      <c r="C340" s="19"/>
      <c r="D340" s="19"/>
      <c r="E340" s="19"/>
      <c r="F340" s="19"/>
      <c r="G340" s="19"/>
      <c r="H340" s="19"/>
      <c r="I340" s="19"/>
      <c r="J340" s="20"/>
      <c r="K340" s="67"/>
      <c r="L340" s="19"/>
      <c r="M340" s="100">
        <f>YEAR(Child_GOP[[#This Row],[Staff Start Date]])</f>
        <v>1900</v>
      </c>
      <c r="N340" s="100" t="str">
        <f>TEXT(Child_GOP[[#This Row],[Staff Start Date]], "mmm")</f>
        <v>Jan</v>
      </c>
    </row>
    <row r="341" spans="1:14" x14ac:dyDescent="0.25">
      <c r="A341" s="18"/>
      <c r="B341" s="19"/>
      <c r="C341" s="19"/>
      <c r="D341" s="19"/>
      <c r="E341" s="19"/>
      <c r="F341" s="19"/>
      <c r="G341" s="19"/>
      <c r="H341" s="19"/>
      <c r="I341" s="19"/>
      <c r="J341" s="20"/>
      <c r="K341" s="67"/>
      <c r="L341" s="19"/>
      <c r="M341" s="100">
        <f>YEAR(Child_GOP[[#This Row],[Staff Start Date]])</f>
        <v>1900</v>
      </c>
      <c r="N341" s="100" t="str">
        <f>TEXT(Child_GOP[[#This Row],[Staff Start Date]], "mmm")</f>
        <v>Jan</v>
      </c>
    </row>
    <row r="342" spans="1:14" x14ac:dyDescent="0.25">
      <c r="A342" s="18"/>
      <c r="B342" s="19"/>
      <c r="C342" s="19"/>
      <c r="D342" s="19"/>
      <c r="E342" s="19"/>
      <c r="F342" s="19"/>
      <c r="G342" s="19"/>
      <c r="H342" s="19"/>
      <c r="I342" s="19"/>
      <c r="J342" s="20"/>
      <c r="K342" s="67"/>
      <c r="L342" s="19"/>
      <c r="M342" s="100">
        <f>YEAR(Child_GOP[[#This Row],[Staff Start Date]])</f>
        <v>1900</v>
      </c>
      <c r="N342" s="100" t="str">
        <f>TEXT(Child_GOP[[#This Row],[Staff Start Date]], "mmm")</f>
        <v>Jan</v>
      </c>
    </row>
    <row r="343" spans="1:14" x14ac:dyDescent="0.25">
      <c r="A343" s="18"/>
      <c r="B343" s="19"/>
      <c r="C343" s="19"/>
      <c r="D343" s="19"/>
      <c r="E343" s="19"/>
      <c r="F343" s="19"/>
      <c r="G343" s="19"/>
      <c r="H343" s="19"/>
      <c r="I343" s="19"/>
      <c r="J343" s="20"/>
      <c r="K343" s="67"/>
      <c r="L343" s="19"/>
      <c r="M343" s="100">
        <f>YEAR(Child_GOP[[#This Row],[Staff Start Date]])</f>
        <v>1900</v>
      </c>
      <c r="N343" s="100" t="str">
        <f>TEXT(Child_GOP[[#This Row],[Staff Start Date]], "mmm")</f>
        <v>Jan</v>
      </c>
    </row>
    <row r="344" spans="1:14" x14ac:dyDescent="0.25">
      <c r="A344" s="18"/>
      <c r="B344" s="19"/>
      <c r="C344" s="19"/>
      <c r="D344" s="19"/>
      <c r="E344" s="19"/>
      <c r="F344" s="19"/>
      <c r="G344" s="19"/>
      <c r="H344" s="19"/>
      <c r="I344" s="19"/>
      <c r="J344" s="20"/>
      <c r="K344" s="67"/>
      <c r="L344" s="19"/>
      <c r="M344" s="100">
        <f>YEAR(Child_GOP[[#This Row],[Staff Start Date]])</f>
        <v>1900</v>
      </c>
      <c r="N344" s="100" t="str">
        <f>TEXT(Child_GOP[[#This Row],[Staff Start Date]], "mmm")</f>
        <v>Jan</v>
      </c>
    </row>
    <row r="345" spans="1:14" x14ac:dyDescent="0.25">
      <c r="A345" s="18"/>
      <c r="B345" s="19"/>
      <c r="C345" s="19"/>
      <c r="D345" s="19"/>
      <c r="E345" s="19"/>
      <c r="F345" s="19"/>
      <c r="G345" s="19"/>
      <c r="H345" s="19"/>
      <c r="I345" s="19"/>
      <c r="J345" s="20"/>
      <c r="K345" s="67"/>
      <c r="L345" s="19"/>
      <c r="M345" s="100">
        <f>YEAR(Child_GOP[[#This Row],[Staff Start Date]])</f>
        <v>1900</v>
      </c>
      <c r="N345" s="100" t="str">
        <f>TEXT(Child_GOP[[#This Row],[Staff Start Date]], "mmm")</f>
        <v>Jan</v>
      </c>
    </row>
    <row r="346" spans="1:14" x14ac:dyDescent="0.25">
      <c r="A346" s="18"/>
      <c r="B346" s="19"/>
      <c r="C346" s="19"/>
      <c r="D346" s="19"/>
      <c r="E346" s="19"/>
      <c r="F346" s="19"/>
      <c r="G346" s="19"/>
      <c r="H346" s="19"/>
      <c r="I346" s="19"/>
      <c r="J346" s="20"/>
      <c r="K346" s="67"/>
      <c r="L346" s="19"/>
      <c r="M346" s="100">
        <f>YEAR(Child_GOP[[#This Row],[Staff Start Date]])</f>
        <v>1900</v>
      </c>
      <c r="N346" s="100" t="str">
        <f>TEXT(Child_GOP[[#This Row],[Staff Start Date]], "mmm")</f>
        <v>Jan</v>
      </c>
    </row>
    <row r="347" spans="1:14" x14ac:dyDescent="0.25">
      <c r="A347" s="18"/>
      <c r="B347" s="19"/>
      <c r="C347" s="19"/>
      <c r="D347" s="19"/>
      <c r="E347" s="19"/>
      <c r="F347" s="19"/>
      <c r="G347" s="19"/>
      <c r="H347" s="19"/>
      <c r="I347" s="19"/>
      <c r="J347" s="20"/>
      <c r="K347" s="67"/>
      <c r="L347" s="19"/>
      <c r="M347" s="100">
        <f>YEAR(Child_GOP[[#This Row],[Staff Start Date]])</f>
        <v>1900</v>
      </c>
      <c r="N347" s="100" t="str">
        <f>TEXT(Child_GOP[[#This Row],[Staff Start Date]], "mmm")</f>
        <v>Jan</v>
      </c>
    </row>
    <row r="348" spans="1:14" x14ac:dyDescent="0.25">
      <c r="A348" s="18"/>
      <c r="B348" s="19"/>
      <c r="C348" s="19"/>
      <c r="D348" s="19"/>
      <c r="E348" s="19"/>
      <c r="F348" s="19"/>
      <c r="G348" s="19"/>
      <c r="H348" s="19"/>
      <c r="I348" s="19"/>
      <c r="J348" s="20"/>
      <c r="K348" s="67"/>
      <c r="L348" s="19"/>
      <c r="M348" s="100">
        <f>YEAR(Child_GOP[[#This Row],[Staff Start Date]])</f>
        <v>1900</v>
      </c>
      <c r="N348" s="100" t="str">
        <f>TEXT(Child_GOP[[#This Row],[Staff Start Date]], "mmm")</f>
        <v>Jan</v>
      </c>
    </row>
    <row r="349" spans="1:14" x14ac:dyDescent="0.25">
      <c r="A349" s="18"/>
      <c r="B349" s="19"/>
      <c r="C349" s="19"/>
      <c r="D349" s="19"/>
      <c r="E349" s="19"/>
      <c r="F349" s="19"/>
      <c r="G349" s="19"/>
      <c r="H349" s="19"/>
      <c r="I349" s="19"/>
      <c r="J349" s="20"/>
      <c r="K349" s="67"/>
      <c r="L349" s="19"/>
      <c r="M349" s="100">
        <f>YEAR(Child_GOP[[#This Row],[Staff Start Date]])</f>
        <v>1900</v>
      </c>
      <c r="N349" s="100" t="str">
        <f>TEXT(Child_GOP[[#This Row],[Staff Start Date]], "mmm")</f>
        <v>Jan</v>
      </c>
    </row>
    <row r="350" spans="1:14" x14ac:dyDescent="0.25">
      <c r="A350" s="18"/>
      <c r="B350" s="19"/>
      <c r="C350" s="19"/>
      <c r="D350" s="19"/>
      <c r="E350" s="19"/>
      <c r="F350" s="19"/>
      <c r="G350" s="19"/>
      <c r="H350" s="19"/>
      <c r="I350" s="19"/>
      <c r="J350" s="20"/>
      <c r="K350" s="67"/>
      <c r="L350" s="19"/>
      <c r="M350" s="100">
        <f>YEAR(Child_GOP[[#This Row],[Staff Start Date]])</f>
        <v>1900</v>
      </c>
      <c r="N350" s="100" t="str">
        <f>TEXT(Child_GOP[[#This Row],[Staff Start Date]], "mmm")</f>
        <v>Jan</v>
      </c>
    </row>
    <row r="351" spans="1:14" x14ac:dyDescent="0.25">
      <c r="A351" s="18"/>
      <c r="B351" s="19"/>
      <c r="C351" s="19"/>
      <c r="D351" s="19"/>
      <c r="E351" s="19"/>
      <c r="F351" s="19"/>
      <c r="G351" s="19"/>
      <c r="H351" s="19"/>
      <c r="I351" s="19"/>
      <c r="J351" s="20"/>
      <c r="K351" s="67"/>
      <c r="L351" s="19"/>
      <c r="M351" s="100">
        <f>YEAR(Child_GOP[[#This Row],[Staff Start Date]])</f>
        <v>1900</v>
      </c>
      <c r="N351" s="100" t="str">
        <f>TEXT(Child_GOP[[#This Row],[Staff Start Date]], "mmm")</f>
        <v>Jan</v>
      </c>
    </row>
    <row r="352" spans="1:14" x14ac:dyDescent="0.25">
      <c r="A352" s="18"/>
      <c r="B352" s="19"/>
      <c r="C352" s="19"/>
      <c r="D352" s="19"/>
      <c r="E352" s="19"/>
      <c r="F352" s="19"/>
      <c r="G352" s="19"/>
      <c r="H352" s="19"/>
      <c r="I352" s="19"/>
      <c r="J352" s="20"/>
      <c r="K352" s="67"/>
      <c r="L352" s="19"/>
      <c r="M352" s="100">
        <f>YEAR(Child_GOP[[#This Row],[Staff Start Date]])</f>
        <v>1900</v>
      </c>
      <c r="N352" s="100" t="str">
        <f>TEXT(Child_GOP[[#This Row],[Staff Start Date]], "mmm")</f>
        <v>Jan</v>
      </c>
    </row>
    <row r="353" spans="1:14" x14ac:dyDescent="0.25">
      <c r="A353" s="18"/>
      <c r="B353" s="19"/>
      <c r="C353" s="19"/>
      <c r="D353" s="19"/>
      <c r="E353" s="19"/>
      <c r="F353" s="19"/>
      <c r="G353" s="19"/>
      <c r="H353" s="19"/>
      <c r="I353" s="19"/>
      <c r="J353" s="20"/>
      <c r="K353" s="67"/>
      <c r="L353" s="19"/>
      <c r="M353" s="100">
        <f>YEAR(Child_GOP[[#This Row],[Staff Start Date]])</f>
        <v>1900</v>
      </c>
      <c r="N353" s="100" t="str">
        <f>TEXT(Child_GOP[[#This Row],[Staff Start Date]], "mmm")</f>
        <v>Jan</v>
      </c>
    </row>
    <row r="354" spans="1:14" x14ac:dyDescent="0.25">
      <c r="A354" s="18"/>
      <c r="B354" s="19"/>
      <c r="C354" s="19"/>
      <c r="D354" s="19"/>
      <c r="E354" s="19"/>
      <c r="F354" s="19"/>
      <c r="G354" s="19"/>
      <c r="H354" s="19"/>
      <c r="I354" s="19"/>
      <c r="J354" s="20"/>
      <c r="K354" s="67"/>
      <c r="L354" s="19"/>
      <c r="M354" s="100">
        <f>YEAR(Child_GOP[[#This Row],[Staff Start Date]])</f>
        <v>1900</v>
      </c>
      <c r="N354" s="100" t="str">
        <f>TEXT(Child_GOP[[#This Row],[Staff Start Date]], "mmm")</f>
        <v>Jan</v>
      </c>
    </row>
    <row r="355" spans="1:14" x14ac:dyDescent="0.25">
      <c r="A355" s="18"/>
      <c r="B355" s="19"/>
      <c r="C355" s="19"/>
      <c r="D355" s="19"/>
      <c r="E355" s="19"/>
      <c r="F355" s="19"/>
      <c r="G355" s="19"/>
      <c r="H355" s="19"/>
      <c r="I355" s="19"/>
      <c r="J355" s="20"/>
      <c r="K355" s="67"/>
      <c r="L355" s="19"/>
      <c r="M355" s="100">
        <f>YEAR(Child_GOP[[#This Row],[Staff Start Date]])</f>
        <v>1900</v>
      </c>
      <c r="N355" s="100" t="str">
        <f>TEXT(Child_GOP[[#This Row],[Staff Start Date]], "mmm")</f>
        <v>Jan</v>
      </c>
    </row>
    <row r="356" spans="1:14" x14ac:dyDescent="0.25">
      <c r="A356" s="18"/>
      <c r="B356" s="19"/>
      <c r="C356" s="19"/>
      <c r="D356" s="19"/>
      <c r="E356" s="19"/>
      <c r="F356" s="19"/>
      <c r="G356" s="19"/>
      <c r="H356" s="19"/>
      <c r="I356" s="19"/>
      <c r="J356" s="20"/>
      <c r="K356" s="67"/>
      <c r="L356" s="19"/>
      <c r="M356" s="100">
        <f>YEAR(Child_GOP[[#This Row],[Staff Start Date]])</f>
        <v>1900</v>
      </c>
      <c r="N356" s="100" t="str">
        <f>TEXT(Child_GOP[[#This Row],[Staff Start Date]], "mmm")</f>
        <v>Jan</v>
      </c>
    </row>
    <row r="357" spans="1:14" x14ac:dyDescent="0.25">
      <c r="A357" s="18"/>
      <c r="B357" s="19"/>
      <c r="C357" s="19"/>
      <c r="D357" s="19"/>
      <c r="E357" s="19"/>
      <c r="F357" s="19"/>
      <c r="G357" s="19"/>
      <c r="H357" s="19"/>
      <c r="I357" s="19"/>
      <c r="J357" s="20"/>
      <c r="K357" s="67"/>
      <c r="L357" s="19"/>
      <c r="M357" s="100">
        <f>YEAR(Child_GOP[[#This Row],[Staff Start Date]])</f>
        <v>1900</v>
      </c>
      <c r="N357" s="100" t="str">
        <f>TEXT(Child_GOP[[#This Row],[Staff Start Date]], "mmm")</f>
        <v>Jan</v>
      </c>
    </row>
    <row r="358" spans="1:14" x14ac:dyDescent="0.25">
      <c r="A358" s="18"/>
      <c r="B358" s="19"/>
      <c r="C358" s="19"/>
      <c r="D358" s="19"/>
      <c r="E358" s="19"/>
      <c r="F358" s="19"/>
      <c r="G358" s="19"/>
      <c r="H358" s="19"/>
      <c r="I358" s="19"/>
      <c r="J358" s="20"/>
      <c r="K358" s="67"/>
      <c r="L358" s="19"/>
      <c r="M358" s="100">
        <f>YEAR(Child_GOP[[#This Row],[Staff Start Date]])</f>
        <v>1900</v>
      </c>
      <c r="N358" s="100" t="str">
        <f>TEXT(Child_GOP[[#This Row],[Staff Start Date]], "mmm")</f>
        <v>Jan</v>
      </c>
    </row>
    <row r="359" spans="1:14" x14ac:dyDescent="0.25">
      <c r="A359" s="18"/>
      <c r="B359" s="19"/>
      <c r="C359" s="19"/>
      <c r="D359" s="19"/>
      <c r="E359" s="19"/>
      <c r="F359" s="19"/>
      <c r="G359" s="19"/>
      <c r="H359" s="19"/>
      <c r="I359" s="19"/>
      <c r="J359" s="20"/>
      <c r="K359" s="67"/>
      <c r="L359" s="19"/>
      <c r="M359" s="100">
        <f>YEAR(Child_GOP[[#This Row],[Staff Start Date]])</f>
        <v>1900</v>
      </c>
      <c r="N359" s="100" t="str">
        <f>TEXT(Child_GOP[[#This Row],[Staff Start Date]], "mmm")</f>
        <v>Jan</v>
      </c>
    </row>
    <row r="360" spans="1:14" x14ac:dyDescent="0.25">
      <c r="A360" s="18"/>
      <c r="B360" s="19"/>
      <c r="C360" s="19"/>
      <c r="D360" s="19"/>
      <c r="E360" s="19"/>
      <c r="F360" s="19"/>
      <c r="G360" s="19"/>
      <c r="H360" s="19"/>
      <c r="I360" s="19"/>
      <c r="J360" s="20"/>
      <c r="K360" s="67"/>
      <c r="L360" s="19"/>
      <c r="M360" s="100">
        <f>YEAR(Child_GOP[[#This Row],[Staff Start Date]])</f>
        <v>1900</v>
      </c>
      <c r="N360" s="100" t="str">
        <f>TEXT(Child_GOP[[#This Row],[Staff Start Date]], "mmm")</f>
        <v>Jan</v>
      </c>
    </row>
    <row r="361" spans="1:14" x14ac:dyDescent="0.25">
      <c r="A361" s="18"/>
      <c r="B361" s="19"/>
      <c r="C361" s="19"/>
      <c r="D361" s="19"/>
      <c r="E361" s="19"/>
      <c r="F361" s="19"/>
      <c r="G361" s="19"/>
      <c r="H361" s="19"/>
      <c r="I361" s="19"/>
      <c r="J361" s="20"/>
      <c r="K361" s="67"/>
      <c r="L361" s="19"/>
      <c r="M361" s="100">
        <f>YEAR(Child_GOP[[#This Row],[Staff Start Date]])</f>
        <v>1900</v>
      </c>
      <c r="N361" s="100" t="str">
        <f>TEXT(Child_GOP[[#This Row],[Staff Start Date]], "mmm")</f>
        <v>Jan</v>
      </c>
    </row>
    <row r="362" spans="1:14" x14ac:dyDescent="0.25">
      <c r="A362" s="18"/>
      <c r="B362" s="19"/>
      <c r="C362" s="19"/>
      <c r="D362" s="19"/>
      <c r="E362" s="19"/>
      <c r="F362" s="19"/>
      <c r="G362" s="19"/>
      <c r="H362" s="19"/>
      <c r="I362" s="19"/>
      <c r="J362" s="20"/>
      <c r="K362" s="67"/>
      <c r="L362" s="19"/>
      <c r="M362" s="100">
        <f>YEAR(Child_GOP[[#This Row],[Staff Start Date]])</f>
        <v>1900</v>
      </c>
      <c r="N362" s="100" t="str">
        <f>TEXT(Child_GOP[[#This Row],[Staff Start Date]], "mmm")</f>
        <v>Jan</v>
      </c>
    </row>
    <row r="363" spans="1:14" x14ac:dyDescent="0.25">
      <c r="A363" s="18"/>
      <c r="B363" s="19"/>
      <c r="C363" s="19"/>
      <c r="D363" s="19"/>
      <c r="E363" s="19"/>
      <c r="F363" s="19"/>
      <c r="G363" s="19"/>
      <c r="H363" s="19"/>
      <c r="I363" s="19"/>
      <c r="J363" s="20"/>
      <c r="K363" s="67"/>
      <c r="L363" s="19"/>
      <c r="M363" s="100">
        <f>YEAR(Child_GOP[[#This Row],[Staff Start Date]])</f>
        <v>1900</v>
      </c>
      <c r="N363" s="100" t="str">
        <f>TEXT(Child_GOP[[#This Row],[Staff Start Date]], "mmm")</f>
        <v>Jan</v>
      </c>
    </row>
    <row r="364" spans="1:14" x14ac:dyDescent="0.25">
      <c r="A364" s="18"/>
      <c r="B364" s="19"/>
      <c r="C364" s="19"/>
      <c r="D364" s="19"/>
      <c r="E364" s="19"/>
      <c r="F364" s="19"/>
      <c r="G364" s="19"/>
      <c r="H364" s="19"/>
      <c r="I364" s="19"/>
      <c r="J364" s="20"/>
      <c r="K364" s="67"/>
      <c r="L364" s="19"/>
      <c r="M364" s="100">
        <f>YEAR(Child_GOP[[#This Row],[Staff Start Date]])</f>
        <v>1900</v>
      </c>
      <c r="N364" s="100" t="str">
        <f>TEXT(Child_GOP[[#This Row],[Staff Start Date]], "mmm")</f>
        <v>Jan</v>
      </c>
    </row>
    <row r="365" spans="1:14" x14ac:dyDescent="0.25">
      <c r="A365" s="18"/>
      <c r="B365" s="19"/>
      <c r="C365" s="19"/>
      <c r="D365" s="19"/>
      <c r="E365" s="19"/>
      <c r="F365" s="19"/>
      <c r="G365" s="19"/>
      <c r="H365" s="19"/>
      <c r="I365" s="19"/>
      <c r="J365" s="20"/>
      <c r="K365" s="67"/>
      <c r="L365" s="19"/>
      <c r="M365" s="100">
        <f>YEAR(Child_GOP[[#This Row],[Staff Start Date]])</f>
        <v>1900</v>
      </c>
      <c r="N365" s="100" t="str">
        <f>TEXT(Child_GOP[[#This Row],[Staff Start Date]], "mmm")</f>
        <v>Jan</v>
      </c>
    </row>
    <row r="366" spans="1:14" x14ac:dyDescent="0.25">
      <c r="A366" s="18"/>
      <c r="B366" s="19"/>
      <c r="C366" s="19"/>
      <c r="D366" s="19"/>
      <c r="E366" s="19"/>
      <c r="F366" s="19"/>
      <c r="G366" s="19"/>
      <c r="H366" s="19"/>
      <c r="I366" s="19"/>
      <c r="J366" s="20"/>
      <c r="K366" s="67"/>
      <c r="L366" s="19"/>
      <c r="M366" s="100">
        <f>YEAR(Child_GOP[[#This Row],[Staff Start Date]])</f>
        <v>1900</v>
      </c>
      <c r="N366" s="100" t="str">
        <f>TEXT(Child_GOP[[#This Row],[Staff Start Date]], "mmm")</f>
        <v>Jan</v>
      </c>
    </row>
    <row r="367" spans="1:14" x14ac:dyDescent="0.25">
      <c r="A367" s="18"/>
      <c r="B367" s="19"/>
      <c r="C367" s="19"/>
      <c r="D367" s="19"/>
      <c r="E367" s="19"/>
      <c r="F367" s="19"/>
      <c r="G367" s="19"/>
      <c r="H367" s="19"/>
      <c r="I367" s="19"/>
      <c r="J367" s="20"/>
      <c r="K367" s="67"/>
      <c r="L367" s="19"/>
      <c r="M367" s="100">
        <f>YEAR(Child_GOP[[#This Row],[Staff Start Date]])</f>
        <v>1900</v>
      </c>
      <c r="N367" s="100" t="str">
        <f>TEXT(Child_GOP[[#This Row],[Staff Start Date]], "mmm")</f>
        <v>Jan</v>
      </c>
    </row>
    <row r="368" spans="1:14" x14ac:dyDescent="0.25">
      <c r="A368" s="18"/>
      <c r="B368" s="19"/>
      <c r="C368" s="19"/>
      <c r="D368" s="19"/>
      <c r="E368" s="19"/>
      <c r="F368" s="19"/>
      <c r="G368" s="19"/>
      <c r="H368" s="19"/>
      <c r="I368" s="19"/>
      <c r="J368" s="20"/>
      <c r="K368" s="67"/>
      <c r="L368" s="19"/>
      <c r="M368" s="100">
        <f>YEAR(Child_GOP[[#This Row],[Staff Start Date]])</f>
        <v>1900</v>
      </c>
      <c r="N368" s="100" t="str">
        <f>TEXT(Child_GOP[[#This Row],[Staff Start Date]], "mmm")</f>
        <v>Jan</v>
      </c>
    </row>
    <row r="369" spans="1:14" x14ac:dyDescent="0.25">
      <c r="A369" s="18"/>
      <c r="B369" s="19"/>
      <c r="C369" s="19"/>
      <c r="D369" s="19"/>
      <c r="E369" s="19"/>
      <c r="F369" s="19"/>
      <c r="G369" s="19"/>
      <c r="H369" s="19"/>
      <c r="I369" s="19"/>
      <c r="J369" s="20"/>
      <c r="K369" s="67"/>
      <c r="L369" s="19"/>
      <c r="M369" s="100">
        <f>YEAR(Child_GOP[[#This Row],[Staff Start Date]])</f>
        <v>1900</v>
      </c>
      <c r="N369" s="100" t="str">
        <f>TEXT(Child_GOP[[#This Row],[Staff Start Date]], "mmm")</f>
        <v>Jan</v>
      </c>
    </row>
    <row r="370" spans="1:14" x14ac:dyDescent="0.25">
      <c r="A370" s="18"/>
      <c r="B370" s="19"/>
      <c r="C370" s="19"/>
      <c r="D370" s="19"/>
      <c r="E370" s="19"/>
      <c r="F370" s="19"/>
      <c r="G370" s="19"/>
      <c r="H370" s="19"/>
      <c r="I370" s="19"/>
      <c r="J370" s="20"/>
      <c r="K370" s="67"/>
      <c r="L370" s="19"/>
      <c r="M370" s="100">
        <f>YEAR(Child_GOP[[#This Row],[Staff Start Date]])</f>
        <v>1900</v>
      </c>
      <c r="N370" s="100" t="str">
        <f>TEXT(Child_GOP[[#This Row],[Staff Start Date]], "mmm")</f>
        <v>Jan</v>
      </c>
    </row>
    <row r="371" spans="1:14" x14ac:dyDescent="0.25">
      <c r="A371" s="18"/>
      <c r="B371" s="19"/>
      <c r="C371" s="19"/>
      <c r="D371" s="19"/>
      <c r="E371" s="19"/>
      <c r="F371" s="19"/>
      <c r="G371" s="19"/>
      <c r="H371" s="19"/>
      <c r="I371" s="19"/>
      <c r="J371" s="20"/>
      <c r="K371" s="67"/>
      <c r="L371" s="19"/>
      <c r="M371" s="100">
        <f>YEAR(Child_GOP[[#This Row],[Staff Start Date]])</f>
        <v>1900</v>
      </c>
      <c r="N371" s="100" t="str">
        <f>TEXT(Child_GOP[[#This Row],[Staff Start Date]], "mmm")</f>
        <v>Jan</v>
      </c>
    </row>
    <row r="372" spans="1:14" x14ac:dyDescent="0.25">
      <c r="A372" s="18"/>
      <c r="B372" s="19"/>
      <c r="C372" s="19"/>
      <c r="D372" s="19"/>
      <c r="E372" s="19"/>
      <c r="F372" s="19"/>
      <c r="G372" s="19"/>
      <c r="H372" s="19"/>
      <c r="I372" s="19"/>
      <c r="J372" s="20"/>
      <c r="K372" s="67"/>
      <c r="L372" s="19"/>
      <c r="M372" s="100">
        <f>YEAR(Child_GOP[[#This Row],[Staff Start Date]])</f>
        <v>1900</v>
      </c>
      <c r="N372" s="100" t="str">
        <f>TEXT(Child_GOP[[#This Row],[Staff Start Date]], "mmm")</f>
        <v>Jan</v>
      </c>
    </row>
    <row r="373" spans="1:14" x14ac:dyDescent="0.25">
      <c r="A373" s="18"/>
      <c r="B373" s="19"/>
      <c r="C373" s="19"/>
      <c r="D373" s="19"/>
      <c r="E373" s="19"/>
      <c r="F373" s="19"/>
      <c r="G373" s="19"/>
      <c r="H373" s="19"/>
      <c r="I373" s="19"/>
      <c r="J373" s="20"/>
      <c r="K373" s="67"/>
      <c r="L373" s="19"/>
      <c r="M373" s="100">
        <f>YEAR(Child_GOP[[#This Row],[Staff Start Date]])</f>
        <v>1900</v>
      </c>
      <c r="N373" s="100" t="str">
        <f>TEXT(Child_GOP[[#This Row],[Staff Start Date]], "mmm")</f>
        <v>Jan</v>
      </c>
    </row>
    <row r="374" spans="1:14" x14ac:dyDescent="0.25">
      <c r="A374" s="18"/>
      <c r="B374" s="19"/>
      <c r="C374" s="19"/>
      <c r="D374" s="19"/>
      <c r="E374" s="19"/>
      <c r="F374" s="19"/>
      <c r="G374" s="19"/>
      <c r="H374" s="19"/>
      <c r="I374" s="19"/>
      <c r="J374" s="20"/>
      <c r="K374" s="67"/>
      <c r="L374" s="19"/>
      <c r="M374" s="100">
        <f>YEAR(Child_GOP[[#This Row],[Staff Start Date]])</f>
        <v>1900</v>
      </c>
      <c r="N374" s="100" t="str">
        <f>TEXT(Child_GOP[[#This Row],[Staff Start Date]], "mmm")</f>
        <v>Jan</v>
      </c>
    </row>
    <row r="375" spans="1:14" x14ac:dyDescent="0.25">
      <c r="A375" s="18"/>
      <c r="B375" s="19"/>
      <c r="C375" s="19"/>
      <c r="D375" s="19"/>
      <c r="E375" s="19"/>
      <c r="F375" s="19"/>
      <c r="G375" s="19"/>
      <c r="H375" s="19"/>
      <c r="I375" s="19"/>
      <c r="J375" s="20"/>
      <c r="K375" s="67"/>
      <c r="L375" s="19"/>
      <c r="M375" s="100">
        <f>YEAR(Child_GOP[[#This Row],[Staff Start Date]])</f>
        <v>1900</v>
      </c>
      <c r="N375" s="100" t="str">
        <f>TEXT(Child_GOP[[#This Row],[Staff Start Date]], "mmm")</f>
        <v>Jan</v>
      </c>
    </row>
    <row r="376" spans="1:14" x14ac:dyDescent="0.25">
      <c r="A376" s="18"/>
      <c r="B376" s="19"/>
      <c r="C376" s="19"/>
      <c r="D376" s="19"/>
      <c r="E376" s="19"/>
      <c r="F376" s="19"/>
      <c r="G376" s="19"/>
      <c r="H376" s="19"/>
      <c r="I376" s="19"/>
      <c r="J376" s="20"/>
      <c r="K376" s="67"/>
      <c r="L376" s="19"/>
      <c r="M376" s="100">
        <f>YEAR(Child_GOP[[#This Row],[Staff Start Date]])</f>
        <v>1900</v>
      </c>
      <c r="N376" s="100" t="str">
        <f>TEXT(Child_GOP[[#This Row],[Staff Start Date]], "mmm")</f>
        <v>Jan</v>
      </c>
    </row>
    <row r="377" spans="1:14" x14ac:dyDescent="0.25">
      <c r="A377" s="18"/>
      <c r="B377" s="19"/>
      <c r="C377" s="19"/>
      <c r="D377" s="19"/>
      <c r="E377" s="19"/>
      <c r="F377" s="19"/>
      <c r="G377" s="19"/>
      <c r="H377" s="19"/>
      <c r="I377" s="19"/>
      <c r="J377" s="20"/>
      <c r="K377" s="67"/>
      <c r="L377" s="19"/>
      <c r="M377" s="100">
        <f>YEAR(Child_GOP[[#This Row],[Staff Start Date]])</f>
        <v>1900</v>
      </c>
      <c r="N377" s="100" t="str">
        <f>TEXT(Child_GOP[[#This Row],[Staff Start Date]], "mmm")</f>
        <v>Jan</v>
      </c>
    </row>
    <row r="378" spans="1:14" x14ac:dyDescent="0.25">
      <c r="A378" s="18"/>
      <c r="B378" s="19"/>
      <c r="C378" s="19"/>
      <c r="D378" s="19"/>
      <c r="E378" s="19"/>
      <c r="F378" s="19"/>
      <c r="G378" s="19"/>
      <c r="H378" s="19"/>
      <c r="I378" s="19"/>
      <c r="J378" s="20"/>
      <c r="K378" s="67"/>
      <c r="L378" s="19"/>
      <c r="M378" s="100">
        <f>YEAR(Child_GOP[[#This Row],[Staff Start Date]])</f>
        <v>1900</v>
      </c>
      <c r="N378" s="100" t="str">
        <f>TEXT(Child_GOP[[#This Row],[Staff Start Date]], "mmm")</f>
        <v>Jan</v>
      </c>
    </row>
    <row r="379" spans="1:14" x14ac:dyDescent="0.25">
      <c r="A379" s="18"/>
      <c r="B379" s="19"/>
      <c r="C379" s="19"/>
      <c r="D379" s="19"/>
      <c r="E379" s="19"/>
      <c r="F379" s="19"/>
      <c r="G379" s="19"/>
      <c r="H379" s="19"/>
      <c r="I379" s="19"/>
      <c r="J379" s="20"/>
      <c r="K379" s="67"/>
      <c r="L379" s="19"/>
      <c r="M379" s="100">
        <f>YEAR(Child_GOP[[#This Row],[Staff Start Date]])</f>
        <v>1900</v>
      </c>
      <c r="N379" s="100" t="str">
        <f>TEXT(Child_GOP[[#This Row],[Staff Start Date]], "mmm")</f>
        <v>Jan</v>
      </c>
    </row>
    <row r="380" spans="1:14" x14ac:dyDescent="0.25">
      <c r="A380" s="18"/>
      <c r="B380" s="19"/>
      <c r="C380" s="19"/>
      <c r="D380" s="19"/>
      <c r="E380" s="19"/>
      <c r="F380" s="19"/>
      <c r="G380" s="19"/>
      <c r="H380" s="19"/>
      <c r="I380" s="19"/>
      <c r="J380" s="20"/>
      <c r="K380" s="67"/>
      <c r="L380" s="19"/>
      <c r="M380" s="100">
        <f>YEAR(Child_GOP[[#This Row],[Staff Start Date]])</f>
        <v>1900</v>
      </c>
      <c r="N380" s="100" t="str">
        <f>TEXT(Child_GOP[[#This Row],[Staff Start Date]], "mmm")</f>
        <v>Jan</v>
      </c>
    </row>
    <row r="381" spans="1:14" x14ac:dyDescent="0.25">
      <c r="A381" s="18"/>
      <c r="B381" s="19"/>
      <c r="C381" s="19"/>
      <c r="D381" s="19"/>
      <c r="E381" s="19"/>
      <c r="F381" s="19"/>
      <c r="G381" s="19"/>
      <c r="H381" s="19"/>
      <c r="I381" s="19"/>
      <c r="J381" s="20"/>
      <c r="K381" s="67"/>
      <c r="L381" s="19"/>
      <c r="M381" s="100">
        <f>YEAR(Child_GOP[[#This Row],[Staff Start Date]])</f>
        <v>1900</v>
      </c>
      <c r="N381" s="100" t="str">
        <f>TEXT(Child_GOP[[#This Row],[Staff Start Date]], "mmm")</f>
        <v>Jan</v>
      </c>
    </row>
    <row r="382" spans="1:14" x14ac:dyDescent="0.25">
      <c r="A382" s="18"/>
      <c r="B382" s="19"/>
      <c r="C382" s="19"/>
      <c r="D382" s="19"/>
      <c r="E382" s="19"/>
      <c r="F382" s="19"/>
      <c r="G382" s="19"/>
      <c r="H382" s="19"/>
      <c r="I382" s="19"/>
      <c r="J382" s="20"/>
      <c r="K382" s="67"/>
      <c r="L382" s="19"/>
      <c r="M382" s="100">
        <f>YEAR(Child_GOP[[#This Row],[Staff Start Date]])</f>
        <v>1900</v>
      </c>
      <c r="N382" s="100" t="str">
        <f>TEXT(Child_GOP[[#This Row],[Staff Start Date]], "mmm")</f>
        <v>Jan</v>
      </c>
    </row>
    <row r="383" spans="1:14" x14ac:dyDescent="0.25">
      <c r="A383" s="18"/>
      <c r="B383" s="19"/>
      <c r="C383" s="19"/>
      <c r="D383" s="19"/>
      <c r="E383" s="19"/>
      <c r="F383" s="19"/>
      <c r="G383" s="19"/>
      <c r="H383" s="19"/>
      <c r="I383" s="19"/>
      <c r="J383" s="20"/>
      <c r="K383" s="67"/>
      <c r="L383" s="19"/>
      <c r="M383" s="100">
        <f>YEAR(Child_GOP[[#This Row],[Staff Start Date]])</f>
        <v>1900</v>
      </c>
      <c r="N383" s="100" t="str">
        <f>TEXT(Child_GOP[[#This Row],[Staff Start Date]], "mmm")</f>
        <v>Jan</v>
      </c>
    </row>
    <row r="384" spans="1:14" x14ac:dyDescent="0.25">
      <c r="A384" s="18"/>
      <c r="B384" s="19"/>
      <c r="C384" s="19"/>
      <c r="D384" s="19"/>
      <c r="E384" s="19"/>
      <c r="F384" s="19"/>
      <c r="G384" s="19"/>
      <c r="H384" s="19"/>
      <c r="I384" s="19"/>
      <c r="J384" s="20"/>
      <c r="K384" s="67"/>
      <c r="L384" s="19"/>
      <c r="M384" s="100">
        <f>YEAR(Child_GOP[[#This Row],[Staff Start Date]])</f>
        <v>1900</v>
      </c>
      <c r="N384" s="100" t="str">
        <f>TEXT(Child_GOP[[#This Row],[Staff Start Date]], "mmm")</f>
        <v>Jan</v>
      </c>
    </row>
    <row r="385" spans="1:14" x14ac:dyDescent="0.25">
      <c r="A385" s="18"/>
      <c r="B385" s="19"/>
      <c r="C385" s="19"/>
      <c r="D385" s="19"/>
      <c r="E385" s="19"/>
      <c r="F385" s="19"/>
      <c r="G385" s="19"/>
      <c r="H385" s="19"/>
      <c r="I385" s="19"/>
      <c r="J385" s="20"/>
      <c r="K385" s="67"/>
      <c r="L385" s="19"/>
      <c r="M385" s="100">
        <f>YEAR(Child_GOP[[#This Row],[Staff Start Date]])</f>
        <v>1900</v>
      </c>
      <c r="N385" s="100" t="str">
        <f>TEXT(Child_GOP[[#This Row],[Staff Start Date]], "mmm")</f>
        <v>Jan</v>
      </c>
    </row>
    <row r="386" spans="1:14" x14ac:dyDescent="0.25">
      <c r="A386" s="18"/>
      <c r="B386" s="19"/>
      <c r="C386" s="19"/>
      <c r="D386" s="19"/>
      <c r="E386" s="19"/>
      <c r="F386" s="19"/>
      <c r="G386" s="19"/>
      <c r="H386" s="19"/>
      <c r="I386" s="19"/>
      <c r="J386" s="20"/>
      <c r="K386" s="67"/>
      <c r="L386" s="19"/>
      <c r="M386" s="100">
        <f>YEAR(Child_GOP[[#This Row],[Staff Start Date]])</f>
        <v>1900</v>
      </c>
      <c r="N386" s="100" t="str">
        <f>TEXT(Child_GOP[[#This Row],[Staff Start Date]], "mmm")</f>
        <v>Jan</v>
      </c>
    </row>
    <row r="387" spans="1:14" x14ac:dyDescent="0.25">
      <c r="A387" s="18"/>
      <c r="B387" s="19"/>
      <c r="C387" s="19"/>
      <c r="D387" s="19"/>
      <c r="E387" s="19"/>
      <c r="F387" s="19"/>
      <c r="G387" s="19"/>
      <c r="H387" s="19"/>
      <c r="I387" s="19"/>
      <c r="J387" s="20"/>
      <c r="K387" s="67"/>
      <c r="L387" s="19"/>
      <c r="M387" s="100">
        <f>YEAR(Child_GOP[[#This Row],[Staff Start Date]])</f>
        <v>1900</v>
      </c>
      <c r="N387" s="100" t="str">
        <f>TEXT(Child_GOP[[#This Row],[Staff Start Date]], "mmm")</f>
        <v>Jan</v>
      </c>
    </row>
    <row r="388" spans="1:14" x14ac:dyDescent="0.25">
      <c r="A388" s="18"/>
      <c r="B388" s="19"/>
      <c r="C388" s="19"/>
      <c r="D388" s="19"/>
      <c r="E388" s="19"/>
      <c r="F388" s="19"/>
      <c r="G388" s="19"/>
      <c r="H388" s="19"/>
      <c r="I388" s="19"/>
      <c r="J388" s="20"/>
      <c r="K388" s="67"/>
      <c r="L388" s="19"/>
      <c r="M388" s="100">
        <f>YEAR(Child_GOP[[#This Row],[Staff Start Date]])</f>
        <v>1900</v>
      </c>
      <c r="N388" s="100" t="str">
        <f>TEXT(Child_GOP[[#This Row],[Staff Start Date]], "mmm")</f>
        <v>Jan</v>
      </c>
    </row>
    <row r="389" spans="1:14" x14ac:dyDescent="0.25">
      <c r="A389" s="18"/>
      <c r="B389" s="19"/>
      <c r="C389" s="19"/>
      <c r="D389" s="19"/>
      <c r="E389" s="19"/>
      <c r="F389" s="19"/>
      <c r="G389" s="19"/>
      <c r="H389" s="19"/>
      <c r="I389" s="19"/>
      <c r="J389" s="20"/>
      <c r="K389" s="67"/>
      <c r="L389" s="19"/>
      <c r="M389" s="100">
        <f>YEAR(Child_GOP[[#This Row],[Staff Start Date]])</f>
        <v>1900</v>
      </c>
      <c r="N389" s="100" t="str">
        <f>TEXT(Child_GOP[[#This Row],[Staff Start Date]], "mmm")</f>
        <v>Jan</v>
      </c>
    </row>
    <row r="390" spans="1:14" x14ac:dyDescent="0.25">
      <c r="A390" s="18"/>
      <c r="B390" s="19"/>
      <c r="C390" s="19"/>
      <c r="D390" s="19"/>
      <c r="E390" s="19"/>
      <c r="F390" s="19"/>
      <c r="G390" s="19"/>
      <c r="H390" s="19"/>
      <c r="I390" s="19"/>
      <c r="J390" s="20"/>
      <c r="K390" s="67"/>
      <c r="L390" s="19"/>
      <c r="M390" s="100">
        <f>YEAR(Child_GOP[[#This Row],[Staff Start Date]])</f>
        <v>1900</v>
      </c>
      <c r="N390" s="100" t="str">
        <f>TEXT(Child_GOP[[#This Row],[Staff Start Date]], "mmm")</f>
        <v>Jan</v>
      </c>
    </row>
    <row r="391" spans="1:14" x14ac:dyDescent="0.25">
      <c r="A391" s="18"/>
      <c r="B391" s="19"/>
      <c r="C391" s="19"/>
      <c r="D391" s="19"/>
      <c r="E391" s="19"/>
      <c r="F391" s="19"/>
      <c r="G391" s="19"/>
      <c r="H391" s="19"/>
      <c r="I391" s="19"/>
      <c r="J391" s="20"/>
      <c r="K391" s="67"/>
      <c r="L391" s="19"/>
      <c r="M391" s="100">
        <f>YEAR(Child_GOP[[#This Row],[Staff Start Date]])</f>
        <v>1900</v>
      </c>
      <c r="N391" s="100" t="str">
        <f>TEXT(Child_GOP[[#This Row],[Staff Start Date]], "mmm")</f>
        <v>Jan</v>
      </c>
    </row>
    <row r="392" spans="1:14" x14ac:dyDescent="0.25">
      <c r="A392" s="18"/>
      <c r="B392" s="19"/>
      <c r="C392" s="19"/>
      <c r="D392" s="19"/>
      <c r="E392" s="19"/>
      <c r="F392" s="19"/>
      <c r="G392" s="19"/>
      <c r="H392" s="19"/>
      <c r="I392" s="19"/>
      <c r="J392" s="20"/>
      <c r="K392" s="67"/>
      <c r="L392" s="19"/>
      <c r="M392" s="100">
        <f>YEAR(Child_GOP[[#This Row],[Staff Start Date]])</f>
        <v>1900</v>
      </c>
      <c r="N392" s="100" t="str">
        <f>TEXT(Child_GOP[[#This Row],[Staff Start Date]], "mmm")</f>
        <v>Jan</v>
      </c>
    </row>
    <row r="393" spans="1:14" x14ac:dyDescent="0.25">
      <c r="A393" s="18"/>
      <c r="B393" s="19"/>
      <c r="C393" s="19"/>
      <c r="D393" s="19"/>
      <c r="E393" s="19"/>
      <c r="F393" s="19"/>
      <c r="G393" s="19"/>
      <c r="H393" s="19"/>
      <c r="I393" s="19"/>
      <c r="J393" s="20"/>
      <c r="K393" s="67"/>
      <c r="L393" s="19"/>
      <c r="M393" s="100">
        <f>YEAR(Child_GOP[[#This Row],[Staff Start Date]])</f>
        <v>1900</v>
      </c>
      <c r="N393" s="100" t="str">
        <f>TEXT(Child_GOP[[#This Row],[Staff Start Date]], "mmm")</f>
        <v>Jan</v>
      </c>
    </row>
    <row r="394" spans="1:14" x14ac:dyDescent="0.25">
      <c r="A394" s="18"/>
      <c r="B394" s="19"/>
      <c r="C394" s="19"/>
      <c r="D394" s="19"/>
      <c r="E394" s="19"/>
      <c r="F394" s="19"/>
      <c r="G394" s="19"/>
      <c r="H394" s="19"/>
      <c r="I394" s="19"/>
      <c r="J394" s="20"/>
      <c r="K394" s="67"/>
      <c r="L394" s="19"/>
      <c r="M394" s="100">
        <f>YEAR(Child_GOP[[#This Row],[Staff Start Date]])</f>
        <v>1900</v>
      </c>
      <c r="N394" s="100" t="str">
        <f>TEXT(Child_GOP[[#This Row],[Staff Start Date]], "mmm")</f>
        <v>Jan</v>
      </c>
    </row>
    <row r="395" spans="1:14" x14ac:dyDescent="0.25">
      <c r="A395" s="18"/>
      <c r="B395" s="19"/>
      <c r="C395" s="19"/>
      <c r="D395" s="19"/>
      <c r="E395" s="19"/>
      <c r="F395" s="19"/>
      <c r="G395" s="19"/>
      <c r="H395" s="19"/>
      <c r="I395" s="19"/>
      <c r="J395" s="20"/>
      <c r="K395" s="67"/>
      <c r="L395" s="19"/>
      <c r="M395" s="100">
        <f>YEAR(Child_GOP[[#This Row],[Staff Start Date]])</f>
        <v>1900</v>
      </c>
      <c r="N395" s="100" t="str">
        <f>TEXT(Child_GOP[[#This Row],[Staff Start Date]], "mmm")</f>
        <v>Jan</v>
      </c>
    </row>
    <row r="396" spans="1:14" x14ac:dyDescent="0.25">
      <c r="A396" s="18"/>
      <c r="B396" s="19"/>
      <c r="C396" s="19"/>
      <c r="D396" s="19"/>
      <c r="E396" s="19"/>
      <c r="F396" s="19"/>
      <c r="G396" s="19"/>
      <c r="H396" s="19"/>
      <c r="I396" s="19"/>
      <c r="J396" s="20"/>
      <c r="K396" s="67"/>
      <c r="L396" s="19"/>
      <c r="M396" s="100">
        <f>YEAR(Child_GOP[[#This Row],[Staff Start Date]])</f>
        <v>1900</v>
      </c>
      <c r="N396" s="100" t="str">
        <f>TEXT(Child_GOP[[#This Row],[Staff Start Date]], "mmm")</f>
        <v>Jan</v>
      </c>
    </row>
    <row r="397" spans="1:14" x14ac:dyDescent="0.25">
      <c r="A397" s="18"/>
      <c r="B397" s="19"/>
      <c r="C397" s="19"/>
      <c r="D397" s="19"/>
      <c r="E397" s="19"/>
      <c r="F397" s="19"/>
      <c r="G397" s="19"/>
      <c r="H397" s="19"/>
      <c r="I397" s="19"/>
      <c r="J397" s="20"/>
      <c r="K397" s="67"/>
      <c r="L397" s="19"/>
      <c r="M397" s="100">
        <f>YEAR(Child_GOP[[#This Row],[Staff Start Date]])</f>
        <v>1900</v>
      </c>
      <c r="N397" s="100" t="str">
        <f>TEXT(Child_GOP[[#This Row],[Staff Start Date]], "mmm")</f>
        <v>Jan</v>
      </c>
    </row>
    <row r="398" spans="1:14" x14ac:dyDescent="0.25">
      <c r="A398" s="18"/>
      <c r="B398" s="19"/>
      <c r="C398" s="19"/>
      <c r="D398" s="19"/>
      <c r="E398" s="19"/>
      <c r="F398" s="19"/>
      <c r="G398" s="19"/>
      <c r="H398" s="19"/>
      <c r="I398" s="19"/>
      <c r="J398" s="20"/>
      <c r="K398" s="67"/>
      <c r="L398" s="19"/>
      <c r="M398" s="100">
        <f>YEAR(Child_GOP[[#This Row],[Staff Start Date]])</f>
        <v>1900</v>
      </c>
      <c r="N398" s="100" t="str">
        <f>TEXT(Child_GOP[[#This Row],[Staff Start Date]], "mmm")</f>
        <v>Jan</v>
      </c>
    </row>
    <row r="399" spans="1:14" x14ac:dyDescent="0.25">
      <c r="A399" s="18"/>
      <c r="B399" s="19"/>
      <c r="C399" s="19"/>
      <c r="D399" s="19"/>
      <c r="E399" s="19"/>
      <c r="F399" s="19"/>
      <c r="G399" s="19"/>
      <c r="H399" s="19"/>
      <c r="I399" s="19"/>
      <c r="J399" s="20"/>
      <c r="K399" s="67"/>
      <c r="L399" s="19"/>
      <c r="M399" s="100">
        <f>YEAR(Child_GOP[[#This Row],[Staff Start Date]])</f>
        <v>1900</v>
      </c>
      <c r="N399" s="100" t="str">
        <f>TEXT(Child_GOP[[#This Row],[Staff Start Date]], "mmm")</f>
        <v>Jan</v>
      </c>
    </row>
    <row r="400" spans="1:14" x14ac:dyDescent="0.25">
      <c r="A400" s="18"/>
      <c r="B400" s="19"/>
      <c r="C400" s="19"/>
      <c r="D400" s="19"/>
      <c r="E400" s="19"/>
      <c r="F400" s="19"/>
      <c r="G400" s="19"/>
      <c r="H400" s="19"/>
      <c r="I400" s="19"/>
      <c r="J400" s="20"/>
      <c r="K400" s="67"/>
      <c r="L400" s="19"/>
      <c r="M400" s="100">
        <f>YEAR(Child_GOP[[#This Row],[Staff Start Date]])</f>
        <v>1900</v>
      </c>
      <c r="N400" s="100" t="str">
        <f>TEXT(Child_GOP[[#This Row],[Staff Start Date]], "mmm")</f>
        <v>Jan</v>
      </c>
    </row>
    <row r="401" spans="1:14" x14ac:dyDescent="0.25">
      <c r="A401" s="18"/>
      <c r="B401" s="19"/>
      <c r="C401" s="19"/>
      <c r="D401" s="19"/>
      <c r="E401" s="19"/>
      <c r="F401" s="19"/>
      <c r="G401" s="19"/>
      <c r="H401" s="19"/>
      <c r="I401" s="19"/>
      <c r="J401" s="20"/>
      <c r="K401" s="67"/>
      <c r="L401" s="19"/>
      <c r="M401" s="100">
        <f>YEAR(Child_GOP[[#This Row],[Staff Start Date]])</f>
        <v>1900</v>
      </c>
      <c r="N401" s="100" t="str">
        <f>TEXT(Child_GOP[[#This Row],[Staff Start Date]], "mmm")</f>
        <v>Jan</v>
      </c>
    </row>
    <row r="402" spans="1:14" x14ac:dyDescent="0.25">
      <c r="A402" s="18"/>
      <c r="B402" s="19"/>
      <c r="C402" s="19"/>
      <c r="D402" s="19"/>
      <c r="E402" s="19"/>
      <c r="F402" s="19"/>
      <c r="G402" s="19"/>
      <c r="H402" s="19"/>
      <c r="I402" s="19"/>
      <c r="J402" s="20"/>
      <c r="K402" s="67"/>
      <c r="L402" s="19"/>
      <c r="M402" s="100">
        <f>YEAR(Child_GOP[[#This Row],[Staff Start Date]])</f>
        <v>1900</v>
      </c>
      <c r="N402" s="100" t="str">
        <f>TEXT(Child_GOP[[#This Row],[Staff Start Date]], "mmm")</f>
        <v>Jan</v>
      </c>
    </row>
    <row r="403" spans="1:14" x14ac:dyDescent="0.25">
      <c r="A403" s="18"/>
      <c r="B403" s="19"/>
      <c r="C403" s="19"/>
      <c r="D403" s="19"/>
      <c r="E403" s="19"/>
      <c r="F403" s="19"/>
      <c r="G403" s="19"/>
      <c r="H403" s="19"/>
      <c r="I403" s="19"/>
      <c r="J403" s="20"/>
      <c r="K403" s="67"/>
      <c r="L403" s="19"/>
      <c r="M403" s="100">
        <f>YEAR(Child_GOP[[#This Row],[Staff Start Date]])</f>
        <v>1900</v>
      </c>
      <c r="N403" s="100" t="str">
        <f>TEXT(Child_GOP[[#This Row],[Staff Start Date]], "mmm")</f>
        <v>Jan</v>
      </c>
    </row>
    <row r="404" spans="1:14" x14ac:dyDescent="0.25">
      <c r="A404" s="18"/>
      <c r="B404" s="19"/>
      <c r="C404" s="19"/>
      <c r="D404" s="19"/>
      <c r="E404" s="19"/>
      <c r="F404" s="19"/>
      <c r="G404" s="19"/>
      <c r="H404" s="19"/>
      <c r="I404" s="19"/>
      <c r="J404" s="20"/>
      <c r="K404" s="67"/>
      <c r="L404" s="19"/>
      <c r="M404" s="100">
        <f>YEAR(Child_GOP[[#This Row],[Staff Start Date]])</f>
        <v>1900</v>
      </c>
      <c r="N404" s="100" t="str">
        <f>TEXT(Child_GOP[[#This Row],[Staff Start Date]], "mmm")</f>
        <v>Jan</v>
      </c>
    </row>
    <row r="405" spans="1:14" x14ac:dyDescent="0.25">
      <c r="A405" s="18"/>
      <c r="B405" s="19"/>
      <c r="C405" s="19"/>
      <c r="D405" s="19"/>
      <c r="E405" s="19"/>
      <c r="F405" s="19"/>
      <c r="G405" s="19"/>
      <c r="H405" s="19"/>
      <c r="I405" s="19"/>
      <c r="J405" s="20"/>
      <c r="K405" s="67"/>
      <c r="L405" s="19"/>
      <c r="M405" s="100">
        <f>YEAR(Child_GOP[[#This Row],[Staff Start Date]])</f>
        <v>1900</v>
      </c>
      <c r="N405" s="100" t="str">
        <f>TEXT(Child_GOP[[#This Row],[Staff Start Date]], "mmm")</f>
        <v>Jan</v>
      </c>
    </row>
    <row r="406" spans="1:14" x14ac:dyDescent="0.25">
      <c r="A406" s="18"/>
      <c r="B406" s="19"/>
      <c r="C406" s="19"/>
      <c r="D406" s="19"/>
      <c r="E406" s="19"/>
      <c r="F406" s="19"/>
      <c r="G406" s="19"/>
      <c r="H406" s="19"/>
      <c r="I406" s="19"/>
      <c r="J406" s="20"/>
      <c r="K406" s="67"/>
      <c r="L406" s="19"/>
      <c r="M406" s="100">
        <f>YEAR(Child_GOP[[#This Row],[Staff Start Date]])</f>
        <v>1900</v>
      </c>
      <c r="N406" s="100" t="str">
        <f>TEXT(Child_GOP[[#This Row],[Staff Start Date]], "mmm")</f>
        <v>Jan</v>
      </c>
    </row>
    <row r="407" spans="1:14" x14ac:dyDescent="0.25">
      <c r="A407" s="18"/>
      <c r="B407" s="19"/>
      <c r="C407" s="19"/>
      <c r="D407" s="19"/>
      <c r="E407" s="19"/>
      <c r="F407" s="19"/>
      <c r="G407" s="19"/>
      <c r="H407" s="19"/>
      <c r="I407" s="19"/>
      <c r="J407" s="20"/>
      <c r="K407" s="67"/>
      <c r="L407" s="19"/>
      <c r="M407" s="100">
        <f>YEAR(Child_GOP[[#This Row],[Staff Start Date]])</f>
        <v>1900</v>
      </c>
      <c r="N407" s="100" t="str">
        <f>TEXT(Child_GOP[[#This Row],[Staff Start Date]], "mmm")</f>
        <v>Jan</v>
      </c>
    </row>
    <row r="408" spans="1:14" x14ac:dyDescent="0.25">
      <c r="A408" s="18"/>
      <c r="B408" s="19"/>
      <c r="C408" s="19"/>
      <c r="D408" s="19"/>
      <c r="E408" s="19"/>
      <c r="F408" s="19"/>
      <c r="G408" s="19"/>
      <c r="H408" s="19"/>
      <c r="I408" s="19"/>
      <c r="J408" s="20"/>
      <c r="K408" s="67"/>
      <c r="L408" s="19"/>
      <c r="M408" s="100">
        <f>YEAR(Child_GOP[[#This Row],[Staff Start Date]])</f>
        <v>1900</v>
      </c>
      <c r="N408" s="100" t="str">
        <f>TEXT(Child_GOP[[#This Row],[Staff Start Date]], "mmm")</f>
        <v>Jan</v>
      </c>
    </row>
    <row r="409" spans="1:14" x14ac:dyDescent="0.25">
      <c r="A409" s="18"/>
      <c r="B409" s="19"/>
      <c r="C409" s="19"/>
      <c r="D409" s="19"/>
      <c r="E409" s="19"/>
      <c r="F409" s="19"/>
      <c r="G409" s="19"/>
      <c r="H409" s="19"/>
      <c r="I409" s="19"/>
      <c r="J409" s="20"/>
      <c r="K409" s="67"/>
      <c r="L409" s="19"/>
      <c r="M409" s="100">
        <f>YEAR(Child_GOP[[#This Row],[Staff Start Date]])</f>
        <v>1900</v>
      </c>
      <c r="N409" s="100" t="str">
        <f>TEXT(Child_GOP[[#This Row],[Staff Start Date]], "mmm")</f>
        <v>Jan</v>
      </c>
    </row>
    <row r="410" spans="1:14" x14ac:dyDescent="0.25">
      <c r="A410" s="18"/>
      <c r="B410" s="19"/>
      <c r="C410" s="19"/>
      <c r="D410" s="19"/>
      <c r="E410" s="19"/>
      <c r="F410" s="19"/>
      <c r="G410" s="19"/>
      <c r="H410" s="19"/>
      <c r="I410" s="19"/>
      <c r="J410" s="20"/>
      <c r="K410" s="67"/>
      <c r="L410" s="19"/>
      <c r="M410" s="100">
        <f>YEAR(Child_GOP[[#This Row],[Staff Start Date]])</f>
        <v>1900</v>
      </c>
      <c r="N410" s="100" t="str">
        <f>TEXT(Child_GOP[[#This Row],[Staff Start Date]], "mmm")</f>
        <v>Jan</v>
      </c>
    </row>
    <row r="411" spans="1:14" x14ac:dyDescent="0.25">
      <c r="A411" s="18"/>
      <c r="B411" s="19"/>
      <c r="C411" s="19"/>
      <c r="D411" s="19"/>
      <c r="E411" s="19"/>
      <c r="F411" s="19"/>
      <c r="G411" s="19"/>
      <c r="H411" s="19"/>
      <c r="I411" s="19"/>
      <c r="J411" s="20"/>
      <c r="K411" s="67"/>
      <c r="L411" s="19"/>
      <c r="M411" s="100">
        <f>YEAR(Child_GOP[[#This Row],[Staff Start Date]])</f>
        <v>1900</v>
      </c>
      <c r="N411" s="100" t="str">
        <f>TEXT(Child_GOP[[#This Row],[Staff Start Date]], "mmm")</f>
        <v>Jan</v>
      </c>
    </row>
    <row r="412" spans="1:14" x14ac:dyDescent="0.25">
      <c r="A412" s="18"/>
      <c r="B412" s="19"/>
      <c r="C412" s="19"/>
      <c r="D412" s="19"/>
      <c r="E412" s="19"/>
      <c r="F412" s="19"/>
      <c r="G412" s="19"/>
      <c r="H412" s="19"/>
      <c r="I412" s="19"/>
      <c r="J412" s="20"/>
      <c r="K412" s="67"/>
      <c r="L412" s="19"/>
      <c r="M412" s="100">
        <f>YEAR(Child_GOP[[#This Row],[Staff Start Date]])</f>
        <v>1900</v>
      </c>
      <c r="N412" s="100" t="str">
        <f>TEXT(Child_GOP[[#This Row],[Staff Start Date]], "mmm")</f>
        <v>Jan</v>
      </c>
    </row>
    <row r="413" spans="1:14" x14ac:dyDescent="0.25">
      <c r="A413" s="18"/>
      <c r="B413" s="19"/>
      <c r="C413" s="19"/>
      <c r="D413" s="19"/>
      <c r="E413" s="19"/>
      <c r="F413" s="19"/>
      <c r="G413" s="19"/>
      <c r="H413" s="19"/>
      <c r="I413" s="19"/>
      <c r="J413" s="20"/>
      <c r="K413" s="67"/>
      <c r="L413" s="19"/>
      <c r="M413" s="100">
        <f>YEAR(Child_GOP[[#This Row],[Staff Start Date]])</f>
        <v>1900</v>
      </c>
      <c r="N413" s="100" t="str">
        <f>TEXT(Child_GOP[[#This Row],[Staff Start Date]], "mmm")</f>
        <v>Jan</v>
      </c>
    </row>
    <row r="414" spans="1:14" x14ac:dyDescent="0.25">
      <c r="A414" s="18"/>
      <c r="B414" s="19"/>
      <c r="C414" s="19"/>
      <c r="D414" s="19"/>
      <c r="E414" s="19"/>
      <c r="F414" s="19"/>
      <c r="G414" s="19"/>
      <c r="H414" s="19"/>
      <c r="I414" s="19"/>
      <c r="J414" s="20"/>
      <c r="K414" s="67"/>
      <c r="L414" s="19"/>
      <c r="M414" s="100">
        <f>YEAR(Child_GOP[[#This Row],[Staff Start Date]])</f>
        <v>1900</v>
      </c>
      <c r="N414" s="100" t="str">
        <f>TEXT(Child_GOP[[#This Row],[Staff Start Date]], "mmm")</f>
        <v>Jan</v>
      </c>
    </row>
    <row r="415" spans="1:14" x14ac:dyDescent="0.25">
      <c r="A415" s="18"/>
      <c r="B415" s="19"/>
      <c r="C415" s="19"/>
      <c r="D415" s="19"/>
      <c r="E415" s="19"/>
      <c r="F415" s="19"/>
      <c r="G415" s="19"/>
      <c r="H415" s="19"/>
      <c r="I415" s="19"/>
      <c r="J415" s="20"/>
      <c r="K415" s="67"/>
      <c r="L415" s="19"/>
      <c r="M415" s="100">
        <f>YEAR(Child_GOP[[#This Row],[Staff Start Date]])</f>
        <v>1900</v>
      </c>
      <c r="N415" s="100" t="str">
        <f>TEXT(Child_GOP[[#This Row],[Staff Start Date]], "mmm")</f>
        <v>Jan</v>
      </c>
    </row>
    <row r="416" spans="1:14" x14ac:dyDescent="0.25">
      <c r="A416" s="18"/>
      <c r="B416" s="19"/>
      <c r="C416" s="19"/>
      <c r="D416" s="19"/>
      <c r="E416" s="19"/>
      <c r="F416" s="19"/>
      <c r="G416" s="19"/>
      <c r="H416" s="19"/>
      <c r="I416" s="19"/>
      <c r="J416" s="20"/>
      <c r="K416" s="67"/>
      <c r="L416" s="19"/>
      <c r="M416" s="100">
        <f>YEAR(Child_GOP[[#This Row],[Staff Start Date]])</f>
        <v>1900</v>
      </c>
      <c r="N416" s="100" t="str">
        <f>TEXT(Child_GOP[[#This Row],[Staff Start Date]], "mmm")</f>
        <v>Jan</v>
      </c>
    </row>
    <row r="417" spans="1:14" x14ac:dyDescent="0.25">
      <c r="A417" s="18"/>
      <c r="B417" s="19"/>
      <c r="C417" s="19"/>
      <c r="D417" s="19"/>
      <c r="E417" s="19"/>
      <c r="F417" s="19"/>
      <c r="G417" s="19"/>
      <c r="H417" s="19"/>
      <c r="I417" s="19"/>
      <c r="J417" s="20"/>
      <c r="K417" s="67"/>
      <c r="L417" s="19"/>
      <c r="M417" s="100">
        <f>YEAR(Child_GOP[[#This Row],[Staff Start Date]])</f>
        <v>1900</v>
      </c>
      <c r="N417" s="100" t="str">
        <f>TEXT(Child_GOP[[#This Row],[Staff Start Date]], "mmm")</f>
        <v>Jan</v>
      </c>
    </row>
    <row r="418" spans="1:14" x14ac:dyDescent="0.25">
      <c r="A418" s="18"/>
      <c r="B418" s="19"/>
      <c r="C418" s="19"/>
      <c r="D418" s="19"/>
      <c r="E418" s="19"/>
      <c r="F418" s="19"/>
      <c r="G418" s="19"/>
      <c r="H418" s="19"/>
      <c r="I418" s="19"/>
      <c r="J418" s="20"/>
      <c r="K418" s="67"/>
      <c r="L418" s="19"/>
      <c r="M418" s="100">
        <f>YEAR(Child_GOP[[#This Row],[Staff Start Date]])</f>
        <v>1900</v>
      </c>
      <c r="N418" s="100" t="str">
        <f>TEXT(Child_GOP[[#This Row],[Staff Start Date]], "mmm")</f>
        <v>Jan</v>
      </c>
    </row>
    <row r="419" spans="1:14" x14ac:dyDescent="0.25">
      <c r="A419" s="18"/>
      <c r="B419" s="19"/>
      <c r="C419" s="19"/>
      <c r="D419" s="19"/>
      <c r="E419" s="19"/>
      <c r="F419" s="19"/>
      <c r="G419" s="19"/>
      <c r="H419" s="19"/>
      <c r="I419" s="19"/>
      <c r="J419" s="20"/>
      <c r="K419" s="67"/>
      <c r="L419" s="19"/>
      <c r="M419" s="100">
        <f>YEAR(Child_GOP[[#This Row],[Staff Start Date]])</f>
        <v>1900</v>
      </c>
      <c r="N419" s="100" t="str">
        <f>TEXT(Child_GOP[[#This Row],[Staff Start Date]], "mmm")</f>
        <v>Jan</v>
      </c>
    </row>
    <row r="420" spans="1:14" x14ac:dyDescent="0.25">
      <c r="A420" s="18"/>
      <c r="B420" s="19"/>
      <c r="C420" s="19"/>
      <c r="D420" s="19"/>
      <c r="E420" s="19"/>
      <c r="F420" s="19"/>
      <c r="G420" s="19"/>
      <c r="H420" s="19"/>
      <c r="I420" s="19"/>
      <c r="J420" s="20"/>
      <c r="K420" s="67"/>
      <c r="L420" s="19"/>
      <c r="M420" s="100">
        <f>YEAR(Child_GOP[[#This Row],[Staff Start Date]])</f>
        <v>1900</v>
      </c>
      <c r="N420" s="100" t="str">
        <f>TEXT(Child_GOP[[#This Row],[Staff Start Date]], "mmm")</f>
        <v>Jan</v>
      </c>
    </row>
    <row r="421" spans="1:14" x14ac:dyDescent="0.25">
      <c r="A421" s="18"/>
      <c r="B421" s="19"/>
      <c r="C421" s="19"/>
      <c r="D421" s="19"/>
      <c r="E421" s="19"/>
      <c r="F421" s="19"/>
      <c r="G421" s="19"/>
      <c r="H421" s="19"/>
      <c r="I421" s="19"/>
      <c r="J421" s="20"/>
      <c r="K421" s="67"/>
      <c r="L421" s="19"/>
      <c r="M421" s="100">
        <f>YEAR(Child_GOP[[#This Row],[Staff Start Date]])</f>
        <v>1900</v>
      </c>
      <c r="N421" s="100" t="str">
        <f>TEXT(Child_GOP[[#This Row],[Staff Start Date]], "mmm")</f>
        <v>Jan</v>
      </c>
    </row>
    <row r="422" spans="1:14" x14ac:dyDescent="0.25">
      <c r="A422" s="18"/>
      <c r="B422" s="19"/>
      <c r="C422" s="19"/>
      <c r="D422" s="19"/>
      <c r="E422" s="19"/>
      <c r="F422" s="19"/>
      <c r="G422" s="19"/>
      <c r="H422" s="19"/>
      <c r="I422" s="19"/>
      <c r="J422" s="20"/>
      <c r="K422" s="67"/>
      <c r="L422" s="19"/>
      <c r="M422" s="100">
        <f>YEAR(Child_GOP[[#This Row],[Staff Start Date]])</f>
        <v>1900</v>
      </c>
      <c r="N422" s="100" t="str">
        <f>TEXT(Child_GOP[[#This Row],[Staff Start Date]], "mmm")</f>
        <v>Jan</v>
      </c>
    </row>
    <row r="423" spans="1:14" x14ac:dyDescent="0.25">
      <c r="A423" s="18"/>
      <c r="B423" s="19"/>
      <c r="C423" s="19"/>
      <c r="D423" s="19"/>
      <c r="E423" s="19"/>
      <c r="F423" s="19"/>
      <c r="G423" s="19"/>
      <c r="H423" s="19"/>
      <c r="I423" s="19"/>
      <c r="J423" s="20"/>
      <c r="K423" s="67"/>
      <c r="L423" s="19"/>
      <c r="M423" s="100">
        <f>YEAR(Child_GOP[[#This Row],[Staff Start Date]])</f>
        <v>1900</v>
      </c>
      <c r="N423" s="100" t="str">
        <f>TEXT(Child_GOP[[#This Row],[Staff Start Date]], "mmm")</f>
        <v>Jan</v>
      </c>
    </row>
    <row r="424" spans="1:14" x14ac:dyDescent="0.25">
      <c r="A424" s="18"/>
      <c r="B424" s="19"/>
      <c r="C424" s="19"/>
      <c r="D424" s="19"/>
      <c r="E424" s="19"/>
      <c r="F424" s="19"/>
      <c r="G424" s="19"/>
      <c r="H424" s="19"/>
      <c r="I424" s="19"/>
      <c r="J424" s="20"/>
      <c r="K424" s="67"/>
      <c r="L424" s="19"/>
      <c r="M424" s="100">
        <f>YEAR(Child_GOP[[#This Row],[Staff Start Date]])</f>
        <v>1900</v>
      </c>
      <c r="N424" s="100" t="str">
        <f>TEXT(Child_GOP[[#This Row],[Staff Start Date]], "mmm")</f>
        <v>Jan</v>
      </c>
    </row>
    <row r="425" spans="1:14" x14ac:dyDescent="0.25">
      <c r="A425" s="18"/>
      <c r="B425" s="19"/>
      <c r="C425" s="19"/>
      <c r="D425" s="19"/>
      <c r="E425" s="19"/>
      <c r="F425" s="19"/>
      <c r="G425" s="19"/>
      <c r="H425" s="19"/>
      <c r="I425" s="19"/>
      <c r="J425" s="20"/>
      <c r="K425" s="67"/>
      <c r="L425" s="19"/>
      <c r="M425" s="100">
        <f>YEAR(Child_GOP[[#This Row],[Staff Start Date]])</f>
        <v>1900</v>
      </c>
      <c r="N425" s="100" t="str">
        <f>TEXT(Child_GOP[[#This Row],[Staff Start Date]], "mmm")</f>
        <v>Jan</v>
      </c>
    </row>
    <row r="426" spans="1:14" x14ac:dyDescent="0.25">
      <c r="A426" s="18"/>
      <c r="B426" s="19"/>
      <c r="C426" s="19"/>
      <c r="D426" s="19"/>
      <c r="E426" s="19"/>
      <c r="F426" s="19"/>
      <c r="G426" s="19"/>
      <c r="H426" s="19"/>
      <c r="I426" s="19"/>
      <c r="J426" s="20"/>
      <c r="K426" s="67"/>
      <c r="L426" s="19"/>
      <c r="M426" s="100">
        <f>YEAR(Child_GOP[[#This Row],[Staff Start Date]])</f>
        <v>1900</v>
      </c>
      <c r="N426" s="100" t="str">
        <f>TEXT(Child_GOP[[#This Row],[Staff Start Date]], "mmm")</f>
        <v>Jan</v>
      </c>
    </row>
    <row r="427" spans="1:14" x14ac:dyDescent="0.25">
      <c r="A427" s="18"/>
      <c r="B427" s="19"/>
      <c r="C427" s="19"/>
      <c r="D427" s="19"/>
      <c r="E427" s="19"/>
      <c r="F427" s="19"/>
      <c r="G427" s="19"/>
      <c r="H427" s="19"/>
      <c r="I427" s="19"/>
      <c r="J427" s="20"/>
      <c r="K427" s="67"/>
      <c r="L427" s="19"/>
      <c r="M427" s="100">
        <f>YEAR(Child_GOP[[#This Row],[Staff Start Date]])</f>
        <v>1900</v>
      </c>
      <c r="N427" s="100" t="str">
        <f>TEXT(Child_GOP[[#This Row],[Staff Start Date]], "mmm")</f>
        <v>Jan</v>
      </c>
    </row>
    <row r="428" spans="1:14" x14ac:dyDescent="0.25">
      <c r="A428" s="18"/>
      <c r="B428" s="19"/>
      <c r="C428" s="19"/>
      <c r="D428" s="19"/>
      <c r="E428" s="19"/>
      <c r="F428" s="19"/>
      <c r="G428" s="19"/>
      <c r="H428" s="19"/>
      <c r="I428" s="19"/>
      <c r="J428" s="20"/>
      <c r="K428" s="67"/>
      <c r="L428" s="19"/>
      <c r="M428" s="100">
        <f>YEAR(Child_GOP[[#This Row],[Staff Start Date]])</f>
        <v>1900</v>
      </c>
      <c r="N428" s="100" t="str">
        <f>TEXT(Child_GOP[[#This Row],[Staff Start Date]], "mmm")</f>
        <v>Jan</v>
      </c>
    </row>
    <row r="429" spans="1:14" x14ac:dyDescent="0.25">
      <c r="A429" s="18"/>
      <c r="B429" s="19"/>
      <c r="C429" s="19"/>
      <c r="D429" s="19"/>
      <c r="E429" s="19"/>
      <c r="F429" s="19"/>
      <c r="G429" s="19"/>
      <c r="H429" s="19"/>
      <c r="I429" s="19"/>
      <c r="J429" s="20"/>
      <c r="K429" s="67"/>
      <c r="L429" s="19"/>
      <c r="M429" s="100">
        <f>YEAR(Child_GOP[[#This Row],[Staff Start Date]])</f>
        <v>1900</v>
      </c>
      <c r="N429" s="100" t="str">
        <f>TEXT(Child_GOP[[#This Row],[Staff Start Date]], "mmm")</f>
        <v>Jan</v>
      </c>
    </row>
    <row r="430" spans="1:14" x14ac:dyDescent="0.25">
      <c r="A430" s="18"/>
      <c r="B430" s="19"/>
      <c r="C430" s="19"/>
      <c r="D430" s="19"/>
      <c r="E430" s="19"/>
      <c r="F430" s="19"/>
      <c r="G430" s="19"/>
      <c r="H430" s="19"/>
      <c r="I430" s="19"/>
      <c r="J430" s="20"/>
      <c r="K430" s="67"/>
      <c r="L430" s="19"/>
      <c r="M430" s="100">
        <f>YEAR(Child_GOP[[#This Row],[Staff Start Date]])</f>
        <v>1900</v>
      </c>
      <c r="N430" s="100" t="str">
        <f>TEXT(Child_GOP[[#This Row],[Staff Start Date]], "mmm")</f>
        <v>Jan</v>
      </c>
    </row>
    <row r="431" spans="1:14" x14ac:dyDescent="0.25">
      <c r="A431" s="18"/>
      <c r="B431" s="19"/>
      <c r="C431" s="19"/>
      <c r="D431" s="19"/>
      <c r="E431" s="19"/>
      <c r="F431" s="19"/>
      <c r="G431" s="19"/>
      <c r="H431" s="19"/>
      <c r="I431" s="19"/>
      <c r="J431" s="20"/>
      <c r="K431" s="67"/>
      <c r="L431" s="19"/>
      <c r="M431" s="100">
        <f>YEAR(Child_GOP[[#This Row],[Staff Start Date]])</f>
        <v>1900</v>
      </c>
      <c r="N431" s="100" t="str">
        <f>TEXT(Child_GOP[[#This Row],[Staff Start Date]], "mmm")</f>
        <v>Jan</v>
      </c>
    </row>
    <row r="432" spans="1:14" x14ac:dyDescent="0.25">
      <c r="A432" s="18"/>
      <c r="B432" s="19"/>
      <c r="C432" s="19"/>
      <c r="D432" s="19"/>
      <c r="E432" s="19"/>
      <c r="F432" s="19"/>
      <c r="G432" s="19"/>
      <c r="H432" s="19"/>
      <c r="I432" s="19"/>
      <c r="J432" s="20"/>
      <c r="K432" s="67"/>
      <c r="L432" s="19"/>
      <c r="M432" s="100">
        <f>YEAR(Child_GOP[[#This Row],[Staff Start Date]])</f>
        <v>1900</v>
      </c>
      <c r="N432" s="100" t="str">
        <f>TEXT(Child_GOP[[#This Row],[Staff Start Date]], "mmm")</f>
        <v>Jan</v>
      </c>
    </row>
    <row r="433" spans="1:14" x14ac:dyDescent="0.25">
      <c r="A433" s="18"/>
      <c r="B433" s="19"/>
      <c r="C433" s="19"/>
      <c r="D433" s="19"/>
      <c r="E433" s="19"/>
      <c r="F433" s="19"/>
      <c r="G433" s="19"/>
      <c r="H433" s="19"/>
      <c r="I433" s="19"/>
      <c r="J433" s="20"/>
      <c r="K433" s="67"/>
      <c r="L433" s="19"/>
      <c r="M433" s="100">
        <f>YEAR(Child_GOP[[#This Row],[Staff Start Date]])</f>
        <v>1900</v>
      </c>
      <c r="N433" s="100" t="str">
        <f>TEXT(Child_GOP[[#This Row],[Staff Start Date]], "mmm")</f>
        <v>Jan</v>
      </c>
    </row>
    <row r="434" spans="1:14" x14ac:dyDescent="0.25">
      <c r="A434" s="18"/>
      <c r="B434" s="19"/>
      <c r="C434" s="19"/>
      <c r="D434" s="19"/>
      <c r="E434" s="19"/>
      <c r="F434" s="19"/>
      <c r="G434" s="19"/>
      <c r="H434" s="19"/>
      <c r="I434" s="19"/>
      <c r="J434" s="20"/>
      <c r="K434" s="67"/>
      <c r="L434" s="19"/>
      <c r="M434" s="100">
        <f>YEAR(Child_GOP[[#This Row],[Staff Start Date]])</f>
        <v>1900</v>
      </c>
      <c r="N434" s="100" t="str">
        <f>TEXT(Child_GOP[[#This Row],[Staff Start Date]], "mmm")</f>
        <v>Jan</v>
      </c>
    </row>
    <row r="435" spans="1:14" x14ac:dyDescent="0.25">
      <c r="A435" s="18"/>
      <c r="B435" s="19"/>
      <c r="C435" s="19"/>
      <c r="D435" s="19"/>
      <c r="E435" s="19"/>
      <c r="F435" s="19"/>
      <c r="G435" s="19"/>
      <c r="H435" s="19"/>
      <c r="I435" s="19"/>
      <c r="J435" s="20"/>
      <c r="K435" s="67"/>
      <c r="L435" s="19"/>
      <c r="M435" s="100">
        <f>YEAR(Child_GOP[[#This Row],[Staff Start Date]])</f>
        <v>1900</v>
      </c>
      <c r="N435" s="100" t="str">
        <f>TEXT(Child_GOP[[#This Row],[Staff Start Date]], "mmm")</f>
        <v>Jan</v>
      </c>
    </row>
    <row r="436" spans="1:14" x14ac:dyDescent="0.25">
      <c r="A436" s="18"/>
      <c r="B436" s="19"/>
      <c r="C436" s="19"/>
      <c r="D436" s="19"/>
      <c r="E436" s="19"/>
      <c r="F436" s="19"/>
      <c r="G436" s="19"/>
      <c r="H436" s="19"/>
      <c r="I436" s="19"/>
      <c r="J436" s="20"/>
      <c r="K436" s="67"/>
      <c r="L436" s="19"/>
      <c r="M436" s="100">
        <f>YEAR(Child_GOP[[#This Row],[Staff Start Date]])</f>
        <v>1900</v>
      </c>
      <c r="N436" s="100" t="str">
        <f>TEXT(Child_GOP[[#This Row],[Staff Start Date]], "mmm")</f>
        <v>Jan</v>
      </c>
    </row>
    <row r="437" spans="1:14" x14ac:dyDescent="0.25">
      <c r="A437" s="18"/>
      <c r="B437" s="19"/>
      <c r="C437" s="19"/>
      <c r="D437" s="19"/>
      <c r="E437" s="19"/>
      <c r="F437" s="19"/>
      <c r="G437" s="19"/>
      <c r="H437" s="19"/>
      <c r="I437" s="19"/>
      <c r="J437" s="20"/>
      <c r="K437" s="67"/>
      <c r="L437" s="19"/>
      <c r="M437" s="100">
        <f>YEAR(Child_GOP[[#This Row],[Staff Start Date]])</f>
        <v>1900</v>
      </c>
      <c r="N437" s="100" t="str">
        <f>TEXT(Child_GOP[[#This Row],[Staff Start Date]], "mmm")</f>
        <v>Jan</v>
      </c>
    </row>
    <row r="438" spans="1:14" x14ac:dyDescent="0.25">
      <c r="A438" s="18"/>
      <c r="B438" s="19"/>
      <c r="C438" s="19"/>
      <c r="D438" s="19"/>
      <c r="E438" s="19"/>
      <c r="F438" s="19"/>
      <c r="G438" s="19"/>
      <c r="H438" s="19"/>
      <c r="I438" s="19"/>
      <c r="J438" s="20"/>
      <c r="K438" s="67"/>
      <c r="L438" s="19"/>
      <c r="M438" s="100">
        <f>YEAR(Child_GOP[[#This Row],[Staff Start Date]])</f>
        <v>1900</v>
      </c>
      <c r="N438" s="100" t="str">
        <f>TEXT(Child_GOP[[#This Row],[Staff Start Date]], "mmm")</f>
        <v>Jan</v>
      </c>
    </row>
    <row r="439" spans="1:14" x14ac:dyDescent="0.25">
      <c r="A439" s="18"/>
      <c r="B439" s="19"/>
      <c r="C439" s="19"/>
      <c r="D439" s="19"/>
      <c r="E439" s="19"/>
      <c r="F439" s="19"/>
      <c r="G439" s="19"/>
      <c r="H439" s="19"/>
      <c r="I439" s="19"/>
      <c r="J439" s="20"/>
      <c r="K439" s="67"/>
      <c r="L439" s="19"/>
      <c r="M439" s="100">
        <f>YEAR(Child_GOP[[#This Row],[Staff Start Date]])</f>
        <v>1900</v>
      </c>
      <c r="N439" s="100" t="str">
        <f>TEXT(Child_GOP[[#This Row],[Staff Start Date]], "mmm")</f>
        <v>Jan</v>
      </c>
    </row>
    <row r="440" spans="1:14" x14ac:dyDescent="0.25">
      <c r="A440" s="18"/>
      <c r="B440" s="19"/>
      <c r="C440" s="19"/>
      <c r="D440" s="19"/>
      <c r="E440" s="19"/>
      <c r="F440" s="19"/>
      <c r="G440" s="19"/>
      <c r="H440" s="19"/>
      <c r="I440" s="19"/>
      <c r="J440" s="20"/>
      <c r="K440" s="67"/>
      <c r="L440" s="19"/>
      <c r="M440" s="100">
        <f>YEAR(Child_GOP[[#This Row],[Staff Start Date]])</f>
        <v>1900</v>
      </c>
      <c r="N440" s="100" t="str">
        <f>TEXT(Child_GOP[[#This Row],[Staff Start Date]], "mmm")</f>
        <v>Jan</v>
      </c>
    </row>
    <row r="441" spans="1:14" x14ac:dyDescent="0.25">
      <c r="A441" s="18"/>
      <c r="B441" s="19"/>
      <c r="C441" s="19"/>
      <c r="D441" s="19"/>
      <c r="E441" s="19"/>
      <c r="F441" s="19"/>
      <c r="G441" s="19"/>
      <c r="H441" s="19"/>
      <c r="I441" s="19"/>
      <c r="J441" s="20"/>
      <c r="K441" s="67"/>
      <c r="L441" s="19"/>
      <c r="M441" s="100">
        <f>YEAR(Child_GOP[[#This Row],[Staff Start Date]])</f>
        <v>1900</v>
      </c>
      <c r="N441" s="100" t="str">
        <f>TEXT(Child_GOP[[#This Row],[Staff Start Date]], "mmm")</f>
        <v>Jan</v>
      </c>
    </row>
    <row r="442" spans="1:14" x14ac:dyDescent="0.25">
      <c r="A442" s="18"/>
      <c r="B442" s="19"/>
      <c r="C442" s="19"/>
      <c r="D442" s="19"/>
      <c r="E442" s="19"/>
      <c r="F442" s="19"/>
      <c r="G442" s="19"/>
      <c r="H442" s="19"/>
      <c r="I442" s="19"/>
      <c r="J442" s="20"/>
      <c r="K442" s="67"/>
      <c r="L442" s="19"/>
      <c r="M442" s="100">
        <f>YEAR(Child_GOP[[#This Row],[Staff Start Date]])</f>
        <v>1900</v>
      </c>
      <c r="N442" s="100" t="str">
        <f>TEXT(Child_GOP[[#This Row],[Staff Start Date]], "mmm")</f>
        <v>Jan</v>
      </c>
    </row>
    <row r="443" spans="1:14" x14ac:dyDescent="0.25">
      <c r="A443" s="18"/>
      <c r="B443" s="19"/>
      <c r="C443" s="19"/>
      <c r="D443" s="19"/>
      <c r="E443" s="19"/>
      <c r="F443" s="19"/>
      <c r="G443" s="19"/>
      <c r="H443" s="19"/>
      <c r="I443" s="19"/>
      <c r="J443" s="20"/>
      <c r="K443" s="67"/>
      <c r="L443" s="19"/>
      <c r="M443" s="100">
        <f>YEAR(Child_GOP[[#This Row],[Staff Start Date]])</f>
        <v>1900</v>
      </c>
      <c r="N443" s="100" t="str">
        <f>TEXT(Child_GOP[[#This Row],[Staff Start Date]], "mmm")</f>
        <v>Jan</v>
      </c>
    </row>
    <row r="444" spans="1:14" x14ac:dyDescent="0.25">
      <c r="A444" s="18"/>
      <c r="B444" s="19"/>
      <c r="C444" s="19"/>
      <c r="D444" s="19"/>
      <c r="E444" s="19"/>
      <c r="F444" s="19"/>
      <c r="G444" s="19"/>
      <c r="H444" s="19"/>
      <c r="I444" s="19"/>
      <c r="J444" s="20"/>
      <c r="K444" s="67"/>
      <c r="L444" s="19"/>
      <c r="M444" s="100">
        <f>YEAR(Child_GOP[[#This Row],[Staff Start Date]])</f>
        <v>1900</v>
      </c>
      <c r="N444" s="100" t="str">
        <f>TEXT(Child_GOP[[#This Row],[Staff Start Date]], "mmm")</f>
        <v>Jan</v>
      </c>
    </row>
    <row r="445" spans="1:14" x14ac:dyDescent="0.25">
      <c r="A445" s="18"/>
      <c r="B445" s="19"/>
      <c r="C445" s="19"/>
      <c r="D445" s="19"/>
      <c r="E445" s="19"/>
      <c r="F445" s="19"/>
      <c r="G445" s="19"/>
      <c r="H445" s="19"/>
      <c r="I445" s="19"/>
      <c r="J445" s="20"/>
      <c r="K445" s="67"/>
      <c r="L445" s="19"/>
      <c r="M445" s="100">
        <f>YEAR(Child_GOP[[#This Row],[Staff Start Date]])</f>
        <v>1900</v>
      </c>
      <c r="N445" s="100" t="str">
        <f>TEXT(Child_GOP[[#This Row],[Staff Start Date]], "mmm")</f>
        <v>Jan</v>
      </c>
    </row>
    <row r="446" spans="1:14" x14ac:dyDescent="0.25">
      <c r="A446" s="18"/>
      <c r="B446" s="19"/>
      <c r="C446" s="19"/>
      <c r="D446" s="19"/>
      <c r="E446" s="19"/>
      <c r="F446" s="19"/>
      <c r="G446" s="19"/>
      <c r="H446" s="19"/>
      <c r="I446" s="19"/>
      <c r="J446" s="20"/>
      <c r="K446" s="67"/>
      <c r="L446" s="19"/>
      <c r="M446" s="100">
        <f>YEAR(Child_GOP[[#This Row],[Staff Start Date]])</f>
        <v>1900</v>
      </c>
      <c r="N446" s="100" t="str">
        <f>TEXT(Child_GOP[[#This Row],[Staff Start Date]], "mmm")</f>
        <v>Jan</v>
      </c>
    </row>
    <row r="447" spans="1:14" x14ac:dyDescent="0.25">
      <c r="A447" s="18"/>
      <c r="B447" s="19"/>
      <c r="C447" s="19"/>
      <c r="D447" s="19"/>
      <c r="E447" s="19"/>
      <c r="F447" s="19"/>
      <c r="G447" s="19"/>
      <c r="H447" s="19"/>
      <c r="I447" s="19"/>
      <c r="J447" s="20"/>
      <c r="K447" s="67"/>
      <c r="L447" s="19"/>
      <c r="M447" s="100">
        <f>YEAR(Child_GOP[[#This Row],[Staff Start Date]])</f>
        <v>1900</v>
      </c>
      <c r="N447" s="100" t="str">
        <f>TEXT(Child_GOP[[#This Row],[Staff Start Date]], "mmm")</f>
        <v>Jan</v>
      </c>
    </row>
    <row r="448" spans="1:14" x14ac:dyDescent="0.25">
      <c r="A448" s="18"/>
      <c r="B448" s="19"/>
      <c r="C448" s="19"/>
      <c r="D448" s="19"/>
      <c r="E448" s="19"/>
      <c r="F448" s="19"/>
      <c r="G448" s="19"/>
      <c r="H448" s="19"/>
      <c r="I448" s="19"/>
      <c r="J448" s="20"/>
      <c r="K448" s="67"/>
      <c r="L448" s="19"/>
      <c r="M448" s="100">
        <f>YEAR(Child_GOP[[#This Row],[Staff Start Date]])</f>
        <v>1900</v>
      </c>
      <c r="N448" s="100" t="str">
        <f>TEXT(Child_GOP[[#This Row],[Staff Start Date]], "mmm")</f>
        <v>Jan</v>
      </c>
    </row>
    <row r="449" spans="1:14" x14ac:dyDescent="0.25">
      <c r="A449" s="18"/>
      <c r="B449" s="19"/>
      <c r="C449" s="19"/>
      <c r="D449" s="19"/>
      <c r="E449" s="19"/>
      <c r="F449" s="19"/>
      <c r="G449" s="19"/>
      <c r="H449" s="19"/>
      <c r="I449" s="19"/>
      <c r="J449" s="20"/>
      <c r="K449" s="67"/>
      <c r="L449" s="19"/>
      <c r="M449" s="100">
        <f>YEAR(Child_GOP[[#This Row],[Staff Start Date]])</f>
        <v>1900</v>
      </c>
      <c r="N449" s="100" t="str">
        <f>TEXT(Child_GOP[[#This Row],[Staff Start Date]], "mmm")</f>
        <v>Jan</v>
      </c>
    </row>
    <row r="450" spans="1:14" x14ac:dyDescent="0.25">
      <c r="A450" s="18"/>
      <c r="B450" s="19"/>
      <c r="C450" s="19"/>
      <c r="D450" s="19"/>
      <c r="E450" s="19"/>
      <c r="F450" s="19"/>
      <c r="G450" s="19"/>
      <c r="H450" s="19"/>
      <c r="I450" s="19"/>
      <c r="J450" s="20"/>
      <c r="K450" s="67"/>
      <c r="L450" s="19"/>
      <c r="M450" s="100">
        <f>YEAR(Child_GOP[[#This Row],[Staff Start Date]])</f>
        <v>1900</v>
      </c>
      <c r="N450" s="100" t="str">
        <f>TEXT(Child_GOP[[#This Row],[Staff Start Date]], "mmm")</f>
        <v>Jan</v>
      </c>
    </row>
    <row r="451" spans="1:14" x14ac:dyDescent="0.25">
      <c r="A451" s="18"/>
      <c r="B451" s="19"/>
      <c r="C451" s="19"/>
      <c r="D451" s="19"/>
      <c r="E451" s="19"/>
      <c r="F451" s="19"/>
      <c r="G451" s="19"/>
      <c r="H451" s="19"/>
      <c r="I451" s="19"/>
      <c r="J451" s="20"/>
      <c r="K451" s="67"/>
      <c r="L451" s="19"/>
      <c r="M451" s="100">
        <f>YEAR(Child_GOP[[#This Row],[Staff Start Date]])</f>
        <v>1900</v>
      </c>
      <c r="N451" s="100" t="str">
        <f>TEXT(Child_GOP[[#This Row],[Staff Start Date]], "mmm")</f>
        <v>Jan</v>
      </c>
    </row>
    <row r="452" spans="1:14" x14ac:dyDescent="0.25">
      <c r="A452" s="18"/>
      <c r="B452" s="19"/>
      <c r="C452" s="19"/>
      <c r="D452" s="19"/>
      <c r="E452" s="19"/>
      <c r="F452" s="19"/>
      <c r="G452" s="19"/>
      <c r="H452" s="19"/>
      <c r="I452" s="19"/>
      <c r="J452" s="20"/>
      <c r="K452" s="67"/>
      <c r="L452" s="19"/>
      <c r="M452" s="100">
        <f>YEAR(Child_GOP[[#This Row],[Staff Start Date]])</f>
        <v>1900</v>
      </c>
      <c r="N452" s="100" t="str">
        <f>TEXT(Child_GOP[[#This Row],[Staff Start Date]], "mmm")</f>
        <v>Jan</v>
      </c>
    </row>
    <row r="453" spans="1:14" x14ac:dyDescent="0.25">
      <c r="A453" s="18"/>
      <c r="B453" s="19"/>
      <c r="C453" s="19"/>
      <c r="D453" s="19"/>
      <c r="E453" s="19"/>
      <c r="F453" s="19"/>
      <c r="G453" s="19"/>
      <c r="H453" s="19"/>
      <c r="I453" s="19"/>
      <c r="J453" s="20"/>
      <c r="K453" s="67"/>
      <c r="L453" s="19"/>
      <c r="M453" s="100">
        <f>YEAR(Child_GOP[[#This Row],[Staff Start Date]])</f>
        <v>1900</v>
      </c>
      <c r="N453" s="100" t="str">
        <f>TEXT(Child_GOP[[#This Row],[Staff Start Date]], "mmm")</f>
        <v>Jan</v>
      </c>
    </row>
    <row r="454" spans="1:14" x14ac:dyDescent="0.25">
      <c r="A454" s="18"/>
      <c r="B454" s="19"/>
      <c r="C454" s="19"/>
      <c r="D454" s="19"/>
      <c r="E454" s="19"/>
      <c r="F454" s="19"/>
      <c r="G454" s="19"/>
      <c r="H454" s="19"/>
      <c r="I454" s="19"/>
      <c r="J454" s="20"/>
      <c r="K454" s="67"/>
      <c r="L454" s="19"/>
      <c r="M454" s="100">
        <f>YEAR(Child_GOP[[#This Row],[Staff Start Date]])</f>
        <v>1900</v>
      </c>
      <c r="N454" s="100" t="str">
        <f>TEXT(Child_GOP[[#This Row],[Staff Start Date]], "mmm")</f>
        <v>Jan</v>
      </c>
    </row>
    <row r="455" spans="1:14" x14ac:dyDescent="0.25">
      <c r="A455" s="18"/>
      <c r="B455" s="19"/>
      <c r="C455" s="19"/>
      <c r="D455" s="19"/>
      <c r="E455" s="19"/>
      <c r="F455" s="19"/>
      <c r="G455" s="19"/>
      <c r="H455" s="19"/>
      <c r="I455" s="19"/>
      <c r="J455" s="20"/>
      <c r="K455" s="67"/>
      <c r="L455" s="19"/>
      <c r="M455" s="100">
        <f>YEAR(Child_GOP[[#This Row],[Staff Start Date]])</f>
        <v>1900</v>
      </c>
      <c r="N455" s="100" t="str">
        <f>TEXT(Child_GOP[[#This Row],[Staff Start Date]], "mmm")</f>
        <v>Jan</v>
      </c>
    </row>
    <row r="456" spans="1:14" x14ac:dyDescent="0.25">
      <c r="A456" s="18"/>
      <c r="B456" s="19"/>
      <c r="C456" s="19"/>
      <c r="D456" s="19"/>
      <c r="E456" s="19"/>
      <c r="F456" s="19"/>
      <c r="G456" s="19"/>
      <c r="H456" s="19"/>
      <c r="I456" s="19"/>
      <c r="J456" s="20"/>
      <c r="K456" s="67"/>
      <c r="L456" s="19"/>
      <c r="M456" s="100">
        <f>YEAR(Child_GOP[[#This Row],[Staff Start Date]])</f>
        <v>1900</v>
      </c>
      <c r="N456" s="100" t="str">
        <f>TEXT(Child_GOP[[#This Row],[Staff Start Date]], "mmm")</f>
        <v>Jan</v>
      </c>
    </row>
    <row r="457" spans="1:14" x14ac:dyDescent="0.25">
      <c r="A457" s="18"/>
      <c r="B457" s="19"/>
      <c r="C457" s="19"/>
      <c r="D457" s="19"/>
      <c r="E457" s="19"/>
      <c r="F457" s="19"/>
      <c r="G457" s="19"/>
      <c r="H457" s="19"/>
      <c r="I457" s="19"/>
      <c r="J457" s="20"/>
      <c r="K457" s="67"/>
      <c r="L457" s="19"/>
      <c r="M457" s="100">
        <f>YEAR(Child_GOP[[#This Row],[Staff Start Date]])</f>
        <v>1900</v>
      </c>
      <c r="N457" s="100" t="str">
        <f>TEXT(Child_GOP[[#This Row],[Staff Start Date]], "mmm")</f>
        <v>Jan</v>
      </c>
    </row>
    <row r="458" spans="1:14" x14ac:dyDescent="0.25">
      <c r="A458" s="18"/>
      <c r="B458" s="19"/>
      <c r="C458" s="19"/>
      <c r="D458" s="19"/>
      <c r="E458" s="19"/>
      <c r="F458" s="19"/>
      <c r="G458" s="19"/>
      <c r="H458" s="19"/>
      <c r="I458" s="19"/>
      <c r="J458" s="20"/>
      <c r="K458" s="67"/>
      <c r="L458" s="19"/>
      <c r="M458" s="100">
        <f>YEAR(Child_GOP[[#This Row],[Staff Start Date]])</f>
        <v>1900</v>
      </c>
      <c r="N458" s="100" t="str">
        <f>TEXT(Child_GOP[[#This Row],[Staff Start Date]], "mmm")</f>
        <v>Jan</v>
      </c>
    </row>
    <row r="459" spans="1:14" x14ac:dyDescent="0.25">
      <c r="A459" s="18"/>
      <c r="B459" s="19"/>
      <c r="C459" s="19"/>
      <c r="D459" s="19"/>
      <c r="E459" s="19"/>
      <c r="F459" s="19"/>
      <c r="G459" s="19"/>
      <c r="H459" s="19"/>
      <c r="I459" s="19"/>
      <c r="J459" s="20"/>
      <c r="K459" s="67"/>
      <c r="L459" s="19"/>
      <c r="M459" s="100">
        <f>YEAR(Child_GOP[[#This Row],[Staff Start Date]])</f>
        <v>1900</v>
      </c>
      <c r="N459" s="100" t="str">
        <f>TEXT(Child_GOP[[#This Row],[Staff Start Date]], "mmm")</f>
        <v>Jan</v>
      </c>
    </row>
    <row r="460" spans="1:14" x14ac:dyDescent="0.25">
      <c r="A460" s="18"/>
      <c r="B460" s="19"/>
      <c r="C460" s="19"/>
      <c r="D460" s="19"/>
      <c r="E460" s="19"/>
      <c r="F460" s="19"/>
      <c r="G460" s="19"/>
      <c r="H460" s="19"/>
      <c r="I460" s="19"/>
      <c r="J460" s="20"/>
      <c r="K460" s="67"/>
      <c r="L460" s="19"/>
      <c r="M460" s="100">
        <f>YEAR(Child_GOP[[#This Row],[Staff Start Date]])</f>
        <v>1900</v>
      </c>
      <c r="N460" s="100" t="str">
        <f>TEXT(Child_GOP[[#This Row],[Staff Start Date]], "mmm")</f>
        <v>Jan</v>
      </c>
    </row>
    <row r="461" spans="1:14" x14ac:dyDescent="0.25">
      <c r="A461" s="18"/>
      <c r="B461" s="19"/>
      <c r="C461" s="19"/>
      <c r="D461" s="19"/>
      <c r="E461" s="19"/>
      <c r="F461" s="19"/>
      <c r="G461" s="19"/>
      <c r="H461" s="19"/>
      <c r="I461" s="19"/>
      <c r="J461" s="20"/>
      <c r="K461" s="67"/>
      <c r="L461" s="19"/>
      <c r="M461" s="100">
        <f>YEAR(Child_GOP[[#This Row],[Staff Start Date]])</f>
        <v>1900</v>
      </c>
      <c r="N461" s="100" t="str">
        <f>TEXT(Child_GOP[[#This Row],[Staff Start Date]], "mmm")</f>
        <v>Jan</v>
      </c>
    </row>
    <row r="462" spans="1:14" x14ac:dyDescent="0.25">
      <c r="A462" s="18"/>
      <c r="B462" s="19"/>
      <c r="C462" s="19"/>
      <c r="D462" s="19"/>
      <c r="E462" s="19"/>
      <c r="F462" s="19"/>
      <c r="G462" s="19"/>
      <c r="H462" s="19"/>
      <c r="I462" s="19"/>
      <c r="J462" s="20"/>
      <c r="K462" s="67"/>
      <c r="L462" s="19"/>
      <c r="M462" s="100">
        <f>YEAR(Child_GOP[[#This Row],[Staff Start Date]])</f>
        <v>1900</v>
      </c>
      <c r="N462" s="100" t="str">
        <f>TEXT(Child_GOP[[#This Row],[Staff Start Date]], "mmm")</f>
        <v>Jan</v>
      </c>
    </row>
    <row r="463" spans="1:14" x14ac:dyDescent="0.25">
      <c r="A463" s="18"/>
      <c r="B463" s="19"/>
      <c r="C463" s="19"/>
      <c r="D463" s="19"/>
      <c r="E463" s="19"/>
      <c r="F463" s="19"/>
      <c r="G463" s="19"/>
      <c r="H463" s="19"/>
      <c r="I463" s="19"/>
      <c r="J463" s="20"/>
      <c r="K463" s="67"/>
      <c r="L463" s="19"/>
      <c r="M463" s="100">
        <f>YEAR(Child_GOP[[#This Row],[Staff Start Date]])</f>
        <v>1900</v>
      </c>
      <c r="N463" s="100" t="str">
        <f>TEXT(Child_GOP[[#This Row],[Staff Start Date]], "mmm")</f>
        <v>Jan</v>
      </c>
    </row>
    <row r="464" spans="1:14" x14ac:dyDescent="0.25">
      <c r="A464" s="18"/>
      <c r="B464" s="19"/>
      <c r="C464" s="19"/>
      <c r="D464" s="19"/>
      <c r="E464" s="19"/>
      <c r="F464" s="19"/>
      <c r="G464" s="19"/>
      <c r="H464" s="19"/>
      <c r="I464" s="19"/>
      <c r="J464" s="20"/>
      <c r="K464" s="67"/>
      <c r="L464" s="19"/>
      <c r="M464" s="100">
        <f>YEAR(Child_GOP[[#This Row],[Staff Start Date]])</f>
        <v>1900</v>
      </c>
      <c r="N464" s="100" t="str">
        <f>TEXT(Child_GOP[[#This Row],[Staff Start Date]], "mmm")</f>
        <v>Jan</v>
      </c>
    </row>
    <row r="465" spans="1:14" x14ac:dyDescent="0.25">
      <c r="A465" s="18"/>
      <c r="B465" s="19"/>
      <c r="C465" s="19"/>
      <c r="D465" s="19"/>
      <c r="E465" s="19"/>
      <c r="F465" s="19"/>
      <c r="G465" s="19"/>
      <c r="H465" s="19"/>
      <c r="I465" s="19"/>
      <c r="J465" s="20"/>
      <c r="K465" s="67"/>
      <c r="L465" s="19"/>
      <c r="M465" s="100">
        <f>YEAR(Child_GOP[[#This Row],[Staff Start Date]])</f>
        <v>1900</v>
      </c>
      <c r="N465" s="100" t="str">
        <f>TEXT(Child_GOP[[#This Row],[Staff Start Date]], "mmm")</f>
        <v>Jan</v>
      </c>
    </row>
    <row r="466" spans="1:14" x14ac:dyDescent="0.25">
      <c r="A466" s="18"/>
      <c r="B466" s="19"/>
      <c r="C466" s="19"/>
      <c r="D466" s="19"/>
      <c r="E466" s="19"/>
      <c r="F466" s="19"/>
      <c r="G466" s="19"/>
      <c r="H466" s="19"/>
      <c r="I466" s="19"/>
      <c r="J466" s="20"/>
      <c r="K466" s="67"/>
      <c r="L466" s="19"/>
      <c r="M466" s="100">
        <f>YEAR(Child_GOP[[#This Row],[Staff Start Date]])</f>
        <v>1900</v>
      </c>
      <c r="N466" s="100" t="str">
        <f>TEXT(Child_GOP[[#This Row],[Staff Start Date]], "mmm")</f>
        <v>Jan</v>
      </c>
    </row>
    <row r="467" spans="1:14" x14ac:dyDescent="0.25">
      <c r="A467" s="18"/>
      <c r="B467" s="19"/>
      <c r="C467" s="19"/>
      <c r="D467" s="19"/>
      <c r="E467" s="19"/>
      <c r="F467" s="19"/>
      <c r="G467" s="19"/>
      <c r="H467" s="19"/>
      <c r="I467" s="19"/>
      <c r="J467" s="20"/>
      <c r="K467" s="67"/>
      <c r="L467" s="19"/>
      <c r="M467" s="100">
        <f>YEAR(Child_GOP[[#This Row],[Staff Start Date]])</f>
        <v>1900</v>
      </c>
      <c r="N467" s="100" t="str">
        <f>TEXT(Child_GOP[[#This Row],[Staff Start Date]], "mmm")</f>
        <v>Jan</v>
      </c>
    </row>
    <row r="468" spans="1:14" x14ac:dyDescent="0.25">
      <c r="A468" s="18"/>
      <c r="B468" s="19"/>
      <c r="C468" s="19"/>
      <c r="D468" s="19"/>
      <c r="E468" s="19"/>
      <c r="F468" s="19"/>
      <c r="G468" s="19"/>
      <c r="H468" s="19"/>
      <c r="I468" s="19"/>
      <c r="J468" s="20"/>
      <c r="K468" s="67"/>
      <c r="L468" s="19"/>
      <c r="M468" s="100">
        <f>YEAR(Child_GOP[[#This Row],[Staff Start Date]])</f>
        <v>1900</v>
      </c>
      <c r="N468" s="100" t="str">
        <f>TEXT(Child_GOP[[#This Row],[Staff Start Date]], "mmm")</f>
        <v>Jan</v>
      </c>
    </row>
    <row r="469" spans="1:14" x14ac:dyDescent="0.25">
      <c r="A469" s="18"/>
      <c r="B469" s="19"/>
      <c r="C469" s="19"/>
      <c r="D469" s="19"/>
      <c r="E469" s="19"/>
      <c r="F469" s="19"/>
      <c r="G469" s="19"/>
      <c r="H469" s="19"/>
      <c r="I469" s="19"/>
      <c r="J469" s="20"/>
      <c r="K469" s="67"/>
      <c r="L469" s="19"/>
      <c r="M469" s="100">
        <f>YEAR(Child_GOP[[#This Row],[Staff Start Date]])</f>
        <v>1900</v>
      </c>
      <c r="N469" s="100" t="str">
        <f>TEXT(Child_GOP[[#This Row],[Staff Start Date]], "mmm")</f>
        <v>Jan</v>
      </c>
    </row>
    <row r="470" spans="1:14" x14ac:dyDescent="0.25">
      <c r="A470" s="18"/>
      <c r="B470" s="19"/>
      <c r="C470" s="19"/>
      <c r="D470" s="19"/>
      <c r="E470" s="19"/>
      <c r="F470" s="19"/>
      <c r="G470" s="19"/>
      <c r="H470" s="19"/>
      <c r="I470" s="19"/>
      <c r="J470" s="20"/>
      <c r="K470" s="67"/>
      <c r="L470" s="19"/>
      <c r="M470" s="100">
        <f>YEAR(Child_GOP[[#This Row],[Staff Start Date]])</f>
        <v>1900</v>
      </c>
      <c r="N470" s="100" t="str">
        <f>TEXT(Child_GOP[[#This Row],[Staff Start Date]], "mmm")</f>
        <v>Jan</v>
      </c>
    </row>
    <row r="471" spans="1:14" x14ac:dyDescent="0.25">
      <c r="A471" s="18"/>
      <c r="B471" s="19"/>
      <c r="C471" s="19"/>
      <c r="D471" s="19"/>
      <c r="E471" s="19"/>
      <c r="F471" s="19"/>
      <c r="G471" s="19"/>
      <c r="H471" s="19"/>
      <c r="I471" s="19"/>
      <c r="J471" s="20"/>
      <c r="K471" s="67"/>
      <c r="L471" s="19"/>
      <c r="M471" s="100">
        <f>YEAR(Child_GOP[[#This Row],[Staff Start Date]])</f>
        <v>1900</v>
      </c>
      <c r="N471" s="100" t="str">
        <f>TEXT(Child_GOP[[#This Row],[Staff Start Date]], "mmm")</f>
        <v>Jan</v>
      </c>
    </row>
    <row r="472" spans="1:14" x14ac:dyDescent="0.25">
      <c r="A472" s="18"/>
      <c r="B472" s="19"/>
      <c r="C472" s="19"/>
      <c r="D472" s="19"/>
      <c r="E472" s="19"/>
      <c r="F472" s="19"/>
      <c r="G472" s="19"/>
      <c r="H472" s="19"/>
      <c r="I472" s="19"/>
      <c r="J472" s="20"/>
      <c r="K472" s="67"/>
      <c r="L472" s="19"/>
      <c r="M472" s="100">
        <f>YEAR(Child_GOP[[#This Row],[Staff Start Date]])</f>
        <v>1900</v>
      </c>
      <c r="N472" s="100" t="str">
        <f>TEXT(Child_GOP[[#This Row],[Staff Start Date]], "mmm")</f>
        <v>Jan</v>
      </c>
    </row>
    <row r="473" spans="1:14" x14ac:dyDescent="0.25">
      <c r="A473" s="18"/>
      <c r="B473" s="19"/>
      <c r="C473" s="19"/>
      <c r="D473" s="19"/>
      <c r="E473" s="19"/>
      <c r="F473" s="19"/>
      <c r="G473" s="19"/>
      <c r="H473" s="19"/>
      <c r="I473" s="19"/>
      <c r="J473" s="20"/>
      <c r="K473" s="67"/>
      <c r="L473" s="19"/>
      <c r="M473" s="100">
        <f>YEAR(Child_GOP[[#This Row],[Staff Start Date]])</f>
        <v>1900</v>
      </c>
      <c r="N473" s="100" t="str">
        <f>TEXT(Child_GOP[[#This Row],[Staff Start Date]], "mmm")</f>
        <v>Jan</v>
      </c>
    </row>
    <row r="474" spans="1:14" x14ac:dyDescent="0.25">
      <c r="A474" s="18"/>
      <c r="B474" s="19"/>
      <c r="C474" s="19"/>
      <c r="D474" s="19"/>
      <c r="E474" s="19"/>
      <c r="F474" s="19"/>
      <c r="G474" s="19"/>
      <c r="H474" s="19"/>
      <c r="I474" s="19"/>
      <c r="J474" s="20"/>
      <c r="K474" s="67"/>
      <c r="L474" s="19"/>
      <c r="M474" s="100">
        <f>YEAR(Child_GOP[[#This Row],[Staff Start Date]])</f>
        <v>1900</v>
      </c>
      <c r="N474" s="100" t="str">
        <f>TEXT(Child_GOP[[#This Row],[Staff Start Date]], "mmm")</f>
        <v>Jan</v>
      </c>
    </row>
    <row r="475" spans="1:14" x14ac:dyDescent="0.25">
      <c r="A475" s="18"/>
      <c r="B475" s="19"/>
      <c r="C475" s="19"/>
      <c r="D475" s="19"/>
      <c r="E475" s="19"/>
      <c r="F475" s="19"/>
      <c r="G475" s="19"/>
      <c r="H475" s="19"/>
      <c r="I475" s="19"/>
      <c r="J475" s="20"/>
      <c r="K475" s="67"/>
      <c r="L475" s="19"/>
      <c r="M475" s="100">
        <f>YEAR(Child_GOP[[#This Row],[Staff Start Date]])</f>
        <v>1900</v>
      </c>
      <c r="N475" s="100" t="str">
        <f>TEXT(Child_GOP[[#This Row],[Staff Start Date]], "mmm")</f>
        <v>Jan</v>
      </c>
    </row>
    <row r="476" spans="1:14" x14ac:dyDescent="0.25">
      <c r="A476" s="18"/>
      <c r="B476" s="19"/>
      <c r="C476" s="19"/>
      <c r="D476" s="19"/>
      <c r="E476" s="19"/>
      <c r="F476" s="19"/>
      <c r="G476" s="19"/>
      <c r="H476" s="19"/>
      <c r="I476" s="19"/>
      <c r="J476" s="20"/>
      <c r="K476" s="67"/>
      <c r="L476" s="19"/>
      <c r="M476" s="100">
        <f>YEAR(Child_GOP[[#This Row],[Staff Start Date]])</f>
        <v>1900</v>
      </c>
      <c r="N476" s="100" t="str">
        <f>TEXT(Child_GOP[[#This Row],[Staff Start Date]], "mmm")</f>
        <v>Jan</v>
      </c>
    </row>
    <row r="477" spans="1:14" x14ac:dyDescent="0.25">
      <c r="A477" s="18"/>
      <c r="B477" s="19"/>
      <c r="C477" s="19"/>
      <c r="D477" s="19"/>
      <c r="E477" s="19"/>
      <c r="F477" s="19"/>
      <c r="G477" s="19"/>
      <c r="H477" s="19"/>
      <c r="I477" s="19"/>
      <c r="J477" s="20"/>
      <c r="K477" s="67"/>
      <c r="L477" s="19"/>
      <c r="M477" s="100">
        <f>YEAR(Child_GOP[[#This Row],[Staff Start Date]])</f>
        <v>1900</v>
      </c>
      <c r="N477" s="100" t="str">
        <f>TEXT(Child_GOP[[#This Row],[Staff Start Date]], "mmm")</f>
        <v>Jan</v>
      </c>
    </row>
    <row r="478" spans="1:14" x14ac:dyDescent="0.25">
      <c r="A478" s="18"/>
      <c r="B478" s="19"/>
      <c r="C478" s="19"/>
      <c r="D478" s="19"/>
      <c r="E478" s="19"/>
      <c r="F478" s="19"/>
      <c r="G478" s="19"/>
      <c r="H478" s="19"/>
      <c r="I478" s="19"/>
      <c r="J478" s="20"/>
      <c r="K478" s="67"/>
      <c r="L478" s="19"/>
      <c r="M478" s="100">
        <f>YEAR(Child_GOP[[#This Row],[Staff Start Date]])</f>
        <v>1900</v>
      </c>
      <c r="N478" s="100" t="str">
        <f>TEXT(Child_GOP[[#This Row],[Staff Start Date]], "mmm")</f>
        <v>Jan</v>
      </c>
    </row>
    <row r="479" spans="1:14" x14ac:dyDescent="0.25">
      <c r="A479" s="18"/>
      <c r="B479" s="19"/>
      <c r="C479" s="19"/>
      <c r="D479" s="19"/>
      <c r="E479" s="19"/>
      <c r="F479" s="19"/>
      <c r="G479" s="19"/>
      <c r="H479" s="19"/>
      <c r="I479" s="19"/>
      <c r="J479" s="20"/>
      <c r="K479" s="67"/>
      <c r="L479" s="19"/>
      <c r="M479" s="100">
        <f>YEAR(Child_GOP[[#This Row],[Staff Start Date]])</f>
        <v>1900</v>
      </c>
      <c r="N479" s="100" t="str">
        <f>TEXT(Child_GOP[[#This Row],[Staff Start Date]], "mmm")</f>
        <v>Jan</v>
      </c>
    </row>
    <row r="480" spans="1:14" x14ac:dyDescent="0.25">
      <c r="A480" s="18"/>
      <c r="B480" s="19"/>
      <c r="C480" s="19"/>
      <c r="D480" s="19"/>
      <c r="E480" s="19"/>
      <c r="F480" s="19"/>
      <c r="G480" s="19"/>
      <c r="H480" s="19"/>
      <c r="I480" s="19"/>
      <c r="J480" s="20"/>
      <c r="K480" s="67"/>
      <c r="L480" s="19"/>
      <c r="M480" s="100">
        <f>YEAR(Child_GOP[[#This Row],[Staff Start Date]])</f>
        <v>1900</v>
      </c>
      <c r="N480" s="100" t="str">
        <f>TEXT(Child_GOP[[#This Row],[Staff Start Date]], "mmm")</f>
        <v>Jan</v>
      </c>
    </row>
    <row r="481" spans="1:14" x14ac:dyDescent="0.25">
      <c r="A481" s="18"/>
      <c r="B481" s="19"/>
      <c r="C481" s="19"/>
      <c r="D481" s="19"/>
      <c r="E481" s="19"/>
      <c r="F481" s="19"/>
      <c r="G481" s="19"/>
      <c r="H481" s="19"/>
      <c r="I481" s="19"/>
      <c r="J481" s="20"/>
      <c r="K481" s="67"/>
      <c r="L481" s="19"/>
      <c r="M481" s="100">
        <f>YEAR(Child_GOP[[#This Row],[Staff Start Date]])</f>
        <v>1900</v>
      </c>
      <c r="N481" s="100" t="str">
        <f>TEXT(Child_GOP[[#This Row],[Staff Start Date]], "mmm")</f>
        <v>Jan</v>
      </c>
    </row>
    <row r="482" spans="1:14" x14ac:dyDescent="0.25">
      <c r="A482" s="18"/>
      <c r="B482" s="19"/>
      <c r="C482" s="19"/>
      <c r="D482" s="19"/>
      <c r="E482" s="19"/>
      <c r="F482" s="19"/>
      <c r="G482" s="19"/>
      <c r="H482" s="19"/>
      <c r="I482" s="19"/>
      <c r="J482" s="20"/>
      <c r="K482" s="67"/>
      <c r="L482" s="19"/>
      <c r="M482" s="100">
        <f>YEAR(Child_GOP[[#This Row],[Staff Start Date]])</f>
        <v>1900</v>
      </c>
      <c r="N482" s="100" t="str">
        <f>TEXT(Child_GOP[[#This Row],[Staff Start Date]], "mmm")</f>
        <v>Jan</v>
      </c>
    </row>
    <row r="483" spans="1:14" x14ac:dyDescent="0.25">
      <c r="A483" s="18"/>
      <c r="B483" s="19"/>
      <c r="C483" s="19"/>
      <c r="D483" s="19"/>
      <c r="E483" s="19"/>
      <c r="F483" s="19"/>
      <c r="G483" s="19"/>
      <c r="H483" s="19"/>
      <c r="I483" s="19"/>
      <c r="J483" s="20"/>
      <c r="K483" s="67"/>
      <c r="L483" s="19"/>
      <c r="M483" s="100">
        <f>YEAR(Child_GOP[[#This Row],[Staff Start Date]])</f>
        <v>1900</v>
      </c>
      <c r="N483" s="100" t="str">
        <f>TEXT(Child_GOP[[#This Row],[Staff Start Date]], "mmm")</f>
        <v>Jan</v>
      </c>
    </row>
    <row r="484" spans="1:14" x14ac:dyDescent="0.25">
      <c r="A484" s="18"/>
      <c r="B484" s="19"/>
      <c r="C484" s="19"/>
      <c r="D484" s="19"/>
      <c r="E484" s="19"/>
      <c r="F484" s="19"/>
      <c r="G484" s="19"/>
      <c r="H484" s="19"/>
      <c r="I484" s="19"/>
      <c r="J484" s="20"/>
      <c r="K484" s="67"/>
      <c r="L484" s="19"/>
      <c r="M484" s="100">
        <f>YEAR(Child_GOP[[#This Row],[Staff Start Date]])</f>
        <v>1900</v>
      </c>
      <c r="N484" s="100" t="str">
        <f>TEXT(Child_GOP[[#This Row],[Staff Start Date]], "mmm")</f>
        <v>Jan</v>
      </c>
    </row>
    <row r="485" spans="1:14" x14ac:dyDescent="0.25">
      <c r="A485" s="18"/>
      <c r="B485" s="19"/>
      <c r="C485" s="19"/>
      <c r="D485" s="19"/>
      <c r="E485" s="19"/>
      <c r="F485" s="19"/>
      <c r="G485" s="19"/>
      <c r="H485" s="19"/>
      <c r="I485" s="19"/>
      <c r="J485" s="20"/>
      <c r="K485" s="67"/>
      <c r="L485" s="19"/>
      <c r="M485" s="100">
        <f>YEAR(Child_GOP[[#This Row],[Staff Start Date]])</f>
        <v>1900</v>
      </c>
      <c r="N485" s="100" t="str">
        <f>TEXT(Child_GOP[[#This Row],[Staff Start Date]], "mmm")</f>
        <v>Jan</v>
      </c>
    </row>
    <row r="486" spans="1:14" x14ac:dyDescent="0.25">
      <c r="A486" s="18"/>
      <c r="B486" s="19"/>
      <c r="C486" s="19"/>
      <c r="D486" s="19"/>
      <c r="E486" s="19"/>
      <c r="F486" s="19"/>
      <c r="G486" s="19"/>
      <c r="H486" s="19"/>
      <c r="I486" s="19"/>
      <c r="J486" s="20"/>
      <c r="K486" s="67"/>
      <c r="L486" s="19"/>
      <c r="M486" s="100">
        <f>YEAR(Child_GOP[[#This Row],[Staff Start Date]])</f>
        <v>1900</v>
      </c>
      <c r="N486" s="100" t="str">
        <f>TEXT(Child_GOP[[#This Row],[Staff Start Date]], "mmm")</f>
        <v>Jan</v>
      </c>
    </row>
    <row r="487" spans="1:14" x14ac:dyDescent="0.25">
      <c r="A487" s="18"/>
      <c r="B487" s="19"/>
      <c r="C487" s="19"/>
      <c r="D487" s="19"/>
      <c r="E487" s="19"/>
      <c r="F487" s="19"/>
      <c r="G487" s="19"/>
      <c r="H487" s="19"/>
      <c r="I487" s="19"/>
      <c r="J487" s="20"/>
      <c r="K487" s="67"/>
      <c r="L487" s="19"/>
      <c r="M487" s="100">
        <f>YEAR(Child_GOP[[#This Row],[Staff Start Date]])</f>
        <v>1900</v>
      </c>
      <c r="N487" s="100" t="str">
        <f>TEXT(Child_GOP[[#This Row],[Staff Start Date]], "mmm")</f>
        <v>Jan</v>
      </c>
    </row>
    <row r="488" spans="1:14" x14ac:dyDescent="0.25">
      <c r="A488" s="18"/>
      <c r="B488" s="19"/>
      <c r="C488" s="19"/>
      <c r="D488" s="19"/>
      <c r="E488" s="19"/>
      <c r="F488" s="19"/>
      <c r="G488" s="19"/>
      <c r="H488" s="19"/>
      <c r="I488" s="19"/>
      <c r="J488" s="20"/>
      <c r="K488" s="67"/>
      <c r="L488" s="19"/>
      <c r="M488" s="100">
        <f>YEAR(Child_GOP[[#This Row],[Staff Start Date]])</f>
        <v>1900</v>
      </c>
      <c r="N488" s="100" t="str">
        <f>TEXT(Child_GOP[[#This Row],[Staff Start Date]], "mmm")</f>
        <v>Jan</v>
      </c>
    </row>
    <row r="489" spans="1:14" x14ac:dyDescent="0.25">
      <c r="A489" s="18"/>
      <c r="B489" s="19"/>
      <c r="C489" s="19"/>
      <c r="D489" s="19"/>
      <c r="E489" s="19"/>
      <c r="F489" s="19"/>
      <c r="G489" s="19"/>
      <c r="H489" s="19"/>
      <c r="I489" s="19"/>
      <c r="J489" s="20"/>
      <c r="K489" s="67"/>
      <c r="L489" s="19"/>
      <c r="M489" s="100">
        <f>YEAR(Child_GOP[[#This Row],[Staff Start Date]])</f>
        <v>1900</v>
      </c>
      <c r="N489" s="100" t="str">
        <f>TEXT(Child_GOP[[#This Row],[Staff Start Date]], "mmm")</f>
        <v>Jan</v>
      </c>
    </row>
    <row r="490" spans="1:14" x14ac:dyDescent="0.25">
      <c r="A490" s="18"/>
      <c r="B490" s="19"/>
      <c r="C490" s="19"/>
      <c r="D490" s="19"/>
      <c r="E490" s="19"/>
      <c r="F490" s="19"/>
      <c r="G490" s="19"/>
      <c r="H490" s="19"/>
      <c r="I490" s="19"/>
      <c r="J490" s="20"/>
      <c r="K490" s="67"/>
      <c r="L490" s="19"/>
      <c r="M490" s="100">
        <f>YEAR(Child_GOP[[#This Row],[Staff Start Date]])</f>
        <v>1900</v>
      </c>
      <c r="N490" s="100" t="str">
        <f>TEXT(Child_GOP[[#This Row],[Staff Start Date]], "mmm")</f>
        <v>Jan</v>
      </c>
    </row>
    <row r="491" spans="1:14" x14ac:dyDescent="0.25">
      <c r="A491" s="18"/>
      <c r="B491" s="19"/>
      <c r="C491" s="19"/>
      <c r="D491" s="19"/>
      <c r="E491" s="19"/>
      <c r="F491" s="19"/>
      <c r="G491" s="19"/>
      <c r="H491" s="19"/>
      <c r="I491" s="19"/>
      <c r="J491" s="20"/>
      <c r="K491" s="67"/>
      <c r="L491" s="19"/>
      <c r="M491" s="100">
        <f>YEAR(Child_GOP[[#This Row],[Staff Start Date]])</f>
        <v>1900</v>
      </c>
      <c r="N491" s="100" t="str">
        <f>TEXT(Child_GOP[[#This Row],[Staff Start Date]], "mmm")</f>
        <v>Jan</v>
      </c>
    </row>
    <row r="492" spans="1:14" x14ac:dyDescent="0.25">
      <c r="A492" s="18"/>
      <c r="B492" s="19"/>
      <c r="C492" s="19"/>
      <c r="D492" s="19"/>
      <c r="E492" s="19"/>
      <c r="F492" s="19"/>
      <c r="G492" s="19"/>
      <c r="H492" s="19"/>
      <c r="I492" s="19"/>
      <c r="J492" s="20"/>
      <c r="K492" s="67"/>
      <c r="L492" s="19"/>
      <c r="M492" s="100">
        <f>YEAR(Child_GOP[[#This Row],[Staff Start Date]])</f>
        <v>1900</v>
      </c>
      <c r="N492" s="100" t="str">
        <f>TEXT(Child_GOP[[#This Row],[Staff Start Date]], "mmm")</f>
        <v>Jan</v>
      </c>
    </row>
    <row r="493" spans="1:14" x14ac:dyDescent="0.25">
      <c r="A493" s="18"/>
      <c r="B493" s="19"/>
      <c r="C493" s="19"/>
      <c r="D493" s="19"/>
      <c r="E493" s="19"/>
      <c r="F493" s="19"/>
      <c r="G493" s="19"/>
      <c r="H493" s="19"/>
      <c r="I493" s="19"/>
      <c r="J493" s="20"/>
      <c r="K493" s="67"/>
      <c r="L493" s="19"/>
      <c r="M493" s="100">
        <f>YEAR(Child_GOP[[#This Row],[Staff Start Date]])</f>
        <v>1900</v>
      </c>
      <c r="N493" s="100" t="str">
        <f>TEXT(Child_GOP[[#This Row],[Staff Start Date]], "mmm")</f>
        <v>Jan</v>
      </c>
    </row>
    <row r="494" spans="1:14" x14ac:dyDescent="0.25">
      <c r="A494" s="18"/>
      <c r="B494" s="19"/>
      <c r="C494" s="19"/>
      <c r="D494" s="19"/>
      <c r="E494" s="19"/>
      <c r="F494" s="19"/>
      <c r="G494" s="19"/>
      <c r="H494" s="19"/>
      <c r="I494" s="19"/>
      <c r="J494" s="20"/>
      <c r="K494" s="67"/>
      <c r="L494" s="19"/>
      <c r="M494" s="100">
        <f>YEAR(Child_GOP[[#This Row],[Staff Start Date]])</f>
        <v>1900</v>
      </c>
      <c r="N494" s="100" t="str">
        <f>TEXT(Child_GOP[[#This Row],[Staff Start Date]], "mmm")</f>
        <v>Jan</v>
      </c>
    </row>
    <row r="495" spans="1:14" x14ac:dyDescent="0.25">
      <c r="A495" s="18"/>
      <c r="B495" s="19"/>
      <c r="C495" s="19"/>
      <c r="D495" s="19"/>
      <c r="E495" s="19"/>
      <c r="F495" s="19"/>
      <c r="G495" s="19"/>
      <c r="H495" s="19"/>
      <c r="I495" s="19"/>
      <c r="J495" s="20"/>
      <c r="K495" s="67"/>
      <c r="L495" s="19"/>
      <c r="M495" s="100">
        <f>YEAR(Child_GOP[[#This Row],[Staff Start Date]])</f>
        <v>1900</v>
      </c>
      <c r="N495" s="100" t="str">
        <f>TEXT(Child_GOP[[#This Row],[Staff Start Date]], "mmm")</f>
        <v>Jan</v>
      </c>
    </row>
    <row r="496" spans="1:14" x14ac:dyDescent="0.25">
      <c r="A496" s="18"/>
      <c r="B496" s="19"/>
      <c r="C496" s="19"/>
      <c r="D496" s="19"/>
      <c r="E496" s="19"/>
      <c r="F496" s="19"/>
      <c r="G496" s="19"/>
      <c r="H496" s="19"/>
      <c r="I496" s="19"/>
      <c r="J496" s="20"/>
      <c r="K496" s="67"/>
      <c r="L496" s="19"/>
      <c r="M496" s="100">
        <f>YEAR(Child_GOP[[#This Row],[Staff Start Date]])</f>
        <v>1900</v>
      </c>
      <c r="N496" s="100" t="str">
        <f>TEXT(Child_GOP[[#This Row],[Staff Start Date]], "mmm")</f>
        <v>Jan</v>
      </c>
    </row>
    <row r="497" spans="1:14" x14ac:dyDescent="0.25">
      <c r="A497" s="18"/>
      <c r="B497" s="19"/>
      <c r="C497" s="19"/>
      <c r="D497" s="19"/>
      <c r="E497" s="19"/>
      <c r="F497" s="19"/>
      <c r="G497" s="19"/>
      <c r="H497" s="19"/>
      <c r="I497" s="19"/>
      <c r="J497" s="20"/>
      <c r="K497" s="67"/>
      <c r="L497" s="19"/>
      <c r="M497" s="100">
        <f>YEAR(Child_GOP[[#This Row],[Staff Start Date]])</f>
        <v>1900</v>
      </c>
      <c r="N497" s="100" t="str">
        <f>TEXT(Child_GOP[[#This Row],[Staff Start Date]], "mmm")</f>
        <v>Jan</v>
      </c>
    </row>
    <row r="498" spans="1:14" x14ac:dyDescent="0.25">
      <c r="A498" s="18"/>
      <c r="B498" s="19"/>
      <c r="C498" s="19"/>
      <c r="D498" s="19"/>
      <c r="E498" s="19"/>
      <c r="F498" s="19"/>
      <c r="G498" s="19"/>
      <c r="H498" s="19"/>
      <c r="I498" s="19"/>
      <c r="J498" s="20"/>
      <c r="K498" s="67"/>
      <c r="L498" s="19"/>
      <c r="M498" s="100">
        <f>YEAR(Child_GOP[[#This Row],[Staff Start Date]])</f>
        <v>1900</v>
      </c>
      <c r="N498" s="100" t="str">
        <f>TEXT(Child_GOP[[#This Row],[Staff Start Date]], "mmm")</f>
        <v>Jan</v>
      </c>
    </row>
    <row r="499" spans="1:14" x14ac:dyDescent="0.25">
      <c r="A499" s="18"/>
      <c r="B499" s="19"/>
      <c r="C499" s="19"/>
      <c r="D499" s="19"/>
      <c r="E499" s="19"/>
      <c r="F499" s="19"/>
      <c r="G499" s="19"/>
      <c r="H499" s="19"/>
      <c r="I499" s="19"/>
      <c r="J499" s="20"/>
      <c r="K499" s="67"/>
      <c r="L499" s="19"/>
      <c r="M499" s="100">
        <f>YEAR(Child_GOP[[#This Row],[Staff Start Date]])</f>
        <v>1900</v>
      </c>
      <c r="N499" s="100" t="str">
        <f>TEXT(Child_GOP[[#This Row],[Staff Start Date]], "mmm")</f>
        <v>Jan</v>
      </c>
    </row>
    <row r="500" spans="1:14" x14ac:dyDescent="0.25">
      <c r="A500" s="21"/>
      <c r="B500" s="22"/>
      <c r="C500" s="22"/>
      <c r="D500" s="22"/>
      <c r="E500" s="22"/>
      <c r="F500" s="22"/>
      <c r="G500" s="22"/>
      <c r="H500" s="22"/>
      <c r="I500" s="22"/>
      <c r="J500" s="23"/>
      <c r="K500" s="67"/>
      <c r="L500" s="19"/>
      <c r="M500" s="100">
        <f>YEAR(Child_GOP[[#This Row],[Staff Start Date]])</f>
        <v>1900</v>
      </c>
      <c r="N500" s="100" t="str">
        <f>TEXT(Child_GOP[[#This Row],[Staff Start Date]], "mmm")</f>
        <v>Jan</v>
      </c>
    </row>
    <row r="501" spans="1:14" x14ac:dyDescent="0.25">
      <c r="A501" s="18"/>
      <c r="B501" s="19"/>
      <c r="C501" s="19"/>
      <c r="D501" s="19"/>
      <c r="E501" s="19"/>
      <c r="F501" s="19"/>
      <c r="G501" s="19"/>
      <c r="H501" s="19"/>
      <c r="I501" s="19"/>
      <c r="J501" s="20"/>
      <c r="K501" s="67"/>
      <c r="L501" s="19"/>
      <c r="M501" s="100">
        <f>YEAR(Child_GOP[[#This Row],[Staff Start Date]])</f>
        <v>1900</v>
      </c>
      <c r="N501" s="100" t="str">
        <f>TEXT(Child_GOP[[#This Row],[Staff Start Date]], "mmm")</f>
        <v>Jan</v>
      </c>
    </row>
    <row r="502" spans="1:14" x14ac:dyDescent="0.25">
      <c r="A502" s="18"/>
      <c r="B502" s="19"/>
      <c r="C502" s="19"/>
      <c r="D502" s="19"/>
      <c r="E502" s="19"/>
      <c r="F502" s="19"/>
      <c r="G502" s="19"/>
      <c r="H502" s="19"/>
      <c r="I502" s="19"/>
      <c r="J502" s="20"/>
      <c r="K502" s="67"/>
      <c r="L502" s="19"/>
      <c r="M502" s="100">
        <f>YEAR(Child_GOP[[#This Row],[Staff Start Date]])</f>
        <v>1900</v>
      </c>
      <c r="N502" s="100" t="str">
        <f>TEXT(Child_GOP[[#This Row],[Staff Start Date]], "mmm")</f>
        <v>Jan</v>
      </c>
    </row>
    <row r="503" spans="1:14" x14ac:dyDescent="0.25">
      <c r="A503" s="18"/>
      <c r="B503" s="19"/>
      <c r="C503" s="19"/>
      <c r="D503" s="19"/>
      <c r="E503" s="19"/>
      <c r="F503" s="19"/>
      <c r="G503" s="19"/>
      <c r="H503" s="19"/>
      <c r="I503" s="19"/>
      <c r="J503" s="20"/>
      <c r="K503" s="67"/>
      <c r="L503" s="19"/>
      <c r="M503" s="100">
        <f>YEAR(Child_GOP[[#This Row],[Staff Start Date]])</f>
        <v>1900</v>
      </c>
      <c r="N503" s="100" t="str">
        <f>TEXT(Child_GOP[[#This Row],[Staff Start Date]], "mmm")</f>
        <v>Jan</v>
      </c>
    </row>
    <row r="504" spans="1:14" x14ac:dyDescent="0.25">
      <c r="A504" s="18"/>
      <c r="B504" s="19"/>
      <c r="C504" s="19"/>
      <c r="D504" s="19"/>
      <c r="E504" s="19"/>
      <c r="F504" s="19"/>
      <c r="G504" s="19"/>
      <c r="H504" s="19"/>
      <c r="I504" s="19"/>
      <c r="J504" s="20"/>
      <c r="K504" s="67"/>
      <c r="L504" s="19"/>
      <c r="M504" s="100">
        <f>YEAR(Child_GOP[[#This Row],[Staff Start Date]])</f>
        <v>1900</v>
      </c>
      <c r="N504" s="100" t="str">
        <f>TEXT(Child_GOP[[#This Row],[Staff Start Date]], "mmm")</f>
        <v>Jan</v>
      </c>
    </row>
    <row r="505" spans="1:14" x14ac:dyDescent="0.25">
      <c r="A505" s="18"/>
      <c r="B505" s="19"/>
      <c r="C505" s="19"/>
      <c r="D505" s="19"/>
      <c r="E505" s="19"/>
      <c r="F505" s="19"/>
      <c r="G505" s="19"/>
      <c r="H505" s="19"/>
      <c r="I505" s="19"/>
      <c r="J505" s="20"/>
      <c r="K505" s="67"/>
      <c r="L505" s="19"/>
      <c r="M505" s="100">
        <f>YEAR(Child_GOP[[#This Row],[Staff Start Date]])</f>
        <v>1900</v>
      </c>
      <c r="N505" s="100" t="str">
        <f>TEXT(Child_GOP[[#This Row],[Staff Start Date]], "mmm")</f>
        <v>Jan</v>
      </c>
    </row>
    <row r="506" spans="1:14" x14ac:dyDescent="0.25">
      <c r="A506" s="18"/>
      <c r="B506" s="19"/>
      <c r="C506" s="19"/>
      <c r="D506" s="19"/>
      <c r="E506" s="19"/>
      <c r="F506" s="19"/>
      <c r="G506" s="19"/>
      <c r="H506" s="19"/>
      <c r="I506" s="19"/>
      <c r="J506" s="20"/>
      <c r="K506" s="67"/>
      <c r="L506" s="19"/>
      <c r="M506" s="100">
        <f>YEAR(Child_GOP[[#This Row],[Staff Start Date]])</f>
        <v>1900</v>
      </c>
      <c r="N506" s="100" t="str">
        <f>TEXT(Child_GOP[[#This Row],[Staff Start Date]], "mmm")</f>
        <v>Jan</v>
      </c>
    </row>
    <row r="507" spans="1:14" x14ac:dyDescent="0.25">
      <c r="A507" s="18"/>
      <c r="B507" s="19"/>
      <c r="C507" s="19"/>
      <c r="D507" s="19"/>
      <c r="E507" s="19"/>
      <c r="F507" s="19"/>
      <c r="G507" s="19"/>
      <c r="H507" s="19"/>
      <c r="I507" s="19"/>
      <c r="J507" s="20"/>
      <c r="K507" s="67"/>
      <c r="L507" s="19"/>
      <c r="M507" s="100">
        <f>YEAR(Child_GOP[[#This Row],[Staff Start Date]])</f>
        <v>1900</v>
      </c>
      <c r="N507" s="100" t="str">
        <f>TEXT(Child_GOP[[#This Row],[Staff Start Date]], "mmm")</f>
        <v>Jan</v>
      </c>
    </row>
    <row r="508" spans="1:14" x14ac:dyDescent="0.25">
      <c r="A508" s="18"/>
      <c r="B508" s="19"/>
      <c r="C508" s="19"/>
      <c r="D508" s="19"/>
      <c r="E508" s="19"/>
      <c r="F508" s="19"/>
      <c r="G508" s="19"/>
      <c r="H508" s="19"/>
      <c r="I508" s="19"/>
      <c r="J508" s="20"/>
      <c r="K508" s="67"/>
      <c r="L508" s="19"/>
      <c r="M508" s="100">
        <f>YEAR(Child_GOP[[#This Row],[Staff Start Date]])</f>
        <v>1900</v>
      </c>
      <c r="N508" s="100" t="str">
        <f>TEXT(Child_GOP[[#This Row],[Staff Start Date]], "mmm")</f>
        <v>Jan</v>
      </c>
    </row>
    <row r="509" spans="1:14" x14ac:dyDescent="0.25">
      <c r="A509" s="18"/>
      <c r="B509" s="19"/>
      <c r="C509" s="19"/>
      <c r="D509" s="19"/>
      <c r="E509" s="19"/>
      <c r="F509" s="19"/>
      <c r="G509" s="19"/>
      <c r="H509" s="19"/>
      <c r="I509" s="19"/>
      <c r="J509" s="20"/>
      <c r="K509" s="67"/>
      <c r="L509" s="19"/>
      <c r="M509" s="100">
        <f>YEAR(Child_GOP[[#This Row],[Staff Start Date]])</f>
        <v>1900</v>
      </c>
      <c r="N509" s="100" t="str">
        <f>TEXT(Child_GOP[[#This Row],[Staff Start Date]], "mmm")</f>
        <v>Jan</v>
      </c>
    </row>
    <row r="510" spans="1:14" x14ac:dyDescent="0.25">
      <c r="A510" s="18"/>
      <c r="B510" s="19"/>
      <c r="C510" s="19"/>
      <c r="D510" s="19"/>
      <c r="E510" s="19"/>
      <c r="F510" s="19"/>
      <c r="G510" s="19"/>
      <c r="H510" s="19"/>
      <c r="I510" s="19"/>
      <c r="J510" s="20"/>
      <c r="K510" s="67"/>
      <c r="L510" s="19"/>
      <c r="M510" s="100">
        <f>YEAR(Child_GOP[[#This Row],[Staff Start Date]])</f>
        <v>1900</v>
      </c>
      <c r="N510" s="100" t="str">
        <f>TEXT(Child_GOP[[#This Row],[Staff Start Date]], "mmm")</f>
        <v>Jan</v>
      </c>
    </row>
    <row r="511" spans="1:14" x14ac:dyDescent="0.25">
      <c r="A511" s="18"/>
      <c r="B511" s="19"/>
      <c r="C511" s="19"/>
      <c r="D511" s="19"/>
      <c r="E511" s="19"/>
      <c r="F511" s="19"/>
      <c r="G511" s="19"/>
      <c r="H511" s="19"/>
      <c r="I511" s="19"/>
      <c r="J511" s="20"/>
      <c r="K511" s="67"/>
      <c r="L511" s="19"/>
      <c r="M511" s="100">
        <f>YEAR(Child_GOP[[#This Row],[Staff Start Date]])</f>
        <v>1900</v>
      </c>
      <c r="N511" s="100" t="str">
        <f>TEXT(Child_GOP[[#This Row],[Staff Start Date]], "mmm")</f>
        <v>Jan</v>
      </c>
    </row>
    <row r="512" spans="1:14" x14ac:dyDescent="0.25">
      <c r="A512" s="18"/>
      <c r="B512" s="19"/>
      <c r="C512" s="19"/>
      <c r="D512" s="19"/>
      <c r="E512" s="19"/>
      <c r="F512" s="19"/>
      <c r="G512" s="19"/>
      <c r="H512" s="19"/>
      <c r="I512" s="19"/>
      <c r="J512" s="20"/>
      <c r="K512" s="67"/>
      <c r="L512" s="19"/>
      <c r="M512" s="100">
        <f>YEAR(Child_GOP[[#This Row],[Staff Start Date]])</f>
        <v>1900</v>
      </c>
      <c r="N512" s="100" t="str">
        <f>TEXT(Child_GOP[[#This Row],[Staff Start Date]], "mmm")</f>
        <v>Jan</v>
      </c>
    </row>
    <row r="513" spans="1:14" x14ac:dyDescent="0.25">
      <c r="A513" s="18"/>
      <c r="B513" s="19"/>
      <c r="C513" s="19"/>
      <c r="D513" s="19"/>
      <c r="E513" s="19"/>
      <c r="F513" s="19"/>
      <c r="G513" s="19"/>
      <c r="H513" s="19"/>
      <c r="I513" s="19"/>
      <c r="J513" s="20"/>
      <c r="K513" s="67"/>
      <c r="L513" s="19"/>
      <c r="M513" s="100">
        <f>YEAR(Child_GOP[[#This Row],[Staff Start Date]])</f>
        <v>1900</v>
      </c>
      <c r="N513" s="100" t="str">
        <f>TEXT(Child_GOP[[#This Row],[Staff Start Date]], "mmm")</f>
        <v>Jan</v>
      </c>
    </row>
    <row r="514" spans="1:14" x14ac:dyDescent="0.25">
      <c r="A514" s="18"/>
      <c r="B514" s="19"/>
      <c r="C514" s="19"/>
      <c r="D514" s="19"/>
      <c r="E514" s="19"/>
      <c r="F514" s="19"/>
      <c r="G514" s="19"/>
      <c r="H514" s="19"/>
      <c r="I514" s="19"/>
      <c r="J514" s="20"/>
      <c r="K514" s="67"/>
      <c r="L514" s="19"/>
      <c r="M514" s="100">
        <f>YEAR(Child_GOP[[#This Row],[Staff Start Date]])</f>
        <v>1900</v>
      </c>
      <c r="N514" s="100" t="str">
        <f>TEXT(Child_GOP[[#This Row],[Staff Start Date]], "mmm")</f>
        <v>Jan</v>
      </c>
    </row>
    <row r="515" spans="1:14" x14ac:dyDescent="0.25">
      <c r="A515" s="18"/>
      <c r="B515" s="19"/>
      <c r="C515" s="19"/>
      <c r="D515" s="19"/>
      <c r="E515" s="19"/>
      <c r="F515" s="19"/>
      <c r="G515" s="19"/>
      <c r="H515" s="19"/>
      <c r="I515" s="19"/>
      <c r="J515" s="20"/>
      <c r="K515" s="67"/>
      <c r="L515" s="19"/>
      <c r="M515" s="100">
        <f>YEAR(Child_GOP[[#This Row],[Staff Start Date]])</f>
        <v>1900</v>
      </c>
      <c r="N515" s="100" t="str">
        <f>TEXT(Child_GOP[[#This Row],[Staff Start Date]], "mmm")</f>
        <v>Jan</v>
      </c>
    </row>
    <row r="516" spans="1:14" x14ac:dyDescent="0.25">
      <c r="A516" s="18"/>
      <c r="B516" s="19"/>
      <c r="C516" s="19"/>
      <c r="D516" s="19"/>
      <c r="E516" s="19"/>
      <c r="F516" s="19"/>
      <c r="G516" s="19"/>
      <c r="H516" s="19"/>
      <c r="I516" s="19"/>
      <c r="J516" s="20"/>
      <c r="K516" s="67"/>
      <c r="L516" s="19"/>
      <c r="M516" s="100">
        <f>YEAR(Child_GOP[[#This Row],[Staff Start Date]])</f>
        <v>1900</v>
      </c>
      <c r="N516" s="100" t="str">
        <f>TEXT(Child_GOP[[#This Row],[Staff Start Date]], "mmm")</f>
        <v>Jan</v>
      </c>
    </row>
    <row r="517" spans="1:14" x14ac:dyDescent="0.25">
      <c r="A517" s="18"/>
      <c r="B517" s="19"/>
      <c r="C517" s="19"/>
      <c r="D517" s="19"/>
      <c r="E517" s="19"/>
      <c r="F517" s="19"/>
      <c r="G517" s="19"/>
      <c r="H517" s="19"/>
      <c r="I517" s="19"/>
      <c r="J517" s="20"/>
      <c r="K517" s="67"/>
      <c r="L517" s="19"/>
      <c r="M517" s="100">
        <f>YEAR(Child_GOP[[#This Row],[Staff Start Date]])</f>
        <v>1900</v>
      </c>
      <c r="N517" s="100" t="str">
        <f>TEXT(Child_GOP[[#This Row],[Staff Start Date]], "mmm")</f>
        <v>Jan</v>
      </c>
    </row>
    <row r="518" spans="1:14" x14ac:dyDescent="0.25">
      <c r="A518" s="18"/>
      <c r="B518" s="19"/>
      <c r="C518" s="19"/>
      <c r="D518" s="19"/>
      <c r="E518" s="19"/>
      <c r="F518" s="19"/>
      <c r="G518" s="19"/>
      <c r="H518" s="19"/>
      <c r="I518" s="19"/>
      <c r="J518" s="20"/>
      <c r="K518" s="67"/>
      <c r="L518" s="19"/>
      <c r="M518" s="100">
        <f>YEAR(Child_GOP[[#This Row],[Staff Start Date]])</f>
        <v>1900</v>
      </c>
      <c r="N518" s="100" t="str">
        <f>TEXT(Child_GOP[[#This Row],[Staff Start Date]], "mmm")</f>
        <v>Jan</v>
      </c>
    </row>
    <row r="519" spans="1:14" x14ac:dyDescent="0.25">
      <c r="A519" s="18"/>
      <c r="B519" s="19"/>
      <c r="C519" s="19"/>
      <c r="D519" s="19"/>
      <c r="E519" s="19"/>
      <c r="F519" s="19"/>
      <c r="G519" s="19"/>
      <c r="H519" s="19"/>
      <c r="I519" s="19"/>
      <c r="J519" s="20"/>
      <c r="K519" s="67"/>
      <c r="L519" s="19"/>
      <c r="M519" s="100">
        <f>YEAR(Child_GOP[[#This Row],[Staff Start Date]])</f>
        <v>1900</v>
      </c>
      <c r="N519" s="100" t="str">
        <f>TEXT(Child_GOP[[#This Row],[Staff Start Date]], "mmm")</f>
        <v>Jan</v>
      </c>
    </row>
    <row r="520" spans="1:14" x14ac:dyDescent="0.25">
      <c r="A520" s="18"/>
      <c r="B520" s="19"/>
      <c r="C520" s="19"/>
      <c r="D520" s="19"/>
      <c r="E520" s="19"/>
      <c r="F520" s="19"/>
      <c r="G520" s="19"/>
      <c r="H520" s="19"/>
      <c r="I520" s="19"/>
      <c r="J520" s="20"/>
      <c r="K520" s="67"/>
      <c r="L520" s="19"/>
      <c r="M520" s="100">
        <f>YEAR(Child_GOP[[#This Row],[Staff Start Date]])</f>
        <v>1900</v>
      </c>
      <c r="N520" s="100" t="str">
        <f>TEXT(Child_GOP[[#This Row],[Staff Start Date]], "mmm")</f>
        <v>Jan</v>
      </c>
    </row>
    <row r="521" spans="1:14" x14ac:dyDescent="0.25">
      <c r="A521" s="18"/>
      <c r="B521" s="19"/>
      <c r="C521" s="19"/>
      <c r="D521" s="19"/>
      <c r="E521" s="19"/>
      <c r="F521" s="19"/>
      <c r="G521" s="19"/>
      <c r="H521" s="19"/>
      <c r="I521" s="19"/>
      <c r="J521" s="20"/>
      <c r="K521" s="67"/>
      <c r="L521" s="19"/>
      <c r="M521" s="100">
        <f>YEAR(Child_GOP[[#This Row],[Staff Start Date]])</f>
        <v>1900</v>
      </c>
      <c r="N521" s="100" t="str">
        <f>TEXT(Child_GOP[[#This Row],[Staff Start Date]], "mmm")</f>
        <v>Jan</v>
      </c>
    </row>
    <row r="522" spans="1:14" x14ac:dyDescent="0.25">
      <c r="A522" s="18"/>
      <c r="B522" s="19"/>
      <c r="C522" s="19"/>
      <c r="D522" s="19"/>
      <c r="E522" s="19"/>
      <c r="F522" s="19"/>
      <c r="G522" s="19"/>
      <c r="H522" s="19"/>
      <c r="I522" s="19"/>
      <c r="J522" s="20"/>
      <c r="K522" s="67"/>
      <c r="L522" s="19"/>
      <c r="M522" s="100">
        <f>YEAR(Child_GOP[[#This Row],[Staff Start Date]])</f>
        <v>1900</v>
      </c>
      <c r="N522" s="100" t="str">
        <f>TEXT(Child_GOP[[#This Row],[Staff Start Date]], "mmm")</f>
        <v>Jan</v>
      </c>
    </row>
    <row r="523" spans="1:14" x14ac:dyDescent="0.25">
      <c r="A523" s="18"/>
      <c r="B523" s="19"/>
      <c r="C523" s="19"/>
      <c r="D523" s="19"/>
      <c r="E523" s="19"/>
      <c r="F523" s="19"/>
      <c r="G523" s="19"/>
      <c r="H523" s="19"/>
      <c r="I523" s="19"/>
      <c r="J523" s="20"/>
      <c r="K523" s="67"/>
      <c r="L523" s="19"/>
      <c r="M523" s="100">
        <f>YEAR(Child_GOP[[#This Row],[Staff Start Date]])</f>
        <v>1900</v>
      </c>
      <c r="N523" s="100" t="str">
        <f>TEXT(Child_GOP[[#This Row],[Staff Start Date]], "mmm")</f>
        <v>Jan</v>
      </c>
    </row>
    <row r="524" spans="1:14" x14ac:dyDescent="0.25">
      <c r="A524" s="18"/>
      <c r="B524" s="19"/>
      <c r="C524" s="19"/>
      <c r="D524" s="19"/>
      <c r="E524" s="19"/>
      <c r="F524" s="19"/>
      <c r="G524" s="19"/>
      <c r="H524" s="19"/>
      <c r="I524" s="19"/>
      <c r="J524" s="20"/>
      <c r="K524" s="67"/>
      <c r="L524" s="19"/>
      <c r="M524" s="100">
        <f>YEAR(Child_GOP[[#This Row],[Staff Start Date]])</f>
        <v>1900</v>
      </c>
      <c r="N524" s="100" t="str">
        <f>TEXT(Child_GOP[[#This Row],[Staff Start Date]], "mmm")</f>
        <v>Jan</v>
      </c>
    </row>
    <row r="525" spans="1:14" x14ac:dyDescent="0.25">
      <c r="A525" s="18"/>
      <c r="B525" s="19"/>
      <c r="C525" s="19"/>
      <c r="D525" s="19"/>
      <c r="E525" s="19"/>
      <c r="F525" s="19"/>
      <c r="G525" s="19"/>
      <c r="H525" s="19"/>
      <c r="I525" s="19"/>
      <c r="J525" s="20"/>
      <c r="K525" s="67"/>
      <c r="L525" s="19"/>
      <c r="M525" s="100">
        <f>YEAR(Child_GOP[[#This Row],[Staff Start Date]])</f>
        <v>1900</v>
      </c>
      <c r="N525" s="100" t="str">
        <f>TEXT(Child_GOP[[#This Row],[Staff Start Date]], "mmm")</f>
        <v>Jan</v>
      </c>
    </row>
    <row r="526" spans="1:14" x14ac:dyDescent="0.25">
      <c r="A526" s="18"/>
      <c r="B526" s="19"/>
      <c r="C526" s="19"/>
      <c r="D526" s="19"/>
      <c r="E526" s="19"/>
      <c r="F526" s="19"/>
      <c r="G526" s="19"/>
      <c r="H526" s="19"/>
      <c r="I526" s="19"/>
      <c r="J526" s="20"/>
      <c r="K526" s="67"/>
      <c r="L526" s="19"/>
      <c r="M526" s="100">
        <f>YEAR(Child_GOP[[#This Row],[Staff Start Date]])</f>
        <v>1900</v>
      </c>
      <c r="N526" s="100" t="str">
        <f>TEXT(Child_GOP[[#This Row],[Staff Start Date]], "mmm")</f>
        <v>Jan</v>
      </c>
    </row>
    <row r="527" spans="1:14" x14ac:dyDescent="0.25">
      <c r="A527" s="18"/>
      <c r="B527" s="19"/>
      <c r="C527" s="19"/>
      <c r="D527" s="19"/>
      <c r="E527" s="19"/>
      <c r="F527" s="19"/>
      <c r="G527" s="19"/>
      <c r="H527" s="19"/>
      <c r="I527" s="19"/>
      <c r="J527" s="20"/>
      <c r="K527" s="67"/>
      <c r="L527" s="19"/>
      <c r="M527" s="100">
        <f>YEAR(Child_GOP[[#This Row],[Staff Start Date]])</f>
        <v>1900</v>
      </c>
      <c r="N527" s="100" t="str">
        <f>TEXT(Child_GOP[[#This Row],[Staff Start Date]], "mmm")</f>
        <v>Jan</v>
      </c>
    </row>
    <row r="528" spans="1:14" x14ac:dyDescent="0.25">
      <c r="A528" s="18"/>
      <c r="B528" s="19"/>
      <c r="C528" s="19"/>
      <c r="D528" s="19"/>
      <c r="E528" s="19"/>
      <c r="F528" s="19"/>
      <c r="G528" s="19"/>
      <c r="H528" s="19"/>
      <c r="I528" s="19"/>
      <c r="J528" s="20"/>
      <c r="K528" s="67"/>
      <c r="L528" s="19"/>
      <c r="M528" s="100">
        <f>YEAR(Child_GOP[[#This Row],[Staff Start Date]])</f>
        <v>1900</v>
      </c>
      <c r="N528" s="100" t="str">
        <f>TEXT(Child_GOP[[#This Row],[Staff Start Date]], "mmm")</f>
        <v>Jan</v>
      </c>
    </row>
    <row r="529" spans="1:14" x14ac:dyDescent="0.25">
      <c r="A529" s="18"/>
      <c r="B529" s="19"/>
      <c r="C529" s="19"/>
      <c r="D529" s="19"/>
      <c r="E529" s="19"/>
      <c r="F529" s="19"/>
      <c r="G529" s="19"/>
      <c r="H529" s="19"/>
      <c r="I529" s="19"/>
      <c r="J529" s="20"/>
      <c r="K529" s="67"/>
      <c r="L529" s="19"/>
      <c r="M529" s="100">
        <f>YEAR(Child_GOP[[#This Row],[Staff Start Date]])</f>
        <v>1900</v>
      </c>
      <c r="N529" s="100" t="str">
        <f>TEXT(Child_GOP[[#This Row],[Staff Start Date]], "mmm")</f>
        <v>Jan</v>
      </c>
    </row>
    <row r="530" spans="1:14" x14ac:dyDescent="0.25">
      <c r="A530" s="18"/>
      <c r="B530" s="19"/>
      <c r="C530" s="19"/>
      <c r="D530" s="19"/>
      <c r="E530" s="19"/>
      <c r="F530" s="19"/>
      <c r="G530" s="19"/>
      <c r="H530" s="19"/>
      <c r="I530" s="19"/>
      <c r="J530" s="20"/>
      <c r="K530" s="67"/>
      <c r="L530" s="19"/>
      <c r="M530" s="100">
        <f>YEAR(Child_GOP[[#This Row],[Staff Start Date]])</f>
        <v>1900</v>
      </c>
      <c r="N530" s="100" t="str">
        <f>TEXT(Child_GOP[[#This Row],[Staff Start Date]], "mmm")</f>
        <v>Jan</v>
      </c>
    </row>
    <row r="531" spans="1:14" x14ac:dyDescent="0.25">
      <c r="A531" s="18"/>
      <c r="B531" s="19"/>
      <c r="C531" s="19"/>
      <c r="D531" s="19"/>
      <c r="E531" s="19"/>
      <c r="F531" s="19"/>
      <c r="G531" s="19"/>
      <c r="H531" s="19"/>
      <c r="I531" s="19"/>
      <c r="J531" s="20"/>
      <c r="K531" s="67"/>
      <c r="L531" s="19"/>
      <c r="M531" s="100">
        <f>YEAR(Child_GOP[[#This Row],[Staff Start Date]])</f>
        <v>1900</v>
      </c>
      <c r="N531" s="100" t="str">
        <f>TEXT(Child_GOP[[#This Row],[Staff Start Date]], "mmm")</f>
        <v>Jan</v>
      </c>
    </row>
    <row r="532" spans="1:14" x14ac:dyDescent="0.25">
      <c r="A532" s="18"/>
      <c r="B532" s="19"/>
      <c r="C532" s="19"/>
      <c r="D532" s="19"/>
      <c r="E532" s="19"/>
      <c r="F532" s="19"/>
      <c r="G532" s="19"/>
      <c r="H532" s="19"/>
      <c r="I532" s="19"/>
      <c r="J532" s="20"/>
      <c r="K532" s="67"/>
      <c r="L532" s="19"/>
      <c r="M532" s="100">
        <f>YEAR(Child_GOP[[#This Row],[Staff Start Date]])</f>
        <v>1900</v>
      </c>
      <c r="N532" s="100" t="str">
        <f>TEXT(Child_GOP[[#This Row],[Staff Start Date]], "mmm")</f>
        <v>Jan</v>
      </c>
    </row>
    <row r="533" spans="1:14" x14ac:dyDescent="0.25">
      <c r="A533" s="18"/>
      <c r="B533" s="19"/>
      <c r="C533" s="19"/>
      <c r="D533" s="19"/>
      <c r="E533" s="19"/>
      <c r="F533" s="19"/>
      <c r="G533" s="19"/>
      <c r="H533" s="19"/>
      <c r="I533" s="19"/>
      <c r="J533" s="20"/>
      <c r="K533" s="67"/>
      <c r="L533" s="19"/>
      <c r="M533" s="100">
        <f>YEAR(Child_GOP[[#This Row],[Staff Start Date]])</f>
        <v>1900</v>
      </c>
      <c r="N533" s="100" t="str">
        <f>TEXT(Child_GOP[[#This Row],[Staff Start Date]], "mmm")</f>
        <v>Jan</v>
      </c>
    </row>
    <row r="534" spans="1:14" x14ac:dyDescent="0.25">
      <c r="A534" s="18"/>
      <c r="B534" s="19"/>
      <c r="C534" s="19"/>
      <c r="D534" s="19"/>
      <c r="E534" s="19"/>
      <c r="F534" s="19"/>
      <c r="G534" s="19"/>
      <c r="H534" s="19"/>
      <c r="I534" s="19"/>
      <c r="J534" s="20"/>
      <c r="K534" s="67"/>
      <c r="L534" s="19"/>
      <c r="M534" s="100">
        <f>YEAR(Child_GOP[[#This Row],[Staff Start Date]])</f>
        <v>1900</v>
      </c>
      <c r="N534" s="100" t="str">
        <f>TEXT(Child_GOP[[#This Row],[Staff Start Date]], "mmm")</f>
        <v>Jan</v>
      </c>
    </row>
    <row r="535" spans="1:14" x14ac:dyDescent="0.25">
      <c r="A535" s="18"/>
      <c r="B535" s="19"/>
      <c r="C535" s="19"/>
      <c r="D535" s="19"/>
      <c r="E535" s="19"/>
      <c r="F535" s="19"/>
      <c r="G535" s="19"/>
      <c r="H535" s="19"/>
      <c r="I535" s="19"/>
      <c r="J535" s="20"/>
      <c r="K535" s="67"/>
      <c r="L535" s="19"/>
      <c r="M535" s="100">
        <f>YEAR(Child_GOP[[#This Row],[Staff Start Date]])</f>
        <v>1900</v>
      </c>
      <c r="N535" s="100" t="str">
        <f>TEXT(Child_GOP[[#This Row],[Staff Start Date]], "mmm")</f>
        <v>Jan</v>
      </c>
    </row>
    <row r="536" spans="1:14" x14ac:dyDescent="0.25">
      <c r="A536" s="18"/>
      <c r="B536" s="19"/>
      <c r="C536" s="19"/>
      <c r="D536" s="19"/>
      <c r="E536" s="19"/>
      <c r="F536" s="19"/>
      <c r="G536" s="19"/>
      <c r="H536" s="19"/>
      <c r="I536" s="19"/>
      <c r="J536" s="20"/>
      <c r="K536" s="67"/>
      <c r="L536" s="19"/>
      <c r="M536" s="100">
        <f>YEAR(Child_GOP[[#This Row],[Staff Start Date]])</f>
        <v>1900</v>
      </c>
      <c r="N536" s="100" t="str">
        <f>TEXT(Child_GOP[[#This Row],[Staff Start Date]], "mmm")</f>
        <v>Jan</v>
      </c>
    </row>
    <row r="537" spans="1:14" x14ac:dyDescent="0.25">
      <c r="A537" s="18"/>
      <c r="B537" s="19"/>
      <c r="C537" s="19"/>
      <c r="D537" s="19"/>
      <c r="E537" s="19"/>
      <c r="F537" s="19"/>
      <c r="G537" s="19"/>
      <c r="H537" s="19"/>
      <c r="I537" s="19"/>
      <c r="J537" s="20"/>
      <c r="K537" s="67"/>
      <c r="L537" s="19"/>
      <c r="M537" s="100">
        <f>YEAR(Child_GOP[[#This Row],[Staff Start Date]])</f>
        <v>1900</v>
      </c>
      <c r="N537" s="100" t="str">
        <f>TEXT(Child_GOP[[#This Row],[Staff Start Date]], "mmm")</f>
        <v>Jan</v>
      </c>
    </row>
    <row r="538" spans="1:14" x14ac:dyDescent="0.25">
      <c r="A538" s="18"/>
      <c r="B538" s="19"/>
      <c r="C538" s="19"/>
      <c r="D538" s="19"/>
      <c r="E538" s="19"/>
      <c r="F538" s="19"/>
      <c r="G538" s="19"/>
      <c r="H538" s="19"/>
      <c r="I538" s="19"/>
      <c r="J538" s="20"/>
      <c r="K538" s="67"/>
      <c r="L538" s="19"/>
      <c r="M538" s="100">
        <f>YEAR(Child_GOP[[#This Row],[Staff Start Date]])</f>
        <v>1900</v>
      </c>
      <c r="N538" s="100" t="str">
        <f>TEXT(Child_GOP[[#This Row],[Staff Start Date]], "mmm")</f>
        <v>Jan</v>
      </c>
    </row>
    <row r="539" spans="1:14" x14ac:dyDescent="0.25">
      <c r="A539" s="18"/>
      <c r="B539" s="19"/>
      <c r="C539" s="19"/>
      <c r="D539" s="19"/>
      <c r="E539" s="19"/>
      <c r="F539" s="19"/>
      <c r="G539" s="19"/>
      <c r="H539" s="19"/>
      <c r="I539" s="19"/>
      <c r="J539" s="20"/>
      <c r="K539" s="67"/>
      <c r="L539" s="19"/>
      <c r="M539" s="100">
        <f>YEAR(Child_GOP[[#This Row],[Staff Start Date]])</f>
        <v>1900</v>
      </c>
      <c r="N539" s="100" t="str">
        <f>TEXT(Child_GOP[[#This Row],[Staff Start Date]], "mmm")</f>
        <v>Jan</v>
      </c>
    </row>
    <row r="540" spans="1:14" x14ac:dyDescent="0.25">
      <c r="A540" s="18"/>
      <c r="B540" s="19"/>
      <c r="C540" s="19"/>
      <c r="D540" s="19"/>
      <c r="E540" s="19"/>
      <c r="F540" s="19"/>
      <c r="G540" s="19"/>
      <c r="H540" s="19"/>
      <c r="I540" s="19"/>
      <c r="J540" s="20"/>
      <c r="K540" s="67"/>
      <c r="L540" s="19"/>
      <c r="M540" s="100">
        <f>YEAR(Child_GOP[[#This Row],[Staff Start Date]])</f>
        <v>1900</v>
      </c>
      <c r="N540" s="100" t="str">
        <f>TEXT(Child_GOP[[#This Row],[Staff Start Date]], "mmm")</f>
        <v>Jan</v>
      </c>
    </row>
    <row r="541" spans="1:14" x14ac:dyDescent="0.25">
      <c r="A541" s="18"/>
      <c r="B541" s="19"/>
      <c r="C541" s="19"/>
      <c r="D541" s="19"/>
      <c r="E541" s="19"/>
      <c r="F541" s="19"/>
      <c r="G541" s="19"/>
      <c r="H541" s="19"/>
      <c r="I541" s="19"/>
      <c r="J541" s="20"/>
      <c r="K541" s="67"/>
      <c r="L541" s="19"/>
      <c r="M541" s="100">
        <f>YEAR(Child_GOP[[#This Row],[Staff Start Date]])</f>
        <v>1900</v>
      </c>
      <c r="N541" s="100" t="str">
        <f>TEXT(Child_GOP[[#This Row],[Staff Start Date]], "mmm")</f>
        <v>Jan</v>
      </c>
    </row>
    <row r="542" spans="1:14" x14ac:dyDescent="0.25">
      <c r="A542" s="18"/>
      <c r="B542" s="19"/>
      <c r="C542" s="19"/>
      <c r="D542" s="19"/>
      <c r="E542" s="19"/>
      <c r="F542" s="19"/>
      <c r="G542" s="19"/>
      <c r="H542" s="19"/>
      <c r="I542" s="19"/>
      <c r="J542" s="20"/>
      <c r="K542" s="67"/>
      <c r="L542" s="19"/>
      <c r="M542" s="100">
        <f>YEAR(Child_GOP[[#This Row],[Staff Start Date]])</f>
        <v>1900</v>
      </c>
      <c r="N542" s="100" t="str">
        <f>TEXT(Child_GOP[[#This Row],[Staff Start Date]], "mmm")</f>
        <v>Jan</v>
      </c>
    </row>
    <row r="543" spans="1:14" x14ac:dyDescent="0.25">
      <c r="A543" s="18"/>
      <c r="B543" s="19"/>
      <c r="C543" s="19"/>
      <c r="D543" s="19"/>
      <c r="E543" s="19"/>
      <c r="F543" s="19"/>
      <c r="G543" s="19"/>
      <c r="H543" s="19"/>
      <c r="I543" s="19"/>
      <c r="J543" s="20"/>
      <c r="K543" s="67"/>
      <c r="L543" s="19"/>
      <c r="M543" s="100">
        <f>YEAR(Child_GOP[[#This Row],[Staff Start Date]])</f>
        <v>1900</v>
      </c>
      <c r="N543" s="100" t="str">
        <f>TEXT(Child_GOP[[#This Row],[Staff Start Date]], "mmm")</f>
        <v>Jan</v>
      </c>
    </row>
    <row r="544" spans="1:14" x14ac:dyDescent="0.25">
      <c r="A544" s="18"/>
      <c r="B544" s="19"/>
      <c r="C544" s="19"/>
      <c r="D544" s="19"/>
      <c r="E544" s="19"/>
      <c r="F544" s="19"/>
      <c r="G544" s="19"/>
      <c r="H544" s="19"/>
      <c r="I544" s="19"/>
      <c r="J544" s="20"/>
      <c r="K544" s="67"/>
      <c r="L544" s="19"/>
      <c r="M544" s="100">
        <f>YEAR(Child_GOP[[#This Row],[Staff Start Date]])</f>
        <v>1900</v>
      </c>
      <c r="N544" s="100" t="str">
        <f>TEXT(Child_GOP[[#This Row],[Staff Start Date]], "mmm")</f>
        <v>Jan</v>
      </c>
    </row>
    <row r="545" spans="1:14" x14ac:dyDescent="0.25">
      <c r="A545" s="18"/>
      <c r="B545" s="19"/>
      <c r="C545" s="19"/>
      <c r="D545" s="19"/>
      <c r="E545" s="19"/>
      <c r="F545" s="19"/>
      <c r="G545" s="19"/>
      <c r="H545" s="19"/>
      <c r="I545" s="19"/>
      <c r="J545" s="20"/>
      <c r="K545" s="67"/>
      <c r="L545" s="19"/>
      <c r="M545" s="100">
        <f>YEAR(Child_GOP[[#This Row],[Staff Start Date]])</f>
        <v>1900</v>
      </c>
      <c r="N545" s="100" t="str">
        <f>TEXT(Child_GOP[[#This Row],[Staff Start Date]], "mmm")</f>
        <v>Jan</v>
      </c>
    </row>
    <row r="546" spans="1:14" x14ac:dyDescent="0.25">
      <c r="A546" s="18"/>
      <c r="B546" s="19"/>
      <c r="C546" s="19"/>
      <c r="D546" s="19"/>
      <c r="E546" s="19"/>
      <c r="F546" s="19"/>
      <c r="G546" s="19"/>
      <c r="H546" s="19"/>
      <c r="I546" s="19"/>
      <c r="J546" s="20"/>
      <c r="K546" s="67"/>
      <c r="L546" s="19"/>
      <c r="M546" s="100">
        <f>YEAR(Child_GOP[[#This Row],[Staff Start Date]])</f>
        <v>1900</v>
      </c>
      <c r="N546" s="100" t="str">
        <f>TEXT(Child_GOP[[#This Row],[Staff Start Date]], "mmm")</f>
        <v>Jan</v>
      </c>
    </row>
    <row r="547" spans="1:14" x14ac:dyDescent="0.25">
      <c r="A547" s="18"/>
      <c r="B547" s="19"/>
      <c r="C547" s="19"/>
      <c r="D547" s="19"/>
      <c r="E547" s="19"/>
      <c r="F547" s="19"/>
      <c r="G547" s="19"/>
      <c r="H547" s="19"/>
      <c r="I547" s="19"/>
      <c r="J547" s="20"/>
      <c r="K547" s="67"/>
      <c r="L547" s="19"/>
      <c r="M547" s="100">
        <f>YEAR(Child_GOP[[#This Row],[Staff Start Date]])</f>
        <v>1900</v>
      </c>
      <c r="N547" s="100" t="str">
        <f>TEXT(Child_GOP[[#This Row],[Staff Start Date]], "mmm")</f>
        <v>Jan</v>
      </c>
    </row>
    <row r="548" spans="1:14" x14ac:dyDescent="0.25">
      <c r="A548" s="18"/>
      <c r="B548" s="19"/>
      <c r="C548" s="19"/>
      <c r="D548" s="19"/>
      <c r="E548" s="19"/>
      <c r="F548" s="19"/>
      <c r="G548" s="19"/>
      <c r="H548" s="19"/>
      <c r="I548" s="19"/>
      <c r="J548" s="20"/>
      <c r="K548" s="67"/>
      <c r="L548" s="19"/>
      <c r="M548" s="100">
        <f>YEAR(Child_GOP[[#This Row],[Staff Start Date]])</f>
        <v>1900</v>
      </c>
      <c r="N548" s="100" t="str">
        <f>TEXT(Child_GOP[[#This Row],[Staff Start Date]], "mmm")</f>
        <v>Jan</v>
      </c>
    </row>
    <row r="549" spans="1:14" x14ac:dyDescent="0.25">
      <c r="A549" s="18"/>
      <c r="B549" s="19"/>
      <c r="C549" s="19"/>
      <c r="D549" s="19"/>
      <c r="E549" s="19"/>
      <c r="F549" s="19"/>
      <c r="G549" s="19"/>
      <c r="H549" s="19"/>
      <c r="I549" s="19"/>
      <c r="J549" s="20"/>
      <c r="K549" s="67"/>
      <c r="L549" s="19"/>
      <c r="M549" s="100">
        <f>YEAR(Child_GOP[[#This Row],[Staff Start Date]])</f>
        <v>1900</v>
      </c>
      <c r="N549" s="100" t="str">
        <f>TEXT(Child_GOP[[#This Row],[Staff Start Date]], "mmm")</f>
        <v>Jan</v>
      </c>
    </row>
    <row r="550" spans="1:14" x14ac:dyDescent="0.25">
      <c r="A550" s="18"/>
      <c r="B550" s="19"/>
      <c r="C550" s="19"/>
      <c r="D550" s="19"/>
      <c r="E550" s="19"/>
      <c r="F550" s="19"/>
      <c r="G550" s="19"/>
      <c r="H550" s="19"/>
      <c r="I550" s="19"/>
      <c r="J550" s="20"/>
      <c r="K550" s="67"/>
      <c r="L550" s="19"/>
      <c r="M550" s="100">
        <f>YEAR(Child_GOP[[#This Row],[Staff Start Date]])</f>
        <v>1900</v>
      </c>
      <c r="N550" s="100" t="str">
        <f>TEXT(Child_GOP[[#This Row],[Staff Start Date]], "mmm")</f>
        <v>Jan</v>
      </c>
    </row>
    <row r="551" spans="1:14" x14ac:dyDescent="0.25">
      <c r="A551" s="18"/>
      <c r="B551" s="19"/>
      <c r="C551" s="19"/>
      <c r="D551" s="19"/>
      <c r="E551" s="19"/>
      <c r="F551" s="19"/>
      <c r="G551" s="19"/>
      <c r="H551" s="19"/>
      <c r="I551" s="19"/>
      <c r="J551" s="20"/>
      <c r="K551" s="67"/>
      <c r="L551" s="19"/>
      <c r="M551" s="100">
        <f>YEAR(Child_GOP[[#This Row],[Staff Start Date]])</f>
        <v>1900</v>
      </c>
      <c r="N551" s="100" t="str">
        <f>TEXT(Child_GOP[[#This Row],[Staff Start Date]], "mmm")</f>
        <v>Jan</v>
      </c>
    </row>
    <row r="552" spans="1:14" x14ac:dyDescent="0.25">
      <c r="A552" s="18"/>
      <c r="B552" s="19"/>
      <c r="C552" s="19"/>
      <c r="D552" s="19"/>
      <c r="E552" s="19"/>
      <c r="F552" s="19"/>
      <c r="G552" s="19"/>
      <c r="H552" s="19"/>
      <c r="I552" s="19"/>
      <c r="J552" s="20"/>
      <c r="K552" s="67"/>
      <c r="L552" s="19"/>
      <c r="M552" s="100">
        <f>YEAR(Child_GOP[[#This Row],[Staff Start Date]])</f>
        <v>1900</v>
      </c>
      <c r="N552" s="100" t="str">
        <f>TEXT(Child_GOP[[#This Row],[Staff Start Date]], "mmm")</f>
        <v>Jan</v>
      </c>
    </row>
    <row r="553" spans="1:14" x14ac:dyDescent="0.25">
      <c r="A553" s="18"/>
      <c r="B553" s="19"/>
      <c r="C553" s="19"/>
      <c r="D553" s="19"/>
      <c r="E553" s="19"/>
      <c r="F553" s="19"/>
      <c r="G553" s="19"/>
      <c r="H553" s="19"/>
      <c r="I553" s="19"/>
      <c r="J553" s="20"/>
      <c r="K553" s="67"/>
      <c r="L553" s="19"/>
      <c r="M553" s="100">
        <f>YEAR(Child_GOP[[#This Row],[Staff Start Date]])</f>
        <v>1900</v>
      </c>
      <c r="N553" s="100" t="str">
        <f>TEXT(Child_GOP[[#This Row],[Staff Start Date]], "mmm")</f>
        <v>Jan</v>
      </c>
    </row>
    <row r="554" spans="1:14" x14ac:dyDescent="0.25">
      <c r="A554" s="18"/>
      <c r="B554" s="19"/>
      <c r="C554" s="19"/>
      <c r="D554" s="19"/>
      <c r="E554" s="19"/>
      <c r="F554" s="19"/>
      <c r="G554" s="19"/>
      <c r="H554" s="19"/>
      <c r="I554" s="19"/>
      <c r="J554" s="20"/>
      <c r="K554" s="67"/>
      <c r="L554" s="19"/>
      <c r="M554" s="100">
        <f>YEAR(Child_GOP[[#This Row],[Staff Start Date]])</f>
        <v>1900</v>
      </c>
      <c r="N554" s="100" t="str">
        <f>TEXT(Child_GOP[[#This Row],[Staff Start Date]], "mmm")</f>
        <v>Jan</v>
      </c>
    </row>
    <row r="555" spans="1:14" x14ac:dyDescent="0.25">
      <c r="A555" s="18"/>
      <c r="B555" s="19"/>
      <c r="C555" s="19"/>
      <c r="D555" s="19"/>
      <c r="E555" s="19"/>
      <c r="F555" s="19"/>
      <c r="G555" s="19"/>
      <c r="H555" s="19"/>
      <c r="I555" s="19"/>
      <c r="J555" s="20"/>
      <c r="K555" s="67"/>
      <c r="L555" s="19"/>
      <c r="M555" s="100">
        <f>YEAR(Child_GOP[[#This Row],[Staff Start Date]])</f>
        <v>1900</v>
      </c>
      <c r="N555" s="100" t="str">
        <f>TEXT(Child_GOP[[#This Row],[Staff Start Date]], "mmm")</f>
        <v>Jan</v>
      </c>
    </row>
    <row r="556" spans="1:14" x14ac:dyDescent="0.25">
      <c r="A556" s="18"/>
      <c r="B556" s="19"/>
      <c r="C556" s="19"/>
      <c r="D556" s="19"/>
      <c r="E556" s="19"/>
      <c r="F556" s="19"/>
      <c r="G556" s="19"/>
      <c r="H556" s="19"/>
      <c r="I556" s="19"/>
      <c r="J556" s="20"/>
      <c r="K556" s="67"/>
      <c r="L556" s="19"/>
      <c r="M556" s="100">
        <f>YEAR(Child_GOP[[#This Row],[Staff Start Date]])</f>
        <v>1900</v>
      </c>
      <c r="N556" s="100" t="str">
        <f>TEXT(Child_GOP[[#This Row],[Staff Start Date]], "mmm")</f>
        <v>Jan</v>
      </c>
    </row>
    <row r="557" spans="1:14" x14ac:dyDescent="0.25">
      <c r="A557" s="18"/>
      <c r="B557" s="19"/>
      <c r="C557" s="19"/>
      <c r="D557" s="19"/>
      <c r="E557" s="19"/>
      <c r="F557" s="19"/>
      <c r="G557" s="19"/>
      <c r="H557" s="19"/>
      <c r="I557" s="19"/>
      <c r="J557" s="20"/>
      <c r="K557" s="67"/>
      <c r="L557" s="19"/>
      <c r="M557" s="100">
        <f>YEAR(Child_GOP[[#This Row],[Staff Start Date]])</f>
        <v>1900</v>
      </c>
      <c r="N557" s="100" t="str">
        <f>TEXT(Child_GOP[[#This Row],[Staff Start Date]], "mmm")</f>
        <v>Jan</v>
      </c>
    </row>
    <row r="558" spans="1:14" x14ac:dyDescent="0.25">
      <c r="A558" s="18"/>
      <c r="B558" s="19"/>
      <c r="C558" s="19"/>
      <c r="D558" s="19"/>
      <c r="E558" s="19"/>
      <c r="F558" s="19"/>
      <c r="G558" s="19"/>
      <c r="H558" s="19"/>
      <c r="I558" s="19"/>
      <c r="J558" s="20"/>
      <c r="K558" s="67"/>
      <c r="L558" s="19"/>
      <c r="M558" s="100">
        <f>YEAR(Child_GOP[[#This Row],[Staff Start Date]])</f>
        <v>1900</v>
      </c>
      <c r="N558" s="100" t="str">
        <f>TEXT(Child_GOP[[#This Row],[Staff Start Date]], "mmm")</f>
        <v>Jan</v>
      </c>
    </row>
    <row r="559" spans="1:14" x14ac:dyDescent="0.25">
      <c r="A559" s="18"/>
      <c r="B559" s="19"/>
      <c r="C559" s="19"/>
      <c r="D559" s="19"/>
      <c r="E559" s="19"/>
      <c r="F559" s="19"/>
      <c r="G559" s="19"/>
      <c r="H559" s="19"/>
      <c r="I559" s="19"/>
      <c r="J559" s="20"/>
      <c r="K559" s="67"/>
      <c r="L559" s="19"/>
      <c r="M559" s="100">
        <f>YEAR(Child_GOP[[#This Row],[Staff Start Date]])</f>
        <v>1900</v>
      </c>
      <c r="N559" s="100" t="str">
        <f>TEXT(Child_GOP[[#This Row],[Staff Start Date]], "mmm")</f>
        <v>Jan</v>
      </c>
    </row>
    <row r="560" spans="1:14" x14ac:dyDescent="0.25">
      <c r="A560" s="18"/>
      <c r="B560" s="19"/>
      <c r="C560" s="19"/>
      <c r="D560" s="19"/>
      <c r="E560" s="19"/>
      <c r="F560" s="19"/>
      <c r="G560" s="19"/>
      <c r="H560" s="19"/>
      <c r="I560" s="19"/>
      <c r="J560" s="20"/>
      <c r="K560" s="67"/>
      <c r="L560" s="19"/>
      <c r="M560" s="100">
        <f>YEAR(Child_GOP[[#This Row],[Staff Start Date]])</f>
        <v>1900</v>
      </c>
      <c r="N560" s="100" t="str">
        <f>TEXT(Child_GOP[[#This Row],[Staff Start Date]], "mmm")</f>
        <v>Jan</v>
      </c>
    </row>
    <row r="561" spans="1:14" x14ac:dyDescent="0.25">
      <c r="A561" s="18"/>
      <c r="B561" s="19"/>
      <c r="C561" s="19"/>
      <c r="D561" s="19"/>
      <c r="E561" s="19"/>
      <c r="F561" s="19"/>
      <c r="G561" s="19"/>
      <c r="H561" s="19"/>
      <c r="I561" s="19"/>
      <c r="J561" s="20"/>
      <c r="K561" s="67"/>
      <c r="L561" s="19"/>
      <c r="M561" s="100">
        <f>YEAR(Child_GOP[[#This Row],[Staff Start Date]])</f>
        <v>1900</v>
      </c>
      <c r="N561" s="100" t="str">
        <f>TEXT(Child_GOP[[#This Row],[Staff Start Date]], "mmm")</f>
        <v>Jan</v>
      </c>
    </row>
    <row r="562" spans="1:14" x14ac:dyDescent="0.25">
      <c r="A562" s="18"/>
      <c r="B562" s="19"/>
      <c r="C562" s="19"/>
      <c r="D562" s="19"/>
      <c r="E562" s="19"/>
      <c r="F562" s="19"/>
      <c r="G562" s="19"/>
      <c r="H562" s="19"/>
      <c r="I562" s="19"/>
      <c r="J562" s="20"/>
      <c r="K562" s="67"/>
      <c r="L562" s="19"/>
      <c r="M562" s="100">
        <f>YEAR(Child_GOP[[#This Row],[Staff Start Date]])</f>
        <v>1900</v>
      </c>
      <c r="N562" s="100" t="str">
        <f>TEXT(Child_GOP[[#This Row],[Staff Start Date]], "mmm")</f>
        <v>Jan</v>
      </c>
    </row>
    <row r="563" spans="1:14" x14ac:dyDescent="0.25">
      <c r="A563" s="18"/>
      <c r="B563" s="19"/>
      <c r="C563" s="19"/>
      <c r="D563" s="19"/>
      <c r="E563" s="19"/>
      <c r="F563" s="19"/>
      <c r="G563" s="19"/>
      <c r="H563" s="19"/>
      <c r="I563" s="19"/>
      <c r="J563" s="20"/>
      <c r="K563" s="67"/>
      <c r="L563" s="19"/>
      <c r="M563" s="100">
        <f>YEAR(Child_GOP[[#This Row],[Staff Start Date]])</f>
        <v>1900</v>
      </c>
      <c r="N563" s="100" t="str">
        <f>TEXT(Child_GOP[[#This Row],[Staff Start Date]], "mmm")</f>
        <v>Jan</v>
      </c>
    </row>
    <row r="564" spans="1:14" x14ac:dyDescent="0.25">
      <c r="A564" s="18"/>
      <c r="B564" s="19"/>
      <c r="C564" s="19"/>
      <c r="D564" s="19"/>
      <c r="E564" s="19"/>
      <c r="F564" s="19"/>
      <c r="G564" s="19"/>
      <c r="H564" s="19"/>
      <c r="I564" s="19"/>
      <c r="J564" s="20"/>
      <c r="K564" s="67"/>
      <c r="L564" s="19"/>
      <c r="M564" s="100">
        <f>YEAR(Child_GOP[[#This Row],[Staff Start Date]])</f>
        <v>1900</v>
      </c>
      <c r="N564" s="100" t="str">
        <f>TEXT(Child_GOP[[#This Row],[Staff Start Date]], "mmm")</f>
        <v>Jan</v>
      </c>
    </row>
    <row r="565" spans="1:14" x14ac:dyDescent="0.25">
      <c r="A565" s="18"/>
      <c r="B565" s="19"/>
      <c r="C565" s="19"/>
      <c r="D565" s="19"/>
      <c r="E565" s="19"/>
      <c r="F565" s="19"/>
      <c r="G565" s="19"/>
      <c r="H565" s="19"/>
      <c r="I565" s="19"/>
      <c r="J565" s="20"/>
      <c r="K565" s="67"/>
      <c r="L565" s="19"/>
      <c r="M565" s="100">
        <f>YEAR(Child_GOP[[#This Row],[Staff Start Date]])</f>
        <v>1900</v>
      </c>
      <c r="N565" s="100" t="str">
        <f>TEXT(Child_GOP[[#This Row],[Staff Start Date]], "mmm")</f>
        <v>Jan</v>
      </c>
    </row>
    <row r="566" spans="1:14" x14ac:dyDescent="0.25">
      <c r="A566" s="18"/>
      <c r="B566" s="19"/>
      <c r="C566" s="19"/>
      <c r="D566" s="19"/>
      <c r="E566" s="19"/>
      <c r="F566" s="19"/>
      <c r="G566" s="19"/>
      <c r="H566" s="19"/>
      <c r="I566" s="19"/>
      <c r="J566" s="20"/>
      <c r="K566" s="67"/>
      <c r="L566" s="19"/>
      <c r="M566" s="100">
        <f>YEAR(Child_GOP[[#This Row],[Staff Start Date]])</f>
        <v>1900</v>
      </c>
      <c r="N566" s="100" t="str">
        <f>TEXT(Child_GOP[[#This Row],[Staff Start Date]], "mmm")</f>
        <v>Jan</v>
      </c>
    </row>
    <row r="567" spans="1:14" x14ac:dyDescent="0.25">
      <c r="A567" s="18"/>
      <c r="B567" s="19"/>
      <c r="C567" s="19"/>
      <c r="D567" s="19"/>
      <c r="E567" s="19"/>
      <c r="F567" s="19"/>
      <c r="G567" s="19"/>
      <c r="H567" s="19"/>
      <c r="I567" s="19"/>
      <c r="J567" s="20"/>
      <c r="K567" s="67"/>
      <c r="L567" s="19"/>
      <c r="M567" s="100">
        <f>YEAR(Child_GOP[[#This Row],[Staff Start Date]])</f>
        <v>1900</v>
      </c>
      <c r="N567" s="100" t="str">
        <f>TEXT(Child_GOP[[#This Row],[Staff Start Date]], "mmm")</f>
        <v>Jan</v>
      </c>
    </row>
    <row r="568" spans="1:14" x14ac:dyDescent="0.25">
      <c r="A568" s="18"/>
      <c r="B568" s="19"/>
      <c r="C568" s="19"/>
      <c r="D568" s="19"/>
      <c r="E568" s="19"/>
      <c r="F568" s="19"/>
      <c r="G568" s="19"/>
      <c r="H568" s="19"/>
      <c r="I568" s="19"/>
      <c r="J568" s="20"/>
      <c r="K568" s="67"/>
      <c r="L568" s="19"/>
      <c r="M568" s="100">
        <f>YEAR(Child_GOP[[#This Row],[Staff Start Date]])</f>
        <v>1900</v>
      </c>
      <c r="N568" s="100" t="str">
        <f>TEXT(Child_GOP[[#This Row],[Staff Start Date]], "mmm")</f>
        <v>Jan</v>
      </c>
    </row>
    <row r="569" spans="1:14" x14ac:dyDescent="0.25">
      <c r="A569" s="18"/>
      <c r="B569" s="19"/>
      <c r="C569" s="19"/>
      <c r="D569" s="19"/>
      <c r="E569" s="19"/>
      <c r="F569" s="19"/>
      <c r="G569" s="19"/>
      <c r="H569" s="19"/>
      <c r="I569" s="19"/>
      <c r="J569" s="20"/>
      <c r="K569" s="67"/>
      <c r="L569" s="19"/>
      <c r="M569" s="100">
        <f>YEAR(Child_GOP[[#This Row],[Staff Start Date]])</f>
        <v>1900</v>
      </c>
      <c r="N569" s="100" t="str">
        <f>TEXT(Child_GOP[[#This Row],[Staff Start Date]], "mmm")</f>
        <v>Jan</v>
      </c>
    </row>
    <row r="570" spans="1:14" x14ac:dyDescent="0.25">
      <c r="A570" s="18"/>
      <c r="B570" s="19"/>
      <c r="C570" s="19"/>
      <c r="D570" s="19"/>
      <c r="E570" s="19"/>
      <c r="F570" s="19"/>
      <c r="G570" s="19"/>
      <c r="H570" s="19"/>
      <c r="I570" s="19"/>
      <c r="J570" s="20"/>
      <c r="K570" s="67"/>
      <c r="L570" s="19"/>
      <c r="M570" s="100">
        <f>YEAR(Child_GOP[[#This Row],[Staff Start Date]])</f>
        <v>1900</v>
      </c>
      <c r="N570" s="100" t="str">
        <f>TEXT(Child_GOP[[#This Row],[Staff Start Date]], "mmm")</f>
        <v>Jan</v>
      </c>
    </row>
    <row r="571" spans="1:14" x14ac:dyDescent="0.25">
      <c r="A571" s="18"/>
      <c r="B571" s="19"/>
      <c r="C571" s="19"/>
      <c r="D571" s="19"/>
      <c r="E571" s="19"/>
      <c r="F571" s="19"/>
      <c r="G571" s="19"/>
      <c r="H571" s="19"/>
      <c r="I571" s="19"/>
      <c r="J571" s="20"/>
      <c r="K571" s="67"/>
      <c r="L571" s="19"/>
      <c r="M571" s="100">
        <f>YEAR(Child_GOP[[#This Row],[Staff Start Date]])</f>
        <v>1900</v>
      </c>
      <c r="N571" s="100" t="str">
        <f>TEXT(Child_GOP[[#This Row],[Staff Start Date]], "mmm")</f>
        <v>Jan</v>
      </c>
    </row>
    <row r="572" spans="1:14" x14ac:dyDescent="0.25">
      <c r="A572" s="18"/>
      <c r="B572" s="19"/>
      <c r="C572" s="19"/>
      <c r="D572" s="19"/>
      <c r="E572" s="19"/>
      <c r="F572" s="19"/>
      <c r="G572" s="19"/>
      <c r="H572" s="19"/>
      <c r="I572" s="19"/>
      <c r="J572" s="20"/>
      <c r="K572" s="67"/>
      <c r="L572" s="19"/>
      <c r="M572" s="100">
        <f>YEAR(Child_GOP[[#This Row],[Staff Start Date]])</f>
        <v>1900</v>
      </c>
      <c r="N572" s="100" t="str">
        <f>TEXT(Child_GOP[[#This Row],[Staff Start Date]], "mmm")</f>
        <v>Jan</v>
      </c>
    </row>
    <row r="573" spans="1:14" x14ac:dyDescent="0.25">
      <c r="A573" s="18"/>
      <c r="B573" s="19"/>
      <c r="C573" s="19"/>
      <c r="D573" s="19"/>
      <c r="E573" s="19"/>
      <c r="F573" s="19"/>
      <c r="G573" s="19"/>
      <c r="H573" s="19"/>
      <c r="I573" s="19"/>
      <c r="J573" s="20"/>
      <c r="K573" s="67"/>
      <c r="L573" s="19"/>
      <c r="M573" s="100">
        <f>YEAR(Child_GOP[[#This Row],[Staff Start Date]])</f>
        <v>1900</v>
      </c>
      <c r="N573" s="100" t="str">
        <f>TEXT(Child_GOP[[#This Row],[Staff Start Date]], "mmm")</f>
        <v>Jan</v>
      </c>
    </row>
    <row r="574" spans="1:14" x14ac:dyDescent="0.25">
      <c r="A574" s="18"/>
      <c r="B574" s="19"/>
      <c r="C574" s="19"/>
      <c r="D574" s="19"/>
      <c r="E574" s="19"/>
      <c r="F574" s="19"/>
      <c r="G574" s="19"/>
      <c r="H574" s="19"/>
      <c r="I574" s="19"/>
      <c r="J574" s="20"/>
      <c r="K574" s="67"/>
      <c r="L574" s="19"/>
      <c r="M574" s="100">
        <f>YEAR(Child_GOP[[#This Row],[Staff Start Date]])</f>
        <v>1900</v>
      </c>
      <c r="N574" s="100" t="str">
        <f>TEXT(Child_GOP[[#This Row],[Staff Start Date]], "mmm")</f>
        <v>Jan</v>
      </c>
    </row>
    <row r="575" spans="1:14" x14ac:dyDescent="0.25">
      <c r="A575" s="18"/>
      <c r="B575" s="19"/>
      <c r="C575" s="19"/>
      <c r="D575" s="19"/>
      <c r="E575" s="19"/>
      <c r="F575" s="19"/>
      <c r="G575" s="19"/>
      <c r="H575" s="19"/>
      <c r="I575" s="19"/>
      <c r="J575" s="20"/>
      <c r="K575" s="67"/>
      <c r="L575" s="19"/>
      <c r="M575" s="100">
        <f>YEAR(Child_GOP[[#This Row],[Staff Start Date]])</f>
        <v>1900</v>
      </c>
      <c r="N575" s="100" t="str">
        <f>TEXT(Child_GOP[[#This Row],[Staff Start Date]], "mmm")</f>
        <v>Jan</v>
      </c>
    </row>
    <row r="576" spans="1:14" x14ac:dyDescent="0.25">
      <c r="A576" s="18"/>
      <c r="B576" s="19"/>
      <c r="C576" s="19"/>
      <c r="D576" s="19"/>
      <c r="E576" s="19"/>
      <c r="F576" s="19"/>
      <c r="G576" s="19"/>
      <c r="H576" s="19"/>
      <c r="I576" s="19"/>
      <c r="J576" s="20"/>
      <c r="K576" s="67"/>
      <c r="L576" s="19"/>
      <c r="M576" s="100">
        <f>YEAR(Child_GOP[[#This Row],[Staff Start Date]])</f>
        <v>1900</v>
      </c>
      <c r="N576" s="100" t="str">
        <f>TEXT(Child_GOP[[#This Row],[Staff Start Date]], "mmm")</f>
        <v>Jan</v>
      </c>
    </row>
    <row r="577" spans="1:14" x14ac:dyDescent="0.25">
      <c r="A577" s="18"/>
      <c r="B577" s="19"/>
      <c r="C577" s="19"/>
      <c r="D577" s="19"/>
      <c r="E577" s="19"/>
      <c r="F577" s="19"/>
      <c r="G577" s="19"/>
      <c r="H577" s="19"/>
      <c r="I577" s="19"/>
      <c r="J577" s="20"/>
      <c r="K577" s="67"/>
      <c r="L577" s="19"/>
      <c r="M577" s="100">
        <f>YEAR(Child_GOP[[#This Row],[Staff Start Date]])</f>
        <v>1900</v>
      </c>
      <c r="N577" s="100" t="str">
        <f>TEXT(Child_GOP[[#This Row],[Staff Start Date]], "mmm")</f>
        <v>Jan</v>
      </c>
    </row>
    <row r="578" spans="1:14" x14ac:dyDescent="0.25">
      <c r="A578" s="18"/>
      <c r="B578" s="19"/>
      <c r="C578" s="19"/>
      <c r="D578" s="19"/>
      <c r="E578" s="19"/>
      <c r="F578" s="19"/>
      <c r="G578" s="19"/>
      <c r="H578" s="19"/>
      <c r="I578" s="19"/>
      <c r="J578" s="20"/>
      <c r="K578" s="67"/>
      <c r="L578" s="19"/>
      <c r="M578" s="100">
        <f>YEAR(Child_GOP[[#This Row],[Staff Start Date]])</f>
        <v>1900</v>
      </c>
      <c r="N578" s="100" t="str">
        <f>TEXT(Child_GOP[[#This Row],[Staff Start Date]], "mmm")</f>
        <v>Jan</v>
      </c>
    </row>
    <row r="579" spans="1:14" x14ac:dyDescent="0.25">
      <c r="A579" s="18"/>
      <c r="B579" s="19"/>
      <c r="C579" s="19"/>
      <c r="D579" s="19"/>
      <c r="E579" s="19"/>
      <c r="F579" s="19"/>
      <c r="G579" s="19"/>
      <c r="H579" s="19"/>
      <c r="I579" s="19"/>
      <c r="J579" s="20"/>
      <c r="K579" s="67"/>
      <c r="L579" s="19"/>
      <c r="M579" s="100">
        <f>YEAR(Child_GOP[[#This Row],[Staff Start Date]])</f>
        <v>1900</v>
      </c>
      <c r="N579" s="100" t="str">
        <f>TEXT(Child_GOP[[#This Row],[Staff Start Date]], "mmm")</f>
        <v>Jan</v>
      </c>
    </row>
    <row r="580" spans="1:14" x14ac:dyDescent="0.25">
      <c r="A580" s="18"/>
      <c r="B580" s="19"/>
      <c r="C580" s="19"/>
      <c r="D580" s="19"/>
      <c r="E580" s="19"/>
      <c r="F580" s="19"/>
      <c r="G580" s="19"/>
      <c r="H580" s="19"/>
      <c r="I580" s="19"/>
      <c r="J580" s="20"/>
      <c r="K580" s="67"/>
      <c r="L580" s="19"/>
      <c r="M580" s="100">
        <f>YEAR(Child_GOP[[#This Row],[Staff Start Date]])</f>
        <v>1900</v>
      </c>
      <c r="N580" s="100" t="str">
        <f>TEXT(Child_GOP[[#This Row],[Staff Start Date]], "mmm")</f>
        <v>Jan</v>
      </c>
    </row>
    <row r="581" spans="1:14" x14ac:dyDescent="0.25">
      <c r="A581" s="18"/>
      <c r="B581" s="19"/>
      <c r="C581" s="19"/>
      <c r="D581" s="19"/>
      <c r="E581" s="19"/>
      <c r="F581" s="19"/>
      <c r="G581" s="19"/>
      <c r="H581" s="19"/>
      <c r="I581" s="19"/>
      <c r="J581" s="20"/>
      <c r="K581" s="67"/>
      <c r="L581" s="19"/>
      <c r="M581" s="100">
        <f>YEAR(Child_GOP[[#This Row],[Staff Start Date]])</f>
        <v>1900</v>
      </c>
      <c r="N581" s="100" t="str">
        <f>TEXT(Child_GOP[[#This Row],[Staff Start Date]], "mmm")</f>
        <v>Jan</v>
      </c>
    </row>
    <row r="582" spans="1:14" x14ac:dyDescent="0.25">
      <c r="A582" s="18"/>
      <c r="B582" s="19"/>
      <c r="C582" s="19"/>
      <c r="D582" s="19"/>
      <c r="E582" s="19"/>
      <c r="F582" s="19"/>
      <c r="G582" s="19"/>
      <c r="H582" s="19"/>
      <c r="I582" s="19"/>
      <c r="J582" s="20"/>
      <c r="K582" s="67"/>
      <c r="L582" s="19"/>
      <c r="M582" s="100">
        <f>YEAR(Child_GOP[[#This Row],[Staff Start Date]])</f>
        <v>1900</v>
      </c>
      <c r="N582" s="100" t="str">
        <f>TEXT(Child_GOP[[#This Row],[Staff Start Date]], "mmm")</f>
        <v>Jan</v>
      </c>
    </row>
    <row r="583" spans="1:14" x14ac:dyDescent="0.25">
      <c r="A583" s="18"/>
      <c r="B583" s="19"/>
      <c r="C583" s="19"/>
      <c r="D583" s="19"/>
      <c r="E583" s="19"/>
      <c r="F583" s="19"/>
      <c r="G583" s="19"/>
      <c r="H583" s="19"/>
      <c r="I583" s="19"/>
      <c r="J583" s="20"/>
      <c r="K583" s="67"/>
      <c r="L583" s="19"/>
      <c r="M583" s="100">
        <f>YEAR(Child_GOP[[#This Row],[Staff Start Date]])</f>
        <v>1900</v>
      </c>
      <c r="N583" s="100" t="str">
        <f>TEXT(Child_GOP[[#This Row],[Staff Start Date]], "mmm")</f>
        <v>Jan</v>
      </c>
    </row>
    <row r="584" spans="1:14" x14ac:dyDescent="0.25">
      <c r="A584" s="18"/>
      <c r="B584" s="19"/>
      <c r="C584" s="19"/>
      <c r="D584" s="19"/>
      <c r="E584" s="19"/>
      <c r="F584" s="19"/>
      <c r="G584" s="19"/>
      <c r="H584" s="19"/>
      <c r="I584" s="19"/>
      <c r="J584" s="20"/>
      <c r="K584" s="67"/>
      <c r="L584" s="19"/>
      <c r="M584" s="100">
        <f>YEAR(Child_GOP[[#This Row],[Staff Start Date]])</f>
        <v>1900</v>
      </c>
      <c r="N584" s="100" t="str">
        <f>TEXT(Child_GOP[[#This Row],[Staff Start Date]], "mmm")</f>
        <v>Jan</v>
      </c>
    </row>
    <row r="585" spans="1:14" x14ac:dyDescent="0.25">
      <c r="A585" s="18"/>
      <c r="B585" s="19"/>
      <c r="C585" s="19"/>
      <c r="D585" s="19"/>
      <c r="E585" s="19"/>
      <c r="F585" s="19"/>
      <c r="G585" s="19"/>
      <c r="H585" s="19"/>
      <c r="I585" s="19"/>
      <c r="J585" s="20"/>
      <c r="K585" s="67"/>
      <c r="L585" s="19"/>
      <c r="M585" s="100">
        <f>YEAR(Child_GOP[[#This Row],[Staff Start Date]])</f>
        <v>1900</v>
      </c>
      <c r="N585" s="100" t="str">
        <f>TEXT(Child_GOP[[#This Row],[Staff Start Date]], "mmm")</f>
        <v>Jan</v>
      </c>
    </row>
    <row r="586" spans="1:14" x14ac:dyDescent="0.25">
      <c r="A586" s="18"/>
      <c r="B586" s="19"/>
      <c r="C586" s="19"/>
      <c r="D586" s="19"/>
      <c r="E586" s="19"/>
      <c r="F586" s="19"/>
      <c r="G586" s="19"/>
      <c r="H586" s="19"/>
      <c r="I586" s="19"/>
      <c r="J586" s="20"/>
      <c r="K586" s="67"/>
      <c r="L586" s="19"/>
      <c r="M586" s="100">
        <f>YEAR(Child_GOP[[#This Row],[Staff Start Date]])</f>
        <v>1900</v>
      </c>
      <c r="N586" s="100" t="str">
        <f>TEXT(Child_GOP[[#This Row],[Staff Start Date]], "mmm")</f>
        <v>Jan</v>
      </c>
    </row>
    <row r="587" spans="1:14" x14ac:dyDescent="0.25">
      <c r="A587" s="18"/>
      <c r="B587" s="19"/>
      <c r="C587" s="19"/>
      <c r="D587" s="19"/>
      <c r="E587" s="19"/>
      <c r="F587" s="19"/>
      <c r="G587" s="19"/>
      <c r="H587" s="19"/>
      <c r="I587" s="19"/>
      <c r="J587" s="20"/>
      <c r="K587" s="67"/>
      <c r="L587" s="19"/>
      <c r="M587" s="100">
        <f>YEAR(Child_GOP[[#This Row],[Staff Start Date]])</f>
        <v>1900</v>
      </c>
      <c r="N587" s="100" t="str">
        <f>TEXT(Child_GOP[[#This Row],[Staff Start Date]], "mmm")</f>
        <v>Jan</v>
      </c>
    </row>
    <row r="588" spans="1:14" x14ac:dyDescent="0.25">
      <c r="A588" s="18"/>
      <c r="B588" s="19"/>
      <c r="C588" s="19"/>
      <c r="D588" s="19"/>
      <c r="E588" s="19"/>
      <c r="F588" s="19"/>
      <c r="G588" s="19"/>
      <c r="H588" s="19"/>
      <c r="I588" s="19"/>
      <c r="J588" s="20"/>
      <c r="K588" s="67"/>
      <c r="L588" s="19"/>
      <c r="M588" s="100">
        <f>YEAR(Child_GOP[[#This Row],[Staff Start Date]])</f>
        <v>1900</v>
      </c>
      <c r="N588" s="100" t="str">
        <f>TEXT(Child_GOP[[#This Row],[Staff Start Date]], "mmm")</f>
        <v>Jan</v>
      </c>
    </row>
    <row r="589" spans="1:14" x14ac:dyDescent="0.25">
      <c r="A589" s="18"/>
      <c r="B589" s="19"/>
      <c r="C589" s="19"/>
      <c r="D589" s="19"/>
      <c r="E589" s="19"/>
      <c r="F589" s="19"/>
      <c r="G589" s="19"/>
      <c r="H589" s="19"/>
      <c r="I589" s="19"/>
      <c r="J589" s="20"/>
      <c r="K589" s="67"/>
      <c r="L589" s="19"/>
      <c r="M589" s="100">
        <f>YEAR(Child_GOP[[#This Row],[Staff Start Date]])</f>
        <v>1900</v>
      </c>
      <c r="N589" s="100" t="str">
        <f>TEXT(Child_GOP[[#This Row],[Staff Start Date]], "mmm")</f>
        <v>Jan</v>
      </c>
    </row>
    <row r="590" spans="1:14" x14ac:dyDescent="0.25">
      <c r="A590" s="18"/>
      <c r="B590" s="19"/>
      <c r="C590" s="19"/>
      <c r="D590" s="19"/>
      <c r="E590" s="19"/>
      <c r="F590" s="19"/>
      <c r="G590" s="19"/>
      <c r="H590" s="19"/>
      <c r="I590" s="19"/>
      <c r="J590" s="20"/>
      <c r="K590" s="67"/>
      <c r="L590" s="19"/>
      <c r="M590" s="100">
        <f>YEAR(Child_GOP[[#This Row],[Staff Start Date]])</f>
        <v>1900</v>
      </c>
      <c r="N590" s="100" t="str">
        <f>TEXT(Child_GOP[[#This Row],[Staff Start Date]], "mmm")</f>
        <v>Jan</v>
      </c>
    </row>
    <row r="591" spans="1:14" x14ac:dyDescent="0.25">
      <c r="A591" s="18"/>
      <c r="B591" s="19"/>
      <c r="C591" s="19"/>
      <c r="D591" s="19"/>
      <c r="E591" s="19"/>
      <c r="F591" s="19"/>
      <c r="G591" s="19"/>
      <c r="H591" s="19"/>
      <c r="I591" s="19"/>
      <c r="J591" s="20"/>
      <c r="K591" s="67"/>
      <c r="L591" s="19"/>
      <c r="M591" s="100">
        <f>YEAR(Child_GOP[[#This Row],[Staff Start Date]])</f>
        <v>1900</v>
      </c>
      <c r="N591" s="100" t="str">
        <f>TEXT(Child_GOP[[#This Row],[Staff Start Date]], "mmm")</f>
        <v>Jan</v>
      </c>
    </row>
    <row r="592" spans="1:14" x14ac:dyDescent="0.25">
      <c r="A592" s="18"/>
      <c r="B592" s="19"/>
      <c r="C592" s="19"/>
      <c r="D592" s="19"/>
      <c r="E592" s="19"/>
      <c r="F592" s="19"/>
      <c r="G592" s="19"/>
      <c r="H592" s="19"/>
      <c r="I592" s="19"/>
      <c r="J592" s="20"/>
      <c r="K592" s="67"/>
      <c r="L592" s="19"/>
      <c r="M592" s="100">
        <f>YEAR(Child_GOP[[#This Row],[Staff Start Date]])</f>
        <v>1900</v>
      </c>
      <c r="N592" s="100" t="str">
        <f>TEXT(Child_GOP[[#This Row],[Staff Start Date]], "mmm")</f>
        <v>Jan</v>
      </c>
    </row>
    <row r="593" spans="1:14" x14ac:dyDescent="0.25">
      <c r="A593" s="18"/>
      <c r="B593" s="19"/>
      <c r="C593" s="19"/>
      <c r="D593" s="19"/>
      <c r="E593" s="19"/>
      <c r="F593" s="19"/>
      <c r="G593" s="19"/>
      <c r="H593" s="19"/>
      <c r="I593" s="19"/>
      <c r="J593" s="20"/>
      <c r="K593" s="67"/>
      <c r="L593" s="19"/>
      <c r="M593" s="100">
        <f>YEAR(Child_GOP[[#This Row],[Staff Start Date]])</f>
        <v>1900</v>
      </c>
      <c r="N593" s="100" t="str">
        <f>TEXT(Child_GOP[[#This Row],[Staff Start Date]], "mmm")</f>
        <v>Jan</v>
      </c>
    </row>
    <row r="594" spans="1:14" x14ac:dyDescent="0.25">
      <c r="A594" s="18"/>
      <c r="B594" s="19"/>
      <c r="C594" s="19"/>
      <c r="D594" s="19"/>
      <c r="E594" s="19"/>
      <c r="F594" s="19"/>
      <c r="G594" s="19"/>
      <c r="H594" s="19"/>
      <c r="I594" s="19"/>
      <c r="J594" s="20"/>
      <c r="K594" s="67"/>
      <c r="L594" s="19"/>
      <c r="M594" s="100">
        <f>YEAR(Child_GOP[[#This Row],[Staff Start Date]])</f>
        <v>1900</v>
      </c>
      <c r="N594" s="100" t="str">
        <f>TEXT(Child_GOP[[#This Row],[Staff Start Date]], "mmm")</f>
        <v>Jan</v>
      </c>
    </row>
    <row r="595" spans="1:14" x14ac:dyDescent="0.25">
      <c r="A595" s="18"/>
      <c r="B595" s="19"/>
      <c r="C595" s="19"/>
      <c r="D595" s="19"/>
      <c r="E595" s="19"/>
      <c r="F595" s="19"/>
      <c r="G595" s="19"/>
      <c r="H595" s="19"/>
      <c r="I595" s="19"/>
      <c r="J595" s="20"/>
      <c r="K595" s="67"/>
      <c r="L595" s="19"/>
      <c r="M595" s="100">
        <f>YEAR(Child_GOP[[#This Row],[Staff Start Date]])</f>
        <v>1900</v>
      </c>
      <c r="N595" s="100" t="str">
        <f>TEXT(Child_GOP[[#This Row],[Staff Start Date]], "mmm")</f>
        <v>Jan</v>
      </c>
    </row>
    <row r="596" spans="1:14" x14ac:dyDescent="0.25">
      <c r="A596" s="18"/>
      <c r="B596" s="19"/>
      <c r="C596" s="19"/>
      <c r="D596" s="19"/>
      <c r="E596" s="19"/>
      <c r="F596" s="19"/>
      <c r="G596" s="19"/>
      <c r="H596" s="19"/>
      <c r="I596" s="19"/>
      <c r="J596" s="20"/>
      <c r="K596" s="67"/>
      <c r="L596" s="19"/>
      <c r="M596" s="100">
        <f>YEAR(Child_GOP[[#This Row],[Staff Start Date]])</f>
        <v>1900</v>
      </c>
      <c r="N596" s="100" t="str">
        <f>TEXT(Child_GOP[[#This Row],[Staff Start Date]], "mmm")</f>
        <v>Jan</v>
      </c>
    </row>
    <row r="597" spans="1:14" x14ac:dyDescent="0.25">
      <c r="A597" s="18"/>
      <c r="B597" s="19"/>
      <c r="C597" s="19"/>
      <c r="D597" s="19"/>
      <c r="E597" s="19"/>
      <c r="F597" s="19"/>
      <c r="G597" s="19"/>
      <c r="H597" s="19"/>
      <c r="I597" s="19"/>
      <c r="J597" s="20"/>
      <c r="K597" s="67"/>
      <c r="L597" s="19"/>
      <c r="M597" s="100">
        <f>YEAR(Child_GOP[[#This Row],[Staff Start Date]])</f>
        <v>1900</v>
      </c>
      <c r="N597" s="100" t="str">
        <f>TEXT(Child_GOP[[#This Row],[Staff Start Date]], "mmm")</f>
        <v>Jan</v>
      </c>
    </row>
    <row r="598" spans="1:14" x14ac:dyDescent="0.25">
      <c r="A598" s="18"/>
      <c r="B598" s="19"/>
      <c r="C598" s="19"/>
      <c r="D598" s="19"/>
      <c r="E598" s="19"/>
      <c r="F598" s="19"/>
      <c r="G598" s="19"/>
      <c r="H598" s="19"/>
      <c r="I598" s="19"/>
      <c r="J598" s="20"/>
      <c r="K598" s="67"/>
      <c r="L598" s="19"/>
      <c r="M598" s="100">
        <f>YEAR(Child_GOP[[#This Row],[Staff Start Date]])</f>
        <v>1900</v>
      </c>
      <c r="N598" s="100" t="str">
        <f>TEXT(Child_GOP[[#This Row],[Staff Start Date]], "mmm")</f>
        <v>Jan</v>
      </c>
    </row>
    <row r="599" spans="1:14" x14ac:dyDescent="0.25">
      <c r="A599" s="18"/>
      <c r="B599" s="19"/>
      <c r="C599" s="19"/>
      <c r="D599" s="19"/>
      <c r="E599" s="19"/>
      <c r="F599" s="19"/>
      <c r="G599" s="19"/>
      <c r="H599" s="19"/>
      <c r="I599" s="19"/>
      <c r="J599" s="20"/>
      <c r="K599" s="67"/>
      <c r="L599" s="19"/>
      <c r="M599" s="100">
        <f>YEAR(Child_GOP[[#This Row],[Staff Start Date]])</f>
        <v>1900</v>
      </c>
      <c r="N599" s="100" t="str">
        <f>TEXT(Child_GOP[[#This Row],[Staff Start Date]], "mmm")</f>
        <v>Jan</v>
      </c>
    </row>
    <row r="600" spans="1:14" x14ac:dyDescent="0.25">
      <c r="A600" s="18"/>
      <c r="B600" s="19"/>
      <c r="C600" s="19"/>
      <c r="D600" s="19"/>
      <c r="E600" s="19"/>
      <c r="F600" s="19"/>
      <c r="G600" s="19"/>
      <c r="H600" s="19"/>
      <c r="I600" s="19"/>
      <c r="J600" s="20"/>
      <c r="K600" s="67"/>
      <c r="L600" s="19"/>
      <c r="M600" s="100">
        <f>YEAR(Child_GOP[[#This Row],[Staff Start Date]])</f>
        <v>1900</v>
      </c>
      <c r="N600" s="100" t="str">
        <f>TEXT(Child_GOP[[#This Row],[Staff Start Date]], "mmm")</f>
        <v>Jan</v>
      </c>
    </row>
    <row r="601" spans="1:14" x14ac:dyDescent="0.25">
      <c r="A601" s="18"/>
      <c r="B601" s="19"/>
      <c r="C601" s="19"/>
      <c r="D601" s="19"/>
      <c r="E601" s="19"/>
      <c r="F601" s="19"/>
      <c r="G601" s="19"/>
      <c r="H601" s="19"/>
      <c r="I601" s="19"/>
      <c r="J601" s="20"/>
      <c r="K601" s="67"/>
      <c r="L601" s="19"/>
      <c r="M601" s="100">
        <f>YEAR(Child_GOP[[#This Row],[Staff Start Date]])</f>
        <v>1900</v>
      </c>
      <c r="N601" s="100" t="str">
        <f>TEXT(Child_GOP[[#This Row],[Staff Start Date]], "mmm")</f>
        <v>Jan</v>
      </c>
    </row>
    <row r="602" spans="1:14" x14ac:dyDescent="0.25">
      <c r="A602" s="18"/>
      <c r="B602" s="19"/>
      <c r="C602" s="19"/>
      <c r="D602" s="19"/>
      <c r="E602" s="19"/>
      <c r="F602" s="19"/>
      <c r="G602" s="19"/>
      <c r="H602" s="19"/>
      <c r="I602" s="19"/>
      <c r="J602" s="20"/>
      <c r="K602" s="67"/>
      <c r="L602" s="19"/>
      <c r="M602" s="100">
        <f>YEAR(Child_GOP[[#This Row],[Staff Start Date]])</f>
        <v>1900</v>
      </c>
      <c r="N602" s="100" t="str">
        <f>TEXT(Child_GOP[[#This Row],[Staff Start Date]], "mmm")</f>
        <v>Jan</v>
      </c>
    </row>
    <row r="603" spans="1:14" x14ac:dyDescent="0.25">
      <c r="A603" s="18"/>
      <c r="B603" s="19"/>
      <c r="C603" s="19"/>
      <c r="D603" s="19"/>
      <c r="E603" s="19"/>
      <c r="F603" s="19"/>
      <c r="G603" s="19"/>
      <c r="H603" s="19"/>
      <c r="I603" s="19"/>
      <c r="J603" s="20"/>
      <c r="K603" s="67"/>
      <c r="L603" s="19"/>
      <c r="M603" s="100">
        <f>YEAR(Child_GOP[[#This Row],[Staff Start Date]])</f>
        <v>1900</v>
      </c>
      <c r="N603" s="100" t="str">
        <f>TEXT(Child_GOP[[#This Row],[Staff Start Date]], "mmm")</f>
        <v>Jan</v>
      </c>
    </row>
    <row r="604" spans="1:14" x14ac:dyDescent="0.25">
      <c r="A604" s="18"/>
      <c r="B604" s="19"/>
      <c r="C604" s="19"/>
      <c r="D604" s="19"/>
      <c r="E604" s="19"/>
      <c r="F604" s="19"/>
      <c r="G604" s="19"/>
      <c r="H604" s="19"/>
      <c r="I604" s="19"/>
      <c r="J604" s="20"/>
      <c r="K604" s="67"/>
      <c r="L604" s="19"/>
      <c r="M604" s="100">
        <f>YEAR(Child_GOP[[#This Row],[Staff Start Date]])</f>
        <v>1900</v>
      </c>
      <c r="N604" s="100" t="str">
        <f>TEXT(Child_GOP[[#This Row],[Staff Start Date]], "mmm")</f>
        <v>Jan</v>
      </c>
    </row>
    <row r="605" spans="1:14" x14ac:dyDescent="0.25">
      <c r="A605" s="18"/>
      <c r="B605" s="19"/>
      <c r="C605" s="19"/>
      <c r="D605" s="19"/>
      <c r="E605" s="19"/>
      <c r="F605" s="19"/>
      <c r="G605" s="19"/>
      <c r="H605" s="19"/>
      <c r="I605" s="19"/>
      <c r="J605" s="20"/>
      <c r="K605" s="67"/>
      <c r="L605" s="19"/>
      <c r="M605" s="100">
        <f>YEAR(Child_GOP[[#This Row],[Staff Start Date]])</f>
        <v>1900</v>
      </c>
      <c r="N605" s="100" t="str">
        <f>TEXT(Child_GOP[[#This Row],[Staff Start Date]], "mmm")</f>
        <v>Jan</v>
      </c>
    </row>
    <row r="606" spans="1:14" x14ac:dyDescent="0.25">
      <c r="A606" s="18"/>
      <c r="B606" s="19"/>
      <c r="C606" s="19"/>
      <c r="D606" s="19"/>
      <c r="E606" s="19"/>
      <c r="F606" s="19"/>
      <c r="G606" s="19"/>
      <c r="H606" s="19"/>
      <c r="I606" s="19"/>
      <c r="J606" s="20"/>
      <c r="K606" s="67"/>
      <c r="L606" s="19"/>
      <c r="M606" s="100">
        <f>YEAR(Child_GOP[[#This Row],[Staff Start Date]])</f>
        <v>1900</v>
      </c>
      <c r="N606" s="100" t="str">
        <f>TEXT(Child_GOP[[#This Row],[Staff Start Date]], "mmm")</f>
        <v>Jan</v>
      </c>
    </row>
    <row r="607" spans="1:14" x14ac:dyDescent="0.25">
      <c r="A607" s="18"/>
      <c r="B607" s="19"/>
      <c r="C607" s="19"/>
      <c r="D607" s="19"/>
      <c r="E607" s="19"/>
      <c r="F607" s="19"/>
      <c r="G607" s="19"/>
      <c r="H607" s="19"/>
      <c r="I607" s="19"/>
      <c r="J607" s="20"/>
      <c r="K607" s="67"/>
      <c r="L607" s="19"/>
      <c r="M607" s="100">
        <f>YEAR(Child_GOP[[#This Row],[Staff Start Date]])</f>
        <v>1900</v>
      </c>
      <c r="N607" s="100" t="str">
        <f>TEXT(Child_GOP[[#This Row],[Staff Start Date]], "mmm")</f>
        <v>Jan</v>
      </c>
    </row>
    <row r="608" spans="1:14" x14ac:dyDescent="0.25">
      <c r="A608" s="18"/>
      <c r="B608" s="19"/>
      <c r="C608" s="19"/>
      <c r="D608" s="19"/>
      <c r="E608" s="19"/>
      <c r="F608" s="19"/>
      <c r="G608" s="19"/>
      <c r="H608" s="19"/>
      <c r="I608" s="19"/>
      <c r="J608" s="20"/>
      <c r="K608" s="67"/>
      <c r="L608" s="19"/>
      <c r="M608" s="100">
        <f>YEAR(Child_GOP[[#This Row],[Staff Start Date]])</f>
        <v>1900</v>
      </c>
      <c r="N608" s="100" t="str">
        <f>TEXT(Child_GOP[[#This Row],[Staff Start Date]], "mmm")</f>
        <v>Jan</v>
      </c>
    </row>
    <row r="609" spans="1:14" x14ac:dyDescent="0.25">
      <c r="A609" s="18"/>
      <c r="B609" s="19"/>
      <c r="C609" s="19"/>
      <c r="D609" s="19"/>
      <c r="E609" s="19"/>
      <c r="F609" s="19"/>
      <c r="G609" s="19"/>
      <c r="H609" s="19"/>
      <c r="I609" s="19"/>
      <c r="J609" s="20"/>
      <c r="K609" s="67"/>
      <c r="L609" s="19"/>
      <c r="M609" s="100">
        <f>YEAR(Child_GOP[[#This Row],[Staff Start Date]])</f>
        <v>1900</v>
      </c>
      <c r="N609" s="100" t="str">
        <f>TEXT(Child_GOP[[#This Row],[Staff Start Date]], "mmm")</f>
        <v>Jan</v>
      </c>
    </row>
    <row r="610" spans="1:14" x14ac:dyDescent="0.25">
      <c r="A610" s="18"/>
      <c r="B610" s="19"/>
      <c r="C610" s="19"/>
      <c r="D610" s="19"/>
      <c r="E610" s="19"/>
      <c r="F610" s="19"/>
      <c r="G610" s="19"/>
      <c r="H610" s="19"/>
      <c r="I610" s="19"/>
      <c r="J610" s="20"/>
      <c r="K610" s="67"/>
      <c r="L610" s="19"/>
      <c r="M610" s="100">
        <f>YEAR(Child_GOP[[#This Row],[Staff Start Date]])</f>
        <v>1900</v>
      </c>
      <c r="N610" s="100" t="str">
        <f>TEXT(Child_GOP[[#This Row],[Staff Start Date]], "mmm")</f>
        <v>Jan</v>
      </c>
    </row>
    <row r="611" spans="1:14" x14ac:dyDescent="0.25">
      <c r="A611" s="18"/>
      <c r="B611" s="19"/>
      <c r="C611" s="19"/>
      <c r="D611" s="19"/>
      <c r="E611" s="19"/>
      <c r="F611" s="19"/>
      <c r="G611" s="19"/>
      <c r="H611" s="19"/>
      <c r="I611" s="19"/>
      <c r="J611" s="20"/>
      <c r="K611" s="67"/>
      <c r="L611" s="19"/>
      <c r="M611" s="100">
        <f>YEAR(Child_GOP[[#This Row],[Staff Start Date]])</f>
        <v>1900</v>
      </c>
      <c r="N611" s="100" t="str">
        <f>TEXT(Child_GOP[[#This Row],[Staff Start Date]], "mmm")</f>
        <v>Jan</v>
      </c>
    </row>
    <row r="612" spans="1:14" x14ac:dyDescent="0.25">
      <c r="A612" s="18"/>
      <c r="B612" s="19"/>
      <c r="C612" s="19"/>
      <c r="D612" s="19"/>
      <c r="E612" s="19"/>
      <c r="F612" s="19"/>
      <c r="G612" s="19"/>
      <c r="H612" s="19"/>
      <c r="I612" s="19"/>
      <c r="J612" s="20"/>
      <c r="K612" s="67"/>
      <c r="L612" s="19"/>
      <c r="M612" s="100">
        <f>YEAR(Child_GOP[[#This Row],[Staff Start Date]])</f>
        <v>1900</v>
      </c>
      <c r="N612" s="100" t="str">
        <f>TEXT(Child_GOP[[#This Row],[Staff Start Date]], "mmm")</f>
        <v>Jan</v>
      </c>
    </row>
    <row r="613" spans="1:14" x14ac:dyDescent="0.25">
      <c r="A613" s="18"/>
      <c r="B613" s="19"/>
      <c r="C613" s="19"/>
      <c r="D613" s="19"/>
      <c r="E613" s="19"/>
      <c r="F613" s="19"/>
      <c r="G613" s="19"/>
      <c r="H613" s="19"/>
      <c r="I613" s="19"/>
      <c r="J613" s="20"/>
      <c r="K613" s="67"/>
      <c r="L613" s="19"/>
      <c r="M613" s="100">
        <f>YEAR(Child_GOP[[#This Row],[Staff Start Date]])</f>
        <v>1900</v>
      </c>
      <c r="N613" s="100" t="str">
        <f>TEXT(Child_GOP[[#This Row],[Staff Start Date]], "mmm")</f>
        <v>Jan</v>
      </c>
    </row>
    <row r="614" spans="1:14" x14ac:dyDescent="0.25">
      <c r="A614" s="18"/>
      <c r="B614" s="19"/>
      <c r="C614" s="19"/>
      <c r="D614" s="19"/>
      <c r="E614" s="19"/>
      <c r="F614" s="19"/>
      <c r="G614" s="19"/>
      <c r="H614" s="19"/>
      <c r="I614" s="19"/>
      <c r="J614" s="20"/>
      <c r="K614" s="67"/>
      <c r="L614" s="19"/>
      <c r="M614" s="100">
        <f>YEAR(Child_GOP[[#This Row],[Staff Start Date]])</f>
        <v>1900</v>
      </c>
      <c r="N614" s="100" t="str">
        <f>TEXT(Child_GOP[[#This Row],[Staff Start Date]], "mmm")</f>
        <v>Jan</v>
      </c>
    </row>
    <row r="615" spans="1:14" x14ac:dyDescent="0.25">
      <c r="A615" s="18"/>
      <c r="B615" s="19"/>
      <c r="C615" s="19"/>
      <c r="D615" s="19"/>
      <c r="E615" s="19"/>
      <c r="F615" s="19"/>
      <c r="G615" s="19"/>
      <c r="H615" s="19"/>
      <c r="I615" s="19"/>
      <c r="J615" s="20"/>
      <c r="K615" s="67"/>
      <c r="L615" s="19"/>
      <c r="M615" s="100">
        <f>YEAR(Child_GOP[[#This Row],[Staff Start Date]])</f>
        <v>1900</v>
      </c>
      <c r="N615" s="100" t="str">
        <f>TEXT(Child_GOP[[#This Row],[Staff Start Date]], "mmm")</f>
        <v>Jan</v>
      </c>
    </row>
    <row r="616" spans="1:14" x14ac:dyDescent="0.25">
      <c r="A616" s="18"/>
      <c r="B616" s="19"/>
      <c r="C616" s="19"/>
      <c r="D616" s="19"/>
      <c r="E616" s="19"/>
      <c r="F616" s="19"/>
      <c r="G616" s="19"/>
      <c r="H616" s="19"/>
      <c r="I616" s="19"/>
      <c r="J616" s="20"/>
      <c r="K616" s="67"/>
      <c r="L616" s="19"/>
      <c r="M616" s="100">
        <f>YEAR(Child_GOP[[#This Row],[Staff Start Date]])</f>
        <v>1900</v>
      </c>
      <c r="N616" s="100" t="str">
        <f>TEXT(Child_GOP[[#This Row],[Staff Start Date]], "mmm")</f>
        <v>Jan</v>
      </c>
    </row>
    <row r="617" spans="1:14" x14ac:dyDescent="0.25">
      <c r="A617" s="18"/>
      <c r="B617" s="19"/>
      <c r="C617" s="19"/>
      <c r="D617" s="19"/>
      <c r="E617" s="19"/>
      <c r="F617" s="19"/>
      <c r="G617" s="19"/>
      <c r="H617" s="19"/>
      <c r="I617" s="19"/>
      <c r="J617" s="20"/>
      <c r="K617" s="67"/>
      <c r="L617" s="19"/>
      <c r="M617" s="100">
        <f>YEAR(Child_GOP[[#This Row],[Staff Start Date]])</f>
        <v>1900</v>
      </c>
      <c r="N617" s="100" t="str">
        <f>TEXT(Child_GOP[[#This Row],[Staff Start Date]], "mmm")</f>
        <v>Jan</v>
      </c>
    </row>
    <row r="618" spans="1:14" x14ac:dyDescent="0.25">
      <c r="A618" s="18"/>
      <c r="B618" s="19"/>
      <c r="C618" s="19"/>
      <c r="D618" s="19"/>
      <c r="E618" s="19"/>
      <c r="F618" s="19"/>
      <c r="G618" s="19"/>
      <c r="H618" s="19"/>
      <c r="I618" s="19"/>
      <c r="J618" s="20"/>
      <c r="K618" s="67"/>
      <c r="L618" s="19"/>
      <c r="M618" s="100">
        <f>YEAR(Child_GOP[[#This Row],[Staff Start Date]])</f>
        <v>1900</v>
      </c>
      <c r="N618" s="100" t="str">
        <f>TEXT(Child_GOP[[#This Row],[Staff Start Date]], "mmm")</f>
        <v>Jan</v>
      </c>
    </row>
    <row r="619" spans="1:14" x14ac:dyDescent="0.25">
      <c r="A619" s="18"/>
      <c r="B619" s="19"/>
      <c r="C619" s="19"/>
      <c r="D619" s="19"/>
      <c r="E619" s="19"/>
      <c r="F619" s="19"/>
      <c r="G619" s="19"/>
      <c r="H619" s="19"/>
      <c r="I619" s="19"/>
      <c r="J619" s="20"/>
      <c r="K619" s="67"/>
      <c r="L619" s="19"/>
      <c r="M619" s="100">
        <f>YEAR(Child_GOP[[#This Row],[Staff Start Date]])</f>
        <v>1900</v>
      </c>
      <c r="N619" s="100" t="str">
        <f>TEXT(Child_GOP[[#This Row],[Staff Start Date]], "mmm")</f>
        <v>Jan</v>
      </c>
    </row>
    <row r="620" spans="1:14" x14ac:dyDescent="0.25">
      <c r="A620" s="18"/>
      <c r="B620" s="19"/>
      <c r="C620" s="19"/>
      <c r="D620" s="19"/>
      <c r="E620" s="19"/>
      <c r="F620" s="19"/>
      <c r="G620" s="19"/>
      <c r="H620" s="19"/>
      <c r="I620" s="19"/>
      <c r="J620" s="20"/>
      <c r="K620" s="67"/>
      <c r="L620" s="19"/>
      <c r="M620" s="100">
        <f>YEAR(Child_GOP[[#This Row],[Staff Start Date]])</f>
        <v>1900</v>
      </c>
      <c r="N620" s="100" t="str">
        <f>TEXT(Child_GOP[[#This Row],[Staff Start Date]], "mmm")</f>
        <v>Jan</v>
      </c>
    </row>
    <row r="621" spans="1:14" x14ac:dyDescent="0.25">
      <c r="A621" s="18"/>
      <c r="B621" s="19"/>
      <c r="C621" s="19"/>
      <c r="D621" s="19"/>
      <c r="E621" s="19"/>
      <c r="F621" s="19"/>
      <c r="G621" s="19"/>
      <c r="H621" s="19"/>
      <c r="I621" s="19"/>
      <c r="J621" s="20"/>
      <c r="K621" s="67"/>
      <c r="L621" s="19"/>
      <c r="M621" s="100">
        <f>YEAR(Child_GOP[[#This Row],[Staff Start Date]])</f>
        <v>1900</v>
      </c>
      <c r="N621" s="100" t="str">
        <f>TEXT(Child_GOP[[#This Row],[Staff Start Date]], "mmm")</f>
        <v>Jan</v>
      </c>
    </row>
    <row r="622" spans="1:14" x14ac:dyDescent="0.25">
      <c r="A622" s="18"/>
      <c r="B622" s="19"/>
      <c r="C622" s="19"/>
      <c r="D622" s="19"/>
      <c r="E622" s="19"/>
      <c r="F622" s="19"/>
      <c r="G622" s="19"/>
      <c r="H622" s="19"/>
      <c r="I622" s="19"/>
      <c r="J622" s="20"/>
      <c r="K622" s="67"/>
      <c r="L622" s="19"/>
      <c r="M622" s="100">
        <f>YEAR(Child_GOP[[#This Row],[Staff Start Date]])</f>
        <v>1900</v>
      </c>
      <c r="N622" s="100" t="str">
        <f>TEXT(Child_GOP[[#This Row],[Staff Start Date]], "mmm")</f>
        <v>Jan</v>
      </c>
    </row>
    <row r="623" spans="1:14" x14ac:dyDescent="0.25">
      <c r="A623" s="18"/>
      <c r="B623" s="19"/>
      <c r="C623" s="19"/>
      <c r="D623" s="19"/>
      <c r="E623" s="19"/>
      <c r="F623" s="19"/>
      <c r="G623" s="19"/>
      <c r="H623" s="19"/>
      <c r="I623" s="19"/>
      <c r="J623" s="20"/>
      <c r="K623" s="67"/>
      <c r="L623" s="19"/>
      <c r="M623" s="100">
        <f>YEAR(Child_GOP[[#This Row],[Staff Start Date]])</f>
        <v>1900</v>
      </c>
      <c r="N623" s="100" t="str">
        <f>TEXT(Child_GOP[[#This Row],[Staff Start Date]], "mmm")</f>
        <v>Jan</v>
      </c>
    </row>
    <row r="624" spans="1:14" x14ac:dyDescent="0.25">
      <c r="A624" s="18"/>
      <c r="B624" s="19"/>
      <c r="C624" s="19"/>
      <c r="D624" s="19"/>
      <c r="E624" s="19"/>
      <c r="F624" s="19"/>
      <c r="G624" s="19"/>
      <c r="H624" s="19"/>
      <c r="I624" s="19"/>
      <c r="J624" s="20"/>
      <c r="K624" s="67"/>
      <c r="L624" s="19"/>
      <c r="M624" s="100">
        <f>YEAR(Child_GOP[[#This Row],[Staff Start Date]])</f>
        <v>1900</v>
      </c>
      <c r="N624" s="100" t="str">
        <f>TEXT(Child_GOP[[#This Row],[Staff Start Date]], "mmm")</f>
        <v>Jan</v>
      </c>
    </row>
    <row r="625" spans="1:14" x14ac:dyDescent="0.25">
      <c r="A625" s="18"/>
      <c r="B625" s="19"/>
      <c r="C625" s="19"/>
      <c r="D625" s="19"/>
      <c r="E625" s="19"/>
      <c r="F625" s="19"/>
      <c r="G625" s="19"/>
      <c r="H625" s="19"/>
      <c r="I625" s="19"/>
      <c r="J625" s="20"/>
      <c r="K625" s="67"/>
      <c r="L625" s="19"/>
      <c r="M625" s="100">
        <f>YEAR(Child_GOP[[#This Row],[Staff Start Date]])</f>
        <v>1900</v>
      </c>
      <c r="N625" s="100" t="str">
        <f>TEXT(Child_GOP[[#This Row],[Staff Start Date]], "mmm")</f>
        <v>Jan</v>
      </c>
    </row>
    <row r="626" spans="1:14" x14ac:dyDescent="0.25">
      <c r="A626" s="18"/>
      <c r="B626" s="19"/>
      <c r="C626" s="19"/>
      <c r="D626" s="19"/>
      <c r="E626" s="19"/>
      <c r="F626" s="19"/>
      <c r="G626" s="19"/>
      <c r="H626" s="19"/>
      <c r="I626" s="19"/>
      <c r="J626" s="20"/>
      <c r="K626" s="67"/>
      <c r="L626" s="19"/>
      <c r="M626" s="100">
        <f>YEAR(Child_GOP[[#This Row],[Staff Start Date]])</f>
        <v>1900</v>
      </c>
      <c r="N626" s="100" t="str">
        <f>TEXT(Child_GOP[[#This Row],[Staff Start Date]], "mmm")</f>
        <v>Jan</v>
      </c>
    </row>
    <row r="627" spans="1:14" x14ac:dyDescent="0.25">
      <c r="A627" s="18"/>
      <c r="B627" s="19"/>
      <c r="C627" s="19"/>
      <c r="D627" s="19"/>
      <c r="E627" s="19"/>
      <c r="F627" s="19"/>
      <c r="G627" s="19"/>
      <c r="H627" s="19"/>
      <c r="I627" s="19"/>
      <c r="J627" s="20"/>
      <c r="K627" s="67"/>
      <c r="L627" s="19"/>
      <c r="M627" s="100">
        <f>YEAR(Child_GOP[[#This Row],[Staff Start Date]])</f>
        <v>1900</v>
      </c>
      <c r="N627" s="100" t="str">
        <f>TEXT(Child_GOP[[#This Row],[Staff Start Date]], "mmm")</f>
        <v>Jan</v>
      </c>
    </row>
    <row r="628" spans="1:14" x14ac:dyDescent="0.25">
      <c r="A628" s="18"/>
      <c r="B628" s="19"/>
      <c r="C628" s="19"/>
      <c r="D628" s="19"/>
      <c r="E628" s="19"/>
      <c r="F628" s="19"/>
      <c r="G628" s="19"/>
      <c r="H628" s="19"/>
      <c r="I628" s="19"/>
      <c r="J628" s="20"/>
      <c r="K628" s="67"/>
      <c r="L628" s="19"/>
      <c r="M628" s="100">
        <f>YEAR(Child_GOP[[#This Row],[Staff Start Date]])</f>
        <v>1900</v>
      </c>
      <c r="N628" s="100" t="str">
        <f>TEXT(Child_GOP[[#This Row],[Staff Start Date]], "mmm")</f>
        <v>Jan</v>
      </c>
    </row>
    <row r="629" spans="1:14" x14ac:dyDescent="0.25">
      <c r="A629" s="18"/>
      <c r="B629" s="19"/>
      <c r="C629" s="19"/>
      <c r="D629" s="19"/>
      <c r="E629" s="19"/>
      <c r="F629" s="19"/>
      <c r="G629" s="19"/>
      <c r="H629" s="19"/>
      <c r="I629" s="19"/>
      <c r="J629" s="20"/>
      <c r="K629" s="67"/>
      <c r="L629" s="19"/>
      <c r="M629" s="100">
        <f>YEAR(Child_GOP[[#This Row],[Staff Start Date]])</f>
        <v>1900</v>
      </c>
      <c r="N629" s="100" t="str">
        <f>TEXT(Child_GOP[[#This Row],[Staff Start Date]], "mmm")</f>
        <v>Jan</v>
      </c>
    </row>
    <row r="630" spans="1:14" x14ac:dyDescent="0.25">
      <c r="A630" s="18"/>
      <c r="B630" s="19"/>
      <c r="C630" s="19"/>
      <c r="D630" s="19"/>
      <c r="E630" s="19"/>
      <c r="F630" s="19"/>
      <c r="G630" s="19"/>
      <c r="H630" s="19"/>
      <c r="I630" s="19"/>
      <c r="J630" s="20"/>
      <c r="K630" s="67"/>
      <c r="L630" s="19"/>
      <c r="M630" s="100">
        <f>YEAR(Child_GOP[[#This Row],[Staff Start Date]])</f>
        <v>1900</v>
      </c>
      <c r="N630" s="100" t="str">
        <f>TEXT(Child_GOP[[#This Row],[Staff Start Date]], "mmm")</f>
        <v>Jan</v>
      </c>
    </row>
    <row r="631" spans="1:14" x14ac:dyDescent="0.25">
      <c r="A631" s="18"/>
      <c r="B631" s="19"/>
      <c r="C631" s="19"/>
      <c r="D631" s="19"/>
      <c r="E631" s="19"/>
      <c r="F631" s="19"/>
      <c r="G631" s="19"/>
      <c r="H631" s="19"/>
      <c r="I631" s="19"/>
      <c r="J631" s="20"/>
      <c r="K631" s="67"/>
      <c r="L631" s="19"/>
      <c r="M631" s="100">
        <f>YEAR(Child_GOP[[#This Row],[Staff Start Date]])</f>
        <v>1900</v>
      </c>
      <c r="N631" s="100" t="str">
        <f>TEXT(Child_GOP[[#This Row],[Staff Start Date]], "mmm")</f>
        <v>Jan</v>
      </c>
    </row>
    <row r="632" spans="1:14" x14ac:dyDescent="0.25">
      <c r="A632" s="18"/>
      <c r="B632" s="19"/>
      <c r="C632" s="19"/>
      <c r="D632" s="19"/>
      <c r="E632" s="19"/>
      <c r="F632" s="19"/>
      <c r="G632" s="19"/>
      <c r="H632" s="19"/>
      <c r="I632" s="19"/>
      <c r="J632" s="20"/>
      <c r="K632" s="67"/>
      <c r="L632" s="19"/>
      <c r="M632" s="100">
        <f>YEAR(Child_GOP[[#This Row],[Staff Start Date]])</f>
        <v>1900</v>
      </c>
      <c r="N632" s="100" t="str">
        <f>TEXT(Child_GOP[[#This Row],[Staff Start Date]], "mmm")</f>
        <v>Jan</v>
      </c>
    </row>
    <row r="633" spans="1:14" x14ac:dyDescent="0.25">
      <c r="A633" s="18"/>
      <c r="B633" s="19"/>
      <c r="C633" s="19"/>
      <c r="D633" s="19"/>
      <c r="E633" s="19"/>
      <c r="F633" s="19"/>
      <c r="G633" s="19"/>
      <c r="H633" s="19"/>
      <c r="I633" s="19"/>
      <c r="J633" s="20"/>
      <c r="K633" s="67"/>
      <c r="L633" s="19"/>
      <c r="M633" s="100">
        <f>YEAR(Child_GOP[[#This Row],[Staff Start Date]])</f>
        <v>1900</v>
      </c>
      <c r="N633" s="100" t="str">
        <f>TEXT(Child_GOP[[#This Row],[Staff Start Date]], "mmm")</f>
        <v>Jan</v>
      </c>
    </row>
    <row r="634" spans="1:14" x14ac:dyDescent="0.25">
      <c r="A634" s="18"/>
      <c r="B634" s="19"/>
      <c r="C634" s="19"/>
      <c r="D634" s="19"/>
      <c r="E634" s="19"/>
      <c r="F634" s="19"/>
      <c r="G634" s="19"/>
      <c r="H634" s="19"/>
      <c r="I634" s="19"/>
      <c r="J634" s="20"/>
      <c r="K634" s="67"/>
      <c r="L634" s="19"/>
      <c r="M634" s="100">
        <f>YEAR(Child_GOP[[#This Row],[Staff Start Date]])</f>
        <v>1900</v>
      </c>
      <c r="N634" s="100" t="str">
        <f>TEXT(Child_GOP[[#This Row],[Staff Start Date]], "mmm")</f>
        <v>Jan</v>
      </c>
    </row>
    <row r="635" spans="1:14" x14ac:dyDescent="0.25">
      <c r="A635" s="18"/>
      <c r="B635" s="19"/>
      <c r="C635" s="19"/>
      <c r="D635" s="19"/>
      <c r="E635" s="19"/>
      <c r="F635" s="19"/>
      <c r="G635" s="19"/>
      <c r="H635" s="19"/>
      <c r="I635" s="19"/>
      <c r="J635" s="20"/>
      <c r="K635" s="67"/>
      <c r="L635" s="19"/>
      <c r="M635" s="100">
        <f>YEAR(Child_GOP[[#This Row],[Staff Start Date]])</f>
        <v>1900</v>
      </c>
      <c r="N635" s="100" t="str">
        <f>TEXT(Child_GOP[[#This Row],[Staff Start Date]], "mmm")</f>
        <v>Jan</v>
      </c>
    </row>
    <row r="636" spans="1:14" x14ac:dyDescent="0.25">
      <c r="A636" s="18"/>
      <c r="B636" s="19"/>
      <c r="C636" s="19"/>
      <c r="D636" s="19"/>
      <c r="E636" s="19"/>
      <c r="F636" s="19"/>
      <c r="G636" s="19"/>
      <c r="H636" s="19"/>
      <c r="I636" s="19"/>
      <c r="J636" s="20"/>
      <c r="K636" s="67"/>
      <c r="L636" s="19"/>
      <c r="M636" s="100">
        <f>YEAR(Child_GOP[[#This Row],[Staff Start Date]])</f>
        <v>1900</v>
      </c>
      <c r="N636" s="100" t="str">
        <f>TEXT(Child_GOP[[#This Row],[Staff Start Date]], "mmm")</f>
        <v>Jan</v>
      </c>
    </row>
    <row r="637" spans="1:14" x14ac:dyDescent="0.25">
      <c r="A637" s="18"/>
      <c r="B637" s="19"/>
      <c r="C637" s="19"/>
      <c r="D637" s="19"/>
      <c r="E637" s="19"/>
      <c r="F637" s="19"/>
      <c r="G637" s="19"/>
      <c r="H637" s="19"/>
      <c r="I637" s="19"/>
      <c r="J637" s="20"/>
      <c r="K637" s="67"/>
      <c r="L637" s="19"/>
      <c r="M637" s="100">
        <f>YEAR(Child_GOP[[#This Row],[Staff Start Date]])</f>
        <v>1900</v>
      </c>
      <c r="N637" s="100" t="str">
        <f>TEXT(Child_GOP[[#This Row],[Staff Start Date]], "mmm")</f>
        <v>Jan</v>
      </c>
    </row>
    <row r="638" spans="1:14" x14ac:dyDescent="0.25">
      <c r="A638" s="18"/>
      <c r="B638" s="19"/>
      <c r="C638" s="19"/>
      <c r="D638" s="19"/>
      <c r="E638" s="19"/>
      <c r="F638" s="19"/>
      <c r="G638" s="19"/>
      <c r="H638" s="19"/>
      <c r="I638" s="19"/>
      <c r="J638" s="20"/>
      <c r="K638" s="67"/>
      <c r="L638" s="19"/>
      <c r="M638" s="100">
        <f>YEAR(Child_GOP[[#This Row],[Staff Start Date]])</f>
        <v>1900</v>
      </c>
      <c r="N638" s="100" t="str">
        <f>TEXT(Child_GOP[[#This Row],[Staff Start Date]], "mmm")</f>
        <v>Jan</v>
      </c>
    </row>
    <row r="639" spans="1:14" x14ac:dyDescent="0.25">
      <c r="A639" s="18"/>
      <c r="B639" s="19"/>
      <c r="C639" s="19"/>
      <c r="D639" s="19"/>
      <c r="E639" s="19"/>
      <c r="F639" s="19"/>
      <c r="G639" s="19"/>
      <c r="H639" s="19"/>
      <c r="I639" s="19"/>
      <c r="J639" s="20"/>
      <c r="K639" s="67"/>
      <c r="L639" s="19"/>
      <c r="M639" s="100">
        <f>YEAR(Child_GOP[[#This Row],[Staff Start Date]])</f>
        <v>1900</v>
      </c>
      <c r="N639" s="100" t="str">
        <f>TEXT(Child_GOP[[#This Row],[Staff Start Date]], "mmm")</f>
        <v>Jan</v>
      </c>
    </row>
    <row r="640" spans="1:14" x14ac:dyDescent="0.25">
      <c r="A640" s="18"/>
      <c r="B640" s="19"/>
      <c r="C640" s="19"/>
      <c r="D640" s="19"/>
      <c r="E640" s="19"/>
      <c r="F640" s="19"/>
      <c r="G640" s="19"/>
      <c r="H640" s="19"/>
      <c r="I640" s="19"/>
      <c r="J640" s="20"/>
      <c r="K640" s="67"/>
      <c r="L640" s="19"/>
      <c r="M640" s="100">
        <f>YEAR(Child_GOP[[#This Row],[Staff Start Date]])</f>
        <v>1900</v>
      </c>
      <c r="N640" s="100" t="str">
        <f>TEXT(Child_GOP[[#This Row],[Staff Start Date]], "mmm")</f>
        <v>Jan</v>
      </c>
    </row>
    <row r="641" spans="1:14" x14ac:dyDescent="0.25">
      <c r="A641" s="18"/>
      <c r="B641" s="19"/>
      <c r="C641" s="19"/>
      <c r="D641" s="19"/>
      <c r="E641" s="19"/>
      <c r="F641" s="19"/>
      <c r="G641" s="19"/>
      <c r="H641" s="19"/>
      <c r="I641" s="19"/>
      <c r="J641" s="20"/>
      <c r="K641" s="67"/>
      <c r="L641" s="19"/>
      <c r="M641" s="100">
        <f>YEAR(Child_GOP[[#This Row],[Staff Start Date]])</f>
        <v>1900</v>
      </c>
      <c r="N641" s="100" t="str">
        <f>TEXT(Child_GOP[[#This Row],[Staff Start Date]], "mmm")</f>
        <v>Jan</v>
      </c>
    </row>
    <row r="642" spans="1:14" x14ac:dyDescent="0.25">
      <c r="A642" s="18"/>
      <c r="B642" s="19"/>
      <c r="C642" s="19"/>
      <c r="D642" s="19"/>
      <c r="E642" s="19"/>
      <c r="F642" s="19"/>
      <c r="G642" s="19"/>
      <c r="H642" s="19"/>
      <c r="I642" s="19"/>
      <c r="J642" s="20"/>
      <c r="K642" s="67"/>
      <c r="L642" s="19"/>
      <c r="M642" s="100">
        <f>YEAR(Child_GOP[[#This Row],[Staff Start Date]])</f>
        <v>1900</v>
      </c>
      <c r="N642" s="100" t="str">
        <f>TEXT(Child_GOP[[#This Row],[Staff Start Date]], "mmm")</f>
        <v>Jan</v>
      </c>
    </row>
    <row r="643" spans="1:14" x14ac:dyDescent="0.25">
      <c r="A643" s="18"/>
      <c r="B643" s="19"/>
      <c r="C643" s="19"/>
      <c r="D643" s="19"/>
      <c r="E643" s="19"/>
      <c r="F643" s="19"/>
      <c r="G643" s="19"/>
      <c r="H643" s="19"/>
      <c r="I643" s="19"/>
      <c r="J643" s="20"/>
      <c r="K643" s="67"/>
      <c r="L643" s="19"/>
      <c r="M643" s="100">
        <f>YEAR(Child_GOP[[#This Row],[Staff Start Date]])</f>
        <v>1900</v>
      </c>
      <c r="N643" s="100" t="str">
        <f>TEXT(Child_GOP[[#This Row],[Staff Start Date]], "mmm")</f>
        <v>Jan</v>
      </c>
    </row>
    <row r="644" spans="1:14" x14ac:dyDescent="0.25">
      <c r="A644" s="18"/>
      <c r="B644" s="19"/>
      <c r="C644" s="19"/>
      <c r="D644" s="19"/>
      <c r="E644" s="19"/>
      <c r="F644" s="19"/>
      <c r="G644" s="19"/>
      <c r="H644" s="19"/>
      <c r="I644" s="19"/>
      <c r="J644" s="20"/>
      <c r="K644" s="67"/>
      <c r="L644" s="19"/>
      <c r="M644" s="100">
        <f>YEAR(Child_GOP[[#This Row],[Staff Start Date]])</f>
        <v>1900</v>
      </c>
      <c r="N644" s="100" t="str">
        <f>TEXT(Child_GOP[[#This Row],[Staff Start Date]], "mmm")</f>
        <v>Jan</v>
      </c>
    </row>
    <row r="645" spans="1:14" x14ac:dyDescent="0.25">
      <c r="A645" s="18"/>
      <c r="B645" s="19"/>
      <c r="C645" s="19"/>
      <c r="D645" s="19"/>
      <c r="E645" s="19"/>
      <c r="F645" s="19"/>
      <c r="G645" s="19"/>
      <c r="H645" s="19"/>
      <c r="I645" s="19"/>
      <c r="J645" s="20"/>
      <c r="K645" s="67"/>
      <c r="L645" s="19"/>
      <c r="M645" s="100">
        <f>YEAR(Child_GOP[[#This Row],[Staff Start Date]])</f>
        <v>1900</v>
      </c>
      <c r="N645" s="100" t="str">
        <f>TEXT(Child_GOP[[#This Row],[Staff Start Date]], "mmm")</f>
        <v>Jan</v>
      </c>
    </row>
    <row r="646" spans="1:14" x14ac:dyDescent="0.25">
      <c r="A646" s="18"/>
      <c r="B646" s="19"/>
      <c r="C646" s="19"/>
      <c r="D646" s="19"/>
      <c r="E646" s="19"/>
      <c r="F646" s="19"/>
      <c r="G646" s="19"/>
      <c r="H646" s="19"/>
      <c r="I646" s="19"/>
      <c r="J646" s="20"/>
      <c r="K646" s="67"/>
      <c r="L646" s="19"/>
      <c r="M646" s="100">
        <f>YEAR(Child_GOP[[#This Row],[Staff Start Date]])</f>
        <v>1900</v>
      </c>
      <c r="N646" s="100" t="str">
        <f>TEXT(Child_GOP[[#This Row],[Staff Start Date]], "mmm")</f>
        <v>Jan</v>
      </c>
    </row>
    <row r="647" spans="1:14" x14ac:dyDescent="0.25">
      <c r="A647" s="18"/>
      <c r="B647" s="19"/>
      <c r="C647" s="19"/>
      <c r="D647" s="19"/>
      <c r="E647" s="19"/>
      <c r="F647" s="19"/>
      <c r="G647" s="19"/>
      <c r="H647" s="19"/>
      <c r="I647" s="19"/>
      <c r="J647" s="20"/>
      <c r="K647" s="67"/>
      <c r="L647" s="19"/>
      <c r="M647" s="100">
        <f>YEAR(Child_GOP[[#This Row],[Staff Start Date]])</f>
        <v>1900</v>
      </c>
      <c r="N647" s="100" t="str">
        <f>TEXT(Child_GOP[[#This Row],[Staff Start Date]], "mmm")</f>
        <v>Jan</v>
      </c>
    </row>
    <row r="648" spans="1:14" x14ac:dyDescent="0.25">
      <c r="A648" s="18"/>
      <c r="B648" s="19"/>
      <c r="C648" s="19"/>
      <c r="D648" s="19"/>
      <c r="E648" s="19"/>
      <c r="F648" s="19"/>
      <c r="G648" s="19"/>
      <c r="H648" s="19"/>
      <c r="I648" s="19"/>
      <c r="J648" s="20"/>
      <c r="K648" s="67"/>
      <c r="L648" s="19"/>
      <c r="M648" s="100">
        <f>YEAR(Child_GOP[[#This Row],[Staff Start Date]])</f>
        <v>1900</v>
      </c>
      <c r="N648" s="100" t="str">
        <f>TEXT(Child_GOP[[#This Row],[Staff Start Date]], "mmm")</f>
        <v>Jan</v>
      </c>
    </row>
    <row r="649" spans="1:14" x14ac:dyDescent="0.25">
      <c r="A649" s="18"/>
      <c r="B649" s="19"/>
      <c r="C649" s="19"/>
      <c r="D649" s="19"/>
      <c r="E649" s="19"/>
      <c r="F649" s="19"/>
      <c r="G649" s="19"/>
      <c r="H649" s="19"/>
      <c r="I649" s="19"/>
      <c r="J649" s="20"/>
      <c r="K649" s="67"/>
      <c r="L649" s="19"/>
      <c r="M649" s="100">
        <f>YEAR(Child_GOP[[#This Row],[Staff Start Date]])</f>
        <v>1900</v>
      </c>
      <c r="N649" s="100" t="str">
        <f>TEXT(Child_GOP[[#This Row],[Staff Start Date]], "mmm")</f>
        <v>Jan</v>
      </c>
    </row>
    <row r="650" spans="1:14" x14ac:dyDescent="0.25">
      <c r="A650" s="18"/>
      <c r="B650" s="19"/>
      <c r="C650" s="19"/>
      <c r="D650" s="19"/>
      <c r="E650" s="19"/>
      <c r="F650" s="19"/>
      <c r="G650" s="19"/>
      <c r="H650" s="19"/>
      <c r="I650" s="19"/>
      <c r="J650" s="20"/>
      <c r="K650" s="67"/>
      <c r="L650" s="19"/>
      <c r="M650" s="100">
        <f>YEAR(Child_GOP[[#This Row],[Staff Start Date]])</f>
        <v>1900</v>
      </c>
      <c r="N650" s="100" t="str">
        <f>TEXT(Child_GOP[[#This Row],[Staff Start Date]], "mmm")</f>
        <v>Jan</v>
      </c>
    </row>
    <row r="651" spans="1:14" x14ac:dyDescent="0.25">
      <c r="A651" s="18"/>
      <c r="B651" s="19"/>
      <c r="C651" s="19"/>
      <c r="D651" s="19"/>
      <c r="E651" s="19"/>
      <c r="F651" s="19"/>
      <c r="G651" s="19"/>
      <c r="H651" s="19"/>
      <c r="I651" s="19"/>
      <c r="J651" s="20"/>
      <c r="K651" s="67"/>
      <c r="L651" s="19"/>
      <c r="M651" s="100">
        <f>YEAR(Child_GOP[[#This Row],[Staff Start Date]])</f>
        <v>1900</v>
      </c>
      <c r="N651" s="100" t="str">
        <f>TEXT(Child_GOP[[#This Row],[Staff Start Date]], "mmm")</f>
        <v>Jan</v>
      </c>
    </row>
    <row r="652" spans="1:14" x14ac:dyDescent="0.25">
      <c r="A652" s="18"/>
      <c r="B652" s="19"/>
      <c r="C652" s="19"/>
      <c r="D652" s="19"/>
      <c r="E652" s="19"/>
      <c r="F652" s="19"/>
      <c r="G652" s="19"/>
      <c r="H652" s="19"/>
      <c r="I652" s="19"/>
      <c r="J652" s="20"/>
      <c r="K652" s="67"/>
      <c r="L652" s="19"/>
      <c r="M652" s="100">
        <f>YEAR(Child_GOP[[#This Row],[Staff Start Date]])</f>
        <v>1900</v>
      </c>
      <c r="N652" s="100" t="str">
        <f>TEXT(Child_GOP[[#This Row],[Staff Start Date]], "mmm")</f>
        <v>Jan</v>
      </c>
    </row>
    <row r="653" spans="1:14" x14ac:dyDescent="0.25">
      <c r="A653" s="18"/>
      <c r="B653" s="19"/>
      <c r="C653" s="19"/>
      <c r="D653" s="19"/>
      <c r="E653" s="19"/>
      <c r="F653" s="19"/>
      <c r="G653" s="19"/>
      <c r="H653" s="19"/>
      <c r="I653" s="19"/>
      <c r="J653" s="20"/>
      <c r="K653" s="67"/>
      <c r="L653" s="19"/>
      <c r="M653" s="100">
        <f>YEAR(Child_GOP[[#This Row],[Staff Start Date]])</f>
        <v>1900</v>
      </c>
      <c r="N653" s="100" t="str">
        <f>TEXT(Child_GOP[[#This Row],[Staff Start Date]], "mmm")</f>
        <v>Jan</v>
      </c>
    </row>
    <row r="654" spans="1:14" x14ac:dyDescent="0.25">
      <c r="A654" s="18"/>
      <c r="B654" s="19"/>
      <c r="C654" s="19"/>
      <c r="D654" s="19"/>
      <c r="E654" s="19"/>
      <c r="F654" s="19"/>
      <c r="G654" s="19"/>
      <c r="H654" s="19"/>
      <c r="I654" s="19"/>
      <c r="J654" s="20"/>
      <c r="K654" s="67"/>
      <c r="L654" s="19"/>
      <c r="M654" s="100">
        <f>YEAR(Child_GOP[[#This Row],[Staff Start Date]])</f>
        <v>1900</v>
      </c>
      <c r="N654" s="100" t="str">
        <f>TEXT(Child_GOP[[#This Row],[Staff Start Date]], "mmm")</f>
        <v>Jan</v>
      </c>
    </row>
    <row r="655" spans="1:14" x14ac:dyDescent="0.25">
      <c r="A655" s="18"/>
      <c r="B655" s="19"/>
      <c r="C655" s="19"/>
      <c r="D655" s="19"/>
      <c r="E655" s="19"/>
      <c r="F655" s="19"/>
      <c r="G655" s="19"/>
      <c r="H655" s="19"/>
      <c r="I655" s="19"/>
      <c r="J655" s="20"/>
      <c r="K655" s="67"/>
      <c r="L655" s="19"/>
      <c r="M655" s="100">
        <f>YEAR(Child_GOP[[#This Row],[Staff Start Date]])</f>
        <v>1900</v>
      </c>
      <c r="N655" s="100" t="str">
        <f>TEXT(Child_GOP[[#This Row],[Staff Start Date]], "mmm")</f>
        <v>Jan</v>
      </c>
    </row>
    <row r="656" spans="1:14" x14ac:dyDescent="0.25">
      <c r="A656" s="18"/>
      <c r="B656" s="19"/>
      <c r="C656" s="19"/>
      <c r="D656" s="19"/>
      <c r="E656" s="19"/>
      <c r="F656" s="19"/>
      <c r="G656" s="19"/>
      <c r="H656" s="19"/>
      <c r="I656" s="19"/>
      <c r="J656" s="20"/>
      <c r="K656" s="67"/>
      <c r="L656" s="19"/>
      <c r="M656" s="100">
        <f>YEAR(Child_GOP[[#This Row],[Staff Start Date]])</f>
        <v>1900</v>
      </c>
      <c r="N656" s="100" t="str">
        <f>TEXT(Child_GOP[[#This Row],[Staff Start Date]], "mmm")</f>
        <v>Jan</v>
      </c>
    </row>
    <row r="657" spans="1:14" x14ac:dyDescent="0.25">
      <c r="A657" s="18"/>
      <c r="B657" s="19"/>
      <c r="C657" s="19"/>
      <c r="D657" s="19"/>
      <c r="E657" s="19"/>
      <c r="F657" s="19"/>
      <c r="G657" s="19"/>
      <c r="H657" s="19"/>
      <c r="I657" s="19"/>
      <c r="J657" s="20"/>
      <c r="K657" s="67"/>
      <c r="L657" s="19"/>
      <c r="M657" s="100">
        <f>YEAR(Child_GOP[[#This Row],[Staff Start Date]])</f>
        <v>1900</v>
      </c>
      <c r="N657" s="100" t="str">
        <f>TEXT(Child_GOP[[#This Row],[Staff Start Date]], "mmm")</f>
        <v>Jan</v>
      </c>
    </row>
    <row r="658" spans="1:14" x14ac:dyDescent="0.25">
      <c r="A658" s="18"/>
      <c r="B658" s="19"/>
      <c r="C658" s="19"/>
      <c r="D658" s="19"/>
      <c r="E658" s="19"/>
      <c r="F658" s="19"/>
      <c r="G658" s="19"/>
      <c r="H658" s="19"/>
      <c r="I658" s="19"/>
      <c r="J658" s="20"/>
      <c r="K658" s="67"/>
      <c r="L658" s="19"/>
      <c r="M658" s="100">
        <f>YEAR(Child_GOP[[#This Row],[Staff Start Date]])</f>
        <v>1900</v>
      </c>
      <c r="N658" s="100" t="str">
        <f>TEXT(Child_GOP[[#This Row],[Staff Start Date]], "mmm")</f>
        <v>Jan</v>
      </c>
    </row>
    <row r="659" spans="1:14" x14ac:dyDescent="0.25">
      <c r="A659" s="18"/>
      <c r="B659" s="19"/>
      <c r="C659" s="19"/>
      <c r="D659" s="19"/>
      <c r="E659" s="19"/>
      <c r="F659" s="19"/>
      <c r="G659" s="19"/>
      <c r="H659" s="19"/>
      <c r="I659" s="19"/>
      <c r="J659" s="20"/>
      <c r="K659" s="67"/>
      <c r="L659" s="19"/>
      <c r="M659" s="100">
        <f>YEAR(Child_GOP[[#This Row],[Staff Start Date]])</f>
        <v>1900</v>
      </c>
      <c r="N659" s="100" t="str">
        <f>TEXT(Child_GOP[[#This Row],[Staff Start Date]], "mmm")</f>
        <v>Jan</v>
      </c>
    </row>
    <row r="660" spans="1:14" x14ac:dyDescent="0.25">
      <c r="A660" s="18"/>
      <c r="B660" s="19"/>
      <c r="C660" s="19"/>
      <c r="D660" s="19"/>
      <c r="E660" s="19"/>
      <c r="F660" s="19"/>
      <c r="G660" s="19"/>
      <c r="H660" s="19"/>
      <c r="I660" s="19"/>
      <c r="J660" s="20"/>
      <c r="K660" s="67"/>
      <c r="L660" s="19"/>
      <c r="M660" s="100">
        <f>YEAR(Child_GOP[[#This Row],[Staff Start Date]])</f>
        <v>1900</v>
      </c>
      <c r="N660" s="100" t="str">
        <f>TEXT(Child_GOP[[#This Row],[Staff Start Date]], "mmm")</f>
        <v>Jan</v>
      </c>
    </row>
    <row r="661" spans="1:14" x14ac:dyDescent="0.25">
      <c r="A661" s="18"/>
      <c r="B661" s="19"/>
      <c r="C661" s="19"/>
      <c r="D661" s="19"/>
      <c r="E661" s="19"/>
      <c r="F661" s="19"/>
      <c r="G661" s="19"/>
      <c r="H661" s="19"/>
      <c r="I661" s="19"/>
      <c r="J661" s="20"/>
      <c r="K661" s="67"/>
      <c r="L661" s="19"/>
      <c r="M661" s="100">
        <f>YEAR(Child_GOP[[#This Row],[Staff Start Date]])</f>
        <v>1900</v>
      </c>
      <c r="N661" s="100" t="str">
        <f>TEXT(Child_GOP[[#This Row],[Staff Start Date]], "mmm")</f>
        <v>Jan</v>
      </c>
    </row>
    <row r="662" spans="1:14" x14ac:dyDescent="0.25">
      <c r="A662" s="18"/>
      <c r="B662" s="19"/>
      <c r="C662" s="19"/>
      <c r="D662" s="19"/>
      <c r="E662" s="19"/>
      <c r="F662" s="19"/>
      <c r="G662" s="19"/>
      <c r="H662" s="19"/>
      <c r="I662" s="19"/>
      <c r="J662" s="20"/>
      <c r="K662" s="67"/>
      <c r="L662" s="19"/>
      <c r="M662" s="100">
        <f>YEAR(Child_GOP[[#This Row],[Staff Start Date]])</f>
        <v>1900</v>
      </c>
      <c r="N662" s="100" t="str">
        <f>TEXT(Child_GOP[[#This Row],[Staff Start Date]], "mmm")</f>
        <v>Jan</v>
      </c>
    </row>
    <row r="663" spans="1:14" x14ac:dyDescent="0.25">
      <c r="A663" s="18"/>
      <c r="B663" s="19"/>
      <c r="C663" s="19"/>
      <c r="D663" s="19"/>
      <c r="E663" s="19"/>
      <c r="F663" s="19"/>
      <c r="G663" s="19"/>
      <c r="H663" s="19"/>
      <c r="I663" s="19"/>
      <c r="J663" s="20"/>
      <c r="K663" s="67"/>
      <c r="L663" s="19"/>
      <c r="M663" s="100">
        <f>YEAR(Child_GOP[[#This Row],[Staff Start Date]])</f>
        <v>1900</v>
      </c>
      <c r="N663" s="100" t="str">
        <f>TEXT(Child_GOP[[#This Row],[Staff Start Date]], "mmm")</f>
        <v>Jan</v>
      </c>
    </row>
    <row r="664" spans="1:14" x14ac:dyDescent="0.25">
      <c r="A664" s="18"/>
      <c r="B664" s="19"/>
      <c r="C664" s="19"/>
      <c r="D664" s="19"/>
      <c r="E664" s="19"/>
      <c r="F664" s="19"/>
      <c r="G664" s="19"/>
      <c r="H664" s="19"/>
      <c r="I664" s="19"/>
      <c r="J664" s="20"/>
      <c r="K664" s="67"/>
      <c r="L664" s="19"/>
      <c r="M664" s="100">
        <f>YEAR(Child_GOP[[#This Row],[Staff Start Date]])</f>
        <v>1900</v>
      </c>
      <c r="N664" s="100" t="str">
        <f>TEXT(Child_GOP[[#This Row],[Staff Start Date]], "mmm")</f>
        <v>Jan</v>
      </c>
    </row>
    <row r="665" spans="1:14" x14ac:dyDescent="0.25">
      <c r="A665" s="18"/>
      <c r="B665" s="19"/>
      <c r="C665" s="19"/>
      <c r="D665" s="19"/>
      <c r="E665" s="19"/>
      <c r="F665" s="19"/>
      <c r="G665" s="19"/>
      <c r="H665" s="19"/>
      <c r="I665" s="19"/>
      <c r="J665" s="20"/>
      <c r="K665" s="67"/>
      <c r="L665" s="19"/>
      <c r="M665" s="100">
        <f>YEAR(Child_GOP[[#This Row],[Staff Start Date]])</f>
        <v>1900</v>
      </c>
      <c r="N665" s="100" t="str">
        <f>TEXT(Child_GOP[[#This Row],[Staff Start Date]], "mmm")</f>
        <v>Jan</v>
      </c>
    </row>
    <row r="666" spans="1:14" x14ac:dyDescent="0.25">
      <c r="A666" s="18"/>
      <c r="B666" s="19"/>
      <c r="C666" s="19"/>
      <c r="D666" s="19"/>
      <c r="E666" s="19"/>
      <c r="F666" s="19"/>
      <c r="G666" s="19"/>
      <c r="H666" s="19"/>
      <c r="I666" s="19"/>
      <c r="J666" s="20"/>
      <c r="K666" s="67"/>
      <c r="L666" s="19"/>
      <c r="M666" s="100">
        <f>YEAR(Child_GOP[[#This Row],[Staff Start Date]])</f>
        <v>1900</v>
      </c>
      <c r="N666" s="100" t="str">
        <f>TEXT(Child_GOP[[#This Row],[Staff Start Date]], "mmm")</f>
        <v>Jan</v>
      </c>
    </row>
    <row r="667" spans="1:14" x14ac:dyDescent="0.25">
      <c r="A667" s="18"/>
      <c r="B667" s="19"/>
      <c r="C667" s="19"/>
      <c r="D667" s="19"/>
      <c r="E667" s="19"/>
      <c r="F667" s="19"/>
      <c r="G667" s="19"/>
      <c r="H667" s="19"/>
      <c r="I667" s="19"/>
      <c r="J667" s="20"/>
      <c r="K667" s="67"/>
      <c r="L667" s="19"/>
      <c r="M667" s="100">
        <f>YEAR(Child_GOP[[#This Row],[Staff Start Date]])</f>
        <v>1900</v>
      </c>
      <c r="N667" s="100" t="str">
        <f>TEXT(Child_GOP[[#This Row],[Staff Start Date]], "mmm")</f>
        <v>Jan</v>
      </c>
    </row>
    <row r="668" spans="1:14" x14ac:dyDescent="0.25">
      <c r="A668" s="18"/>
      <c r="B668" s="19"/>
      <c r="C668" s="19"/>
      <c r="D668" s="19"/>
      <c r="E668" s="19"/>
      <c r="F668" s="19"/>
      <c r="G668" s="19"/>
      <c r="H668" s="19"/>
      <c r="I668" s="19"/>
      <c r="J668" s="20"/>
      <c r="K668" s="67"/>
      <c r="L668" s="19"/>
      <c r="M668" s="100">
        <f>YEAR(Child_GOP[[#This Row],[Staff Start Date]])</f>
        <v>1900</v>
      </c>
      <c r="N668" s="100" t="str">
        <f>TEXT(Child_GOP[[#This Row],[Staff Start Date]], "mmm")</f>
        <v>Jan</v>
      </c>
    </row>
    <row r="669" spans="1:14" x14ac:dyDescent="0.25">
      <c r="A669" s="18"/>
      <c r="B669" s="19"/>
      <c r="C669" s="19"/>
      <c r="D669" s="19"/>
      <c r="E669" s="19"/>
      <c r="F669" s="19"/>
      <c r="G669" s="19"/>
      <c r="H669" s="19"/>
      <c r="I669" s="19"/>
      <c r="J669" s="20"/>
      <c r="K669" s="67"/>
      <c r="L669" s="19"/>
      <c r="M669" s="100">
        <f>YEAR(Child_GOP[[#This Row],[Staff Start Date]])</f>
        <v>1900</v>
      </c>
      <c r="N669" s="100" t="str">
        <f>TEXT(Child_GOP[[#This Row],[Staff Start Date]], "mmm")</f>
        <v>Jan</v>
      </c>
    </row>
    <row r="670" spans="1:14" x14ac:dyDescent="0.25">
      <c r="A670" s="18"/>
      <c r="B670" s="19"/>
      <c r="C670" s="19"/>
      <c r="D670" s="19"/>
      <c r="E670" s="19"/>
      <c r="F670" s="19"/>
      <c r="G670" s="19"/>
      <c r="H670" s="19"/>
      <c r="I670" s="19"/>
      <c r="J670" s="20"/>
      <c r="K670" s="67"/>
      <c r="L670" s="19"/>
      <c r="M670" s="100">
        <f>YEAR(Child_GOP[[#This Row],[Staff Start Date]])</f>
        <v>1900</v>
      </c>
      <c r="N670" s="100" t="str">
        <f>TEXT(Child_GOP[[#This Row],[Staff Start Date]], "mmm")</f>
        <v>Jan</v>
      </c>
    </row>
    <row r="671" spans="1:14" x14ac:dyDescent="0.25">
      <c r="A671" s="18"/>
      <c r="B671" s="19"/>
      <c r="C671" s="19"/>
      <c r="D671" s="19"/>
      <c r="E671" s="19"/>
      <c r="F671" s="19"/>
      <c r="G671" s="19"/>
      <c r="H671" s="19"/>
      <c r="I671" s="19"/>
      <c r="J671" s="20"/>
      <c r="K671" s="67"/>
      <c r="L671" s="19"/>
      <c r="M671" s="100">
        <f>YEAR(Child_GOP[[#This Row],[Staff Start Date]])</f>
        <v>1900</v>
      </c>
      <c r="N671" s="100" t="str">
        <f>TEXT(Child_GOP[[#This Row],[Staff Start Date]], "mmm")</f>
        <v>Jan</v>
      </c>
    </row>
    <row r="672" spans="1:14" x14ac:dyDescent="0.25">
      <c r="A672" s="18"/>
      <c r="B672" s="19"/>
      <c r="C672" s="19"/>
      <c r="D672" s="19"/>
      <c r="E672" s="19"/>
      <c r="F672" s="19"/>
      <c r="G672" s="19"/>
      <c r="H672" s="19"/>
      <c r="I672" s="19"/>
      <c r="J672" s="20"/>
      <c r="K672" s="67"/>
      <c r="L672" s="19"/>
      <c r="M672" s="100">
        <f>YEAR(Child_GOP[[#This Row],[Staff Start Date]])</f>
        <v>1900</v>
      </c>
      <c r="N672" s="100" t="str">
        <f>TEXT(Child_GOP[[#This Row],[Staff Start Date]], "mmm")</f>
        <v>Jan</v>
      </c>
    </row>
    <row r="673" spans="1:14" x14ac:dyDescent="0.25">
      <c r="A673" s="18"/>
      <c r="B673" s="19"/>
      <c r="C673" s="19"/>
      <c r="D673" s="19"/>
      <c r="E673" s="19"/>
      <c r="F673" s="19"/>
      <c r="G673" s="19"/>
      <c r="H673" s="19"/>
      <c r="I673" s="19"/>
      <c r="J673" s="20"/>
      <c r="K673" s="67"/>
      <c r="L673" s="19"/>
      <c r="M673" s="100">
        <f>YEAR(Child_GOP[[#This Row],[Staff Start Date]])</f>
        <v>1900</v>
      </c>
      <c r="N673" s="100" t="str">
        <f>TEXT(Child_GOP[[#This Row],[Staff Start Date]], "mmm")</f>
        <v>Jan</v>
      </c>
    </row>
    <row r="674" spans="1:14" x14ac:dyDescent="0.25">
      <c r="A674" s="18"/>
      <c r="B674" s="19"/>
      <c r="C674" s="19"/>
      <c r="D674" s="19"/>
      <c r="E674" s="19"/>
      <c r="F674" s="19"/>
      <c r="G674" s="19"/>
      <c r="H674" s="19"/>
      <c r="I674" s="19"/>
      <c r="J674" s="20"/>
      <c r="K674" s="67"/>
      <c r="L674" s="19"/>
      <c r="M674" s="100">
        <f>YEAR(Child_GOP[[#This Row],[Staff Start Date]])</f>
        <v>1900</v>
      </c>
      <c r="N674" s="100" t="str">
        <f>TEXT(Child_GOP[[#This Row],[Staff Start Date]], "mmm")</f>
        <v>Jan</v>
      </c>
    </row>
    <row r="675" spans="1:14" x14ac:dyDescent="0.25">
      <c r="A675" s="18"/>
      <c r="B675" s="19"/>
      <c r="C675" s="19"/>
      <c r="D675" s="19"/>
      <c r="E675" s="19"/>
      <c r="F675" s="19"/>
      <c r="G675" s="19"/>
      <c r="H675" s="19"/>
      <c r="I675" s="19"/>
      <c r="J675" s="20"/>
      <c r="K675" s="67"/>
      <c r="L675" s="19"/>
      <c r="M675" s="100">
        <f>YEAR(Child_GOP[[#This Row],[Staff Start Date]])</f>
        <v>1900</v>
      </c>
      <c r="N675" s="100" t="str">
        <f>TEXT(Child_GOP[[#This Row],[Staff Start Date]], "mmm")</f>
        <v>Jan</v>
      </c>
    </row>
    <row r="676" spans="1:14" x14ac:dyDescent="0.25">
      <c r="A676" s="18"/>
      <c r="B676" s="19"/>
      <c r="C676" s="19"/>
      <c r="D676" s="19"/>
      <c r="E676" s="19"/>
      <c r="F676" s="19"/>
      <c r="G676" s="19"/>
      <c r="H676" s="19"/>
      <c r="I676" s="19"/>
      <c r="J676" s="20"/>
      <c r="K676" s="67"/>
      <c r="L676" s="19"/>
      <c r="M676" s="100">
        <f>YEAR(Child_GOP[[#This Row],[Staff Start Date]])</f>
        <v>1900</v>
      </c>
      <c r="N676" s="100" t="str">
        <f>TEXT(Child_GOP[[#This Row],[Staff Start Date]], "mmm")</f>
        <v>Jan</v>
      </c>
    </row>
    <row r="677" spans="1:14" x14ac:dyDescent="0.25">
      <c r="A677" s="18"/>
      <c r="B677" s="19"/>
      <c r="C677" s="19"/>
      <c r="D677" s="19"/>
      <c r="E677" s="19"/>
      <c r="F677" s="19"/>
      <c r="G677" s="19"/>
      <c r="H677" s="19"/>
      <c r="I677" s="19"/>
      <c r="J677" s="20"/>
      <c r="K677" s="67"/>
      <c r="L677" s="19"/>
      <c r="M677" s="100">
        <f>YEAR(Child_GOP[[#This Row],[Staff Start Date]])</f>
        <v>1900</v>
      </c>
      <c r="N677" s="100" t="str">
        <f>TEXT(Child_GOP[[#This Row],[Staff Start Date]], "mmm")</f>
        <v>Jan</v>
      </c>
    </row>
    <row r="678" spans="1:14" x14ac:dyDescent="0.25">
      <c r="A678" s="18"/>
      <c r="B678" s="19"/>
      <c r="C678" s="19"/>
      <c r="D678" s="19"/>
      <c r="E678" s="19"/>
      <c r="F678" s="19"/>
      <c r="G678" s="19"/>
      <c r="H678" s="19"/>
      <c r="I678" s="19"/>
      <c r="J678" s="20"/>
      <c r="K678" s="67"/>
      <c r="L678" s="19"/>
      <c r="M678" s="100">
        <f>YEAR(Child_GOP[[#This Row],[Staff Start Date]])</f>
        <v>1900</v>
      </c>
      <c r="N678" s="100" t="str">
        <f>TEXT(Child_GOP[[#This Row],[Staff Start Date]], "mmm")</f>
        <v>Jan</v>
      </c>
    </row>
    <row r="679" spans="1:14" x14ac:dyDescent="0.25">
      <c r="A679" s="18"/>
      <c r="B679" s="19"/>
      <c r="C679" s="19"/>
      <c r="D679" s="19"/>
      <c r="E679" s="19"/>
      <c r="F679" s="19"/>
      <c r="G679" s="19"/>
      <c r="H679" s="19"/>
      <c r="I679" s="19"/>
      <c r="J679" s="20"/>
      <c r="K679" s="67"/>
      <c r="L679" s="19"/>
      <c r="M679" s="100">
        <f>YEAR(Child_GOP[[#This Row],[Staff Start Date]])</f>
        <v>1900</v>
      </c>
      <c r="N679" s="100" t="str">
        <f>TEXT(Child_GOP[[#This Row],[Staff Start Date]], "mmm")</f>
        <v>Jan</v>
      </c>
    </row>
    <row r="680" spans="1:14" x14ac:dyDescent="0.25">
      <c r="A680" s="18"/>
      <c r="B680" s="19"/>
      <c r="C680" s="19"/>
      <c r="D680" s="19"/>
      <c r="E680" s="19"/>
      <c r="F680" s="19"/>
      <c r="G680" s="19"/>
      <c r="H680" s="19"/>
      <c r="I680" s="19"/>
      <c r="J680" s="20"/>
      <c r="K680" s="67"/>
      <c r="L680" s="19"/>
      <c r="M680" s="100">
        <f>YEAR(Child_GOP[[#This Row],[Staff Start Date]])</f>
        <v>1900</v>
      </c>
      <c r="N680" s="100" t="str">
        <f>TEXT(Child_GOP[[#This Row],[Staff Start Date]], "mmm")</f>
        <v>Jan</v>
      </c>
    </row>
    <row r="681" spans="1:14" x14ac:dyDescent="0.25">
      <c r="A681" s="18"/>
      <c r="B681" s="19"/>
      <c r="C681" s="19"/>
      <c r="D681" s="19"/>
      <c r="E681" s="19"/>
      <c r="F681" s="19"/>
      <c r="G681" s="19"/>
      <c r="H681" s="19"/>
      <c r="I681" s="19"/>
      <c r="J681" s="20"/>
      <c r="K681" s="67"/>
      <c r="L681" s="19"/>
      <c r="M681" s="100">
        <f>YEAR(Child_GOP[[#This Row],[Staff Start Date]])</f>
        <v>1900</v>
      </c>
      <c r="N681" s="100" t="str">
        <f>TEXT(Child_GOP[[#This Row],[Staff Start Date]], "mmm")</f>
        <v>Jan</v>
      </c>
    </row>
    <row r="682" spans="1:14" x14ac:dyDescent="0.25">
      <c r="A682" s="18"/>
      <c r="B682" s="19"/>
      <c r="C682" s="19"/>
      <c r="D682" s="19"/>
      <c r="E682" s="19"/>
      <c r="F682" s="19"/>
      <c r="G682" s="19"/>
      <c r="H682" s="19"/>
      <c r="I682" s="19"/>
      <c r="J682" s="20"/>
      <c r="K682" s="67"/>
      <c r="L682" s="19"/>
      <c r="M682" s="100">
        <f>YEAR(Child_GOP[[#This Row],[Staff Start Date]])</f>
        <v>1900</v>
      </c>
      <c r="N682" s="100" t="str">
        <f>TEXT(Child_GOP[[#This Row],[Staff Start Date]], "mmm")</f>
        <v>Jan</v>
      </c>
    </row>
    <row r="683" spans="1:14" x14ac:dyDescent="0.25">
      <c r="A683" s="18"/>
      <c r="B683" s="19"/>
      <c r="C683" s="19"/>
      <c r="D683" s="19"/>
      <c r="E683" s="19"/>
      <c r="F683" s="19"/>
      <c r="G683" s="19"/>
      <c r="H683" s="19"/>
      <c r="I683" s="19"/>
      <c r="J683" s="20"/>
      <c r="K683" s="67"/>
      <c r="L683" s="19"/>
      <c r="M683" s="100">
        <f>YEAR(Child_GOP[[#This Row],[Staff Start Date]])</f>
        <v>1900</v>
      </c>
      <c r="N683" s="100" t="str">
        <f>TEXT(Child_GOP[[#This Row],[Staff Start Date]], "mmm")</f>
        <v>Jan</v>
      </c>
    </row>
    <row r="684" spans="1:14" x14ac:dyDescent="0.25">
      <c r="A684" s="18"/>
      <c r="B684" s="19"/>
      <c r="C684" s="19"/>
      <c r="D684" s="19"/>
      <c r="E684" s="19"/>
      <c r="F684" s="19"/>
      <c r="G684" s="19"/>
      <c r="H684" s="19"/>
      <c r="I684" s="19"/>
      <c r="J684" s="20"/>
      <c r="K684" s="67"/>
      <c r="L684" s="19"/>
      <c r="M684" s="100">
        <f>YEAR(Child_GOP[[#This Row],[Staff Start Date]])</f>
        <v>1900</v>
      </c>
      <c r="N684" s="100" t="str">
        <f>TEXT(Child_GOP[[#This Row],[Staff Start Date]], "mmm")</f>
        <v>Jan</v>
      </c>
    </row>
    <row r="685" spans="1:14" x14ac:dyDescent="0.25">
      <c r="A685" s="18"/>
      <c r="B685" s="19"/>
      <c r="C685" s="19"/>
      <c r="D685" s="19"/>
      <c r="E685" s="19"/>
      <c r="F685" s="19"/>
      <c r="G685" s="19"/>
      <c r="H685" s="19"/>
      <c r="I685" s="19"/>
      <c r="J685" s="20"/>
      <c r="K685" s="67"/>
      <c r="L685" s="19"/>
      <c r="M685" s="100">
        <f>YEAR(Child_GOP[[#This Row],[Staff Start Date]])</f>
        <v>1900</v>
      </c>
      <c r="N685" s="100" t="str">
        <f>TEXT(Child_GOP[[#This Row],[Staff Start Date]], "mmm")</f>
        <v>Jan</v>
      </c>
    </row>
    <row r="686" spans="1:14" x14ac:dyDescent="0.25">
      <c r="A686" s="18"/>
      <c r="B686" s="19"/>
      <c r="C686" s="19"/>
      <c r="D686" s="19"/>
      <c r="E686" s="19"/>
      <c r="F686" s="19"/>
      <c r="G686" s="19"/>
      <c r="H686" s="19"/>
      <c r="I686" s="19"/>
      <c r="J686" s="20"/>
      <c r="K686" s="67"/>
      <c r="L686" s="19"/>
      <c r="M686" s="100">
        <f>YEAR(Child_GOP[[#This Row],[Staff Start Date]])</f>
        <v>1900</v>
      </c>
      <c r="N686" s="100" t="str">
        <f>TEXT(Child_GOP[[#This Row],[Staff Start Date]], "mmm")</f>
        <v>Jan</v>
      </c>
    </row>
    <row r="687" spans="1:14" x14ac:dyDescent="0.25">
      <c r="A687" s="18"/>
      <c r="B687" s="19"/>
      <c r="C687" s="19"/>
      <c r="D687" s="19"/>
      <c r="E687" s="19"/>
      <c r="F687" s="19"/>
      <c r="G687" s="19"/>
      <c r="H687" s="19"/>
      <c r="I687" s="19"/>
      <c r="J687" s="20"/>
      <c r="K687" s="67"/>
      <c r="L687" s="19"/>
      <c r="M687" s="100">
        <f>YEAR(Child_GOP[[#This Row],[Staff Start Date]])</f>
        <v>1900</v>
      </c>
      <c r="N687" s="100" t="str">
        <f>TEXT(Child_GOP[[#This Row],[Staff Start Date]], "mmm")</f>
        <v>Jan</v>
      </c>
    </row>
    <row r="688" spans="1:14" x14ac:dyDescent="0.25">
      <c r="A688" s="18"/>
      <c r="B688" s="19"/>
      <c r="C688" s="19"/>
      <c r="D688" s="19"/>
      <c r="E688" s="19"/>
      <c r="F688" s="19"/>
      <c r="G688" s="19"/>
      <c r="H688" s="19"/>
      <c r="I688" s="19"/>
      <c r="J688" s="20"/>
      <c r="K688" s="67"/>
      <c r="L688" s="19"/>
      <c r="M688" s="100">
        <f>YEAR(Child_GOP[[#This Row],[Staff Start Date]])</f>
        <v>1900</v>
      </c>
      <c r="N688" s="100" t="str">
        <f>TEXT(Child_GOP[[#This Row],[Staff Start Date]], "mmm")</f>
        <v>Jan</v>
      </c>
    </row>
    <row r="689" spans="1:14" x14ac:dyDescent="0.25">
      <c r="A689" s="18"/>
      <c r="B689" s="19"/>
      <c r="C689" s="19"/>
      <c r="D689" s="19"/>
      <c r="E689" s="19"/>
      <c r="F689" s="19"/>
      <c r="G689" s="19"/>
      <c r="H689" s="19"/>
      <c r="I689" s="19"/>
      <c r="J689" s="20"/>
      <c r="K689" s="67"/>
      <c r="L689" s="19"/>
      <c r="M689" s="100">
        <f>YEAR(Child_GOP[[#This Row],[Staff Start Date]])</f>
        <v>1900</v>
      </c>
      <c r="N689" s="100" t="str">
        <f>TEXT(Child_GOP[[#This Row],[Staff Start Date]], "mmm")</f>
        <v>Jan</v>
      </c>
    </row>
    <row r="690" spans="1:14" x14ac:dyDescent="0.25">
      <c r="A690" s="18"/>
      <c r="B690" s="19"/>
      <c r="C690" s="19"/>
      <c r="D690" s="19"/>
      <c r="E690" s="19"/>
      <c r="F690" s="19"/>
      <c r="G690" s="19"/>
      <c r="H690" s="19"/>
      <c r="I690" s="19"/>
      <c r="J690" s="20"/>
      <c r="K690" s="67"/>
      <c r="L690" s="19"/>
      <c r="M690" s="100">
        <f>YEAR(Child_GOP[[#This Row],[Staff Start Date]])</f>
        <v>1900</v>
      </c>
      <c r="N690" s="100" t="str">
        <f>TEXT(Child_GOP[[#This Row],[Staff Start Date]], "mmm")</f>
        <v>Jan</v>
      </c>
    </row>
    <row r="691" spans="1:14" x14ac:dyDescent="0.25">
      <c r="A691" s="18"/>
      <c r="B691" s="19"/>
      <c r="C691" s="19"/>
      <c r="D691" s="19"/>
      <c r="E691" s="19"/>
      <c r="F691" s="19"/>
      <c r="G691" s="19"/>
      <c r="H691" s="19"/>
      <c r="I691" s="19"/>
      <c r="J691" s="20"/>
      <c r="K691" s="67"/>
      <c r="L691" s="19"/>
      <c r="M691" s="100">
        <f>YEAR(Child_GOP[[#This Row],[Staff Start Date]])</f>
        <v>1900</v>
      </c>
      <c r="N691" s="100" t="str">
        <f>TEXT(Child_GOP[[#This Row],[Staff Start Date]], "mmm")</f>
        <v>Jan</v>
      </c>
    </row>
    <row r="692" spans="1:14" x14ac:dyDescent="0.25">
      <c r="A692" s="18"/>
      <c r="B692" s="19"/>
      <c r="C692" s="19"/>
      <c r="D692" s="19"/>
      <c r="E692" s="19"/>
      <c r="F692" s="19"/>
      <c r="G692" s="19"/>
      <c r="H692" s="19"/>
      <c r="I692" s="19"/>
      <c r="J692" s="20"/>
      <c r="K692" s="67"/>
      <c r="L692" s="19"/>
      <c r="M692" s="100">
        <f>YEAR(Child_GOP[[#This Row],[Staff Start Date]])</f>
        <v>1900</v>
      </c>
      <c r="N692" s="100" t="str">
        <f>TEXT(Child_GOP[[#This Row],[Staff Start Date]], "mmm")</f>
        <v>Jan</v>
      </c>
    </row>
    <row r="693" spans="1:14" x14ac:dyDescent="0.25">
      <c r="A693" s="18"/>
      <c r="B693" s="19"/>
      <c r="C693" s="19"/>
      <c r="D693" s="19"/>
      <c r="E693" s="19"/>
      <c r="F693" s="19"/>
      <c r="G693" s="19"/>
      <c r="H693" s="19"/>
      <c r="I693" s="19"/>
      <c r="J693" s="20"/>
      <c r="K693" s="67"/>
      <c r="L693" s="19"/>
      <c r="M693" s="100">
        <f>YEAR(Child_GOP[[#This Row],[Staff Start Date]])</f>
        <v>1900</v>
      </c>
      <c r="N693" s="100" t="str">
        <f>TEXT(Child_GOP[[#This Row],[Staff Start Date]], "mmm")</f>
        <v>Jan</v>
      </c>
    </row>
    <row r="694" spans="1:14" x14ac:dyDescent="0.25">
      <c r="A694" s="18"/>
      <c r="B694" s="19"/>
      <c r="C694" s="19"/>
      <c r="D694" s="19"/>
      <c r="E694" s="19"/>
      <c r="F694" s="19"/>
      <c r="G694" s="19"/>
      <c r="H694" s="19"/>
      <c r="I694" s="19"/>
      <c r="J694" s="20"/>
      <c r="K694" s="67"/>
      <c r="L694" s="19"/>
      <c r="M694" s="100">
        <f>YEAR(Child_GOP[[#This Row],[Staff Start Date]])</f>
        <v>1900</v>
      </c>
      <c r="N694" s="100" t="str">
        <f>TEXT(Child_GOP[[#This Row],[Staff Start Date]], "mmm")</f>
        <v>Jan</v>
      </c>
    </row>
    <row r="695" spans="1:14" x14ac:dyDescent="0.25">
      <c r="A695" s="18"/>
      <c r="B695" s="19"/>
      <c r="C695" s="19"/>
      <c r="D695" s="19"/>
      <c r="E695" s="19"/>
      <c r="F695" s="19"/>
      <c r="G695" s="19"/>
      <c r="H695" s="19"/>
      <c r="I695" s="19"/>
      <c r="J695" s="20"/>
      <c r="K695" s="67"/>
      <c r="L695" s="19"/>
      <c r="M695" s="100">
        <f>YEAR(Child_GOP[[#This Row],[Staff Start Date]])</f>
        <v>1900</v>
      </c>
      <c r="N695" s="100" t="str">
        <f>TEXT(Child_GOP[[#This Row],[Staff Start Date]], "mmm")</f>
        <v>Jan</v>
      </c>
    </row>
    <row r="696" spans="1:14" x14ac:dyDescent="0.25">
      <c r="A696" s="18"/>
      <c r="B696" s="19"/>
      <c r="C696" s="19"/>
      <c r="D696" s="19"/>
      <c r="E696" s="19"/>
      <c r="F696" s="19"/>
      <c r="G696" s="19"/>
      <c r="H696" s="19"/>
      <c r="I696" s="19"/>
      <c r="J696" s="20"/>
      <c r="K696" s="67"/>
      <c r="L696" s="19"/>
      <c r="M696" s="100">
        <f>YEAR(Child_GOP[[#This Row],[Staff Start Date]])</f>
        <v>1900</v>
      </c>
      <c r="N696" s="100" t="str">
        <f>TEXT(Child_GOP[[#This Row],[Staff Start Date]], "mmm")</f>
        <v>Jan</v>
      </c>
    </row>
    <row r="697" spans="1:14" x14ac:dyDescent="0.25">
      <c r="A697" s="18"/>
      <c r="B697" s="19"/>
      <c r="C697" s="19"/>
      <c r="D697" s="19"/>
      <c r="E697" s="19"/>
      <c r="F697" s="19"/>
      <c r="G697" s="19"/>
      <c r="H697" s="19"/>
      <c r="I697" s="19"/>
      <c r="J697" s="20"/>
      <c r="K697" s="67"/>
      <c r="L697" s="19"/>
      <c r="M697" s="100">
        <f>YEAR(Child_GOP[[#This Row],[Staff Start Date]])</f>
        <v>1900</v>
      </c>
      <c r="N697" s="100" t="str">
        <f>TEXT(Child_GOP[[#This Row],[Staff Start Date]], "mmm")</f>
        <v>Jan</v>
      </c>
    </row>
    <row r="698" spans="1:14" x14ac:dyDescent="0.25">
      <c r="A698" s="18"/>
      <c r="B698" s="19"/>
      <c r="C698" s="19"/>
      <c r="D698" s="19"/>
      <c r="E698" s="19"/>
      <c r="F698" s="19"/>
      <c r="G698" s="19"/>
      <c r="H698" s="19"/>
      <c r="I698" s="19"/>
      <c r="J698" s="20"/>
      <c r="K698" s="67"/>
      <c r="L698" s="19"/>
      <c r="M698" s="100">
        <f>YEAR(Child_GOP[[#This Row],[Staff Start Date]])</f>
        <v>1900</v>
      </c>
      <c r="N698" s="100" t="str">
        <f>TEXT(Child_GOP[[#This Row],[Staff Start Date]], "mmm")</f>
        <v>Jan</v>
      </c>
    </row>
    <row r="699" spans="1:14" x14ac:dyDescent="0.25">
      <c r="A699" s="18"/>
      <c r="B699" s="19"/>
      <c r="C699" s="19"/>
      <c r="D699" s="19"/>
      <c r="E699" s="19"/>
      <c r="F699" s="19"/>
      <c r="G699" s="19"/>
      <c r="H699" s="19"/>
      <c r="I699" s="19"/>
      <c r="J699" s="20"/>
      <c r="K699" s="67"/>
      <c r="L699" s="19"/>
      <c r="M699" s="100">
        <f>YEAR(Child_GOP[[#This Row],[Staff Start Date]])</f>
        <v>1900</v>
      </c>
      <c r="N699" s="100" t="str">
        <f>TEXT(Child_GOP[[#This Row],[Staff Start Date]], "mmm")</f>
        <v>Jan</v>
      </c>
    </row>
    <row r="700" spans="1:14" x14ac:dyDescent="0.25">
      <c r="A700" s="18"/>
      <c r="B700" s="19"/>
      <c r="C700" s="19"/>
      <c r="D700" s="19"/>
      <c r="E700" s="19"/>
      <c r="F700" s="19"/>
      <c r="G700" s="19"/>
      <c r="H700" s="19"/>
      <c r="I700" s="19"/>
      <c r="J700" s="20"/>
      <c r="K700" s="67"/>
      <c r="L700" s="19"/>
      <c r="M700" s="100">
        <f>YEAR(Child_GOP[[#This Row],[Staff Start Date]])</f>
        <v>1900</v>
      </c>
      <c r="N700" s="100" t="str">
        <f>TEXT(Child_GOP[[#This Row],[Staff Start Date]], "mmm")</f>
        <v>Jan</v>
      </c>
    </row>
    <row r="701" spans="1:14" x14ac:dyDescent="0.25">
      <c r="A701" s="18"/>
      <c r="B701" s="19"/>
      <c r="C701" s="19"/>
      <c r="D701" s="19"/>
      <c r="E701" s="19"/>
      <c r="F701" s="19"/>
      <c r="G701" s="19"/>
      <c r="H701" s="19"/>
      <c r="I701" s="19"/>
      <c r="J701" s="20"/>
      <c r="K701" s="67"/>
      <c r="L701" s="19"/>
      <c r="M701" s="100">
        <f>YEAR(Child_GOP[[#This Row],[Staff Start Date]])</f>
        <v>1900</v>
      </c>
      <c r="N701" s="100" t="str">
        <f>TEXT(Child_GOP[[#This Row],[Staff Start Date]], "mmm")</f>
        <v>Jan</v>
      </c>
    </row>
    <row r="702" spans="1:14" x14ac:dyDescent="0.25">
      <c r="A702" s="18"/>
      <c r="B702" s="19"/>
      <c r="C702" s="19"/>
      <c r="D702" s="19"/>
      <c r="E702" s="19"/>
      <c r="F702" s="19"/>
      <c r="G702" s="19"/>
      <c r="H702" s="19"/>
      <c r="I702" s="19"/>
      <c r="J702" s="20"/>
      <c r="K702" s="67"/>
      <c r="L702" s="19"/>
      <c r="M702" s="100">
        <f>YEAR(Child_GOP[[#This Row],[Staff Start Date]])</f>
        <v>1900</v>
      </c>
      <c r="N702" s="100" t="str">
        <f>TEXT(Child_GOP[[#This Row],[Staff Start Date]], "mmm")</f>
        <v>Jan</v>
      </c>
    </row>
    <row r="703" spans="1:14" x14ac:dyDescent="0.25">
      <c r="A703" s="18"/>
      <c r="B703" s="19"/>
      <c r="C703" s="19"/>
      <c r="D703" s="19"/>
      <c r="E703" s="19"/>
      <c r="F703" s="19"/>
      <c r="G703" s="19"/>
      <c r="H703" s="19"/>
      <c r="I703" s="19"/>
      <c r="J703" s="20"/>
      <c r="K703" s="67"/>
      <c r="L703" s="19"/>
      <c r="M703" s="100">
        <f>YEAR(Child_GOP[[#This Row],[Staff Start Date]])</f>
        <v>1900</v>
      </c>
      <c r="N703" s="100" t="str">
        <f>TEXT(Child_GOP[[#This Row],[Staff Start Date]], "mmm")</f>
        <v>Jan</v>
      </c>
    </row>
    <row r="704" spans="1:14" x14ac:dyDescent="0.25">
      <c r="A704" s="18"/>
      <c r="B704" s="19"/>
      <c r="C704" s="19"/>
      <c r="D704" s="19"/>
      <c r="E704" s="19"/>
      <c r="F704" s="19"/>
      <c r="G704" s="19"/>
      <c r="H704" s="19"/>
      <c r="I704" s="19"/>
      <c r="J704" s="20"/>
      <c r="K704" s="67"/>
      <c r="L704" s="19"/>
      <c r="M704" s="100">
        <f>YEAR(Child_GOP[[#This Row],[Staff Start Date]])</f>
        <v>1900</v>
      </c>
      <c r="N704" s="100" t="str">
        <f>TEXT(Child_GOP[[#This Row],[Staff Start Date]], "mmm")</f>
        <v>Jan</v>
      </c>
    </row>
    <row r="705" spans="1:14" x14ac:dyDescent="0.25">
      <c r="A705" s="18"/>
      <c r="B705" s="19"/>
      <c r="C705" s="19"/>
      <c r="D705" s="19"/>
      <c r="E705" s="19"/>
      <c r="F705" s="19"/>
      <c r="G705" s="19"/>
      <c r="H705" s="19"/>
      <c r="I705" s="19"/>
      <c r="J705" s="20"/>
      <c r="K705" s="67"/>
      <c r="L705" s="19"/>
      <c r="M705" s="100">
        <f>YEAR(Child_GOP[[#This Row],[Staff Start Date]])</f>
        <v>1900</v>
      </c>
      <c r="N705" s="100" t="str">
        <f>TEXT(Child_GOP[[#This Row],[Staff Start Date]], "mmm")</f>
        <v>Jan</v>
      </c>
    </row>
    <row r="706" spans="1:14" x14ac:dyDescent="0.25">
      <c r="A706" s="18"/>
      <c r="B706" s="19"/>
      <c r="C706" s="19"/>
      <c r="D706" s="19"/>
      <c r="E706" s="19"/>
      <c r="F706" s="19"/>
      <c r="G706" s="19"/>
      <c r="H706" s="19"/>
      <c r="I706" s="19"/>
      <c r="J706" s="20"/>
      <c r="K706" s="67"/>
      <c r="L706" s="19"/>
      <c r="M706" s="100">
        <f>YEAR(Child_GOP[[#This Row],[Staff Start Date]])</f>
        <v>1900</v>
      </c>
      <c r="N706" s="100" t="str">
        <f>TEXT(Child_GOP[[#This Row],[Staff Start Date]], "mmm")</f>
        <v>Jan</v>
      </c>
    </row>
    <row r="707" spans="1:14" x14ac:dyDescent="0.25">
      <c r="A707" s="18"/>
      <c r="B707" s="19"/>
      <c r="C707" s="19"/>
      <c r="D707" s="19"/>
      <c r="E707" s="19"/>
      <c r="F707" s="19"/>
      <c r="G707" s="19"/>
      <c r="H707" s="19"/>
      <c r="I707" s="19"/>
      <c r="J707" s="20"/>
      <c r="K707" s="67"/>
      <c r="L707" s="19"/>
      <c r="M707" s="100">
        <f>YEAR(Child_GOP[[#This Row],[Staff Start Date]])</f>
        <v>1900</v>
      </c>
      <c r="N707" s="100" t="str">
        <f>TEXT(Child_GOP[[#This Row],[Staff Start Date]], "mmm")</f>
        <v>Jan</v>
      </c>
    </row>
    <row r="708" spans="1:14" x14ac:dyDescent="0.25">
      <c r="A708" s="18"/>
      <c r="B708" s="19"/>
      <c r="C708" s="19"/>
      <c r="D708" s="19"/>
      <c r="E708" s="19"/>
      <c r="F708" s="19"/>
      <c r="G708" s="19"/>
      <c r="H708" s="19"/>
      <c r="I708" s="19"/>
      <c r="J708" s="20"/>
      <c r="K708" s="67"/>
      <c r="L708" s="19"/>
      <c r="M708" s="100">
        <f>YEAR(Child_GOP[[#This Row],[Staff Start Date]])</f>
        <v>1900</v>
      </c>
      <c r="N708" s="100" t="str">
        <f>TEXT(Child_GOP[[#This Row],[Staff Start Date]], "mmm")</f>
        <v>Jan</v>
      </c>
    </row>
    <row r="709" spans="1:14" x14ac:dyDescent="0.25">
      <c r="A709" s="18"/>
      <c r="B709" s="19"/>
      <c r="C709" s="19"/>
      <c r="D709" s="19"/>
      <c r="E709" s="19"/>
      <c r="F709" s="19"/>
      <c r="G709" s="19"/>
      <c r="H709" s="19"/>
      <c r="I709" s="19"/>
      <c r="J709" s="20"/>
      <c r="K709" s="67"/>
      <c r="L709" s="19"/>
      <c r="M709" s="100">
        <f>YEAR(Child_GOP[[#This Row],[Staff Start Date]])</f>
        <v>1900</v>
      </c>
      <c r="N709" s="100" t="str">
        <f>TEXT(Child_GOP[[#This Row],[Staff Start Date]], "mmm")</f>
        <v>Jan</v>
      </c>
    </row>
    <row r="710" spans="1:14" x14ac:dyDescent="0.25">
      <c r="A710" s="18"/>
      <c r="B710" s="19"/>
      <c r="C710" s="19"/>
      <c r="D710" s="19"/>
      <c r="E710" s="19"/>
      <c r="F710" s="19"/>
      <c r="G710" s="19"/>
      <c r="H710" s="19"/>
      <c r="I710" s="19"/>
      <c r="J710" s="20"/>
      <c r="K710" s="67"/>
      <c r="L710" s="19"/>
      <c r="M710" s="100">
        <f>YEAR(Child_GOP[[#This Row],[Staff Start Date]])</f>
        <v>1900</v>
      </c>
      <c r="N710" s="100" t="str">
        <f>TEXT(Child_GOP[[#This Row],[Staff Start Date]], "mmm")</f>
        <v>Jan</v>
      </c>
    </row>
    <row r="711" spans="1:14" x14ac:dyDescent="0.25">
      <c r="A711" s="18"/>
      <c r="B711" s="19"/>
      <c r="C711" s="19"/>
      <c r="D711" s="19"/>
      <c r="E711" s="19"/>
      <c r="F711" s="19"/>
      <c r="G711" s="19"/>
      <c r="H711" s="19"/>
      <c r="I711" s="19"/>
      <c r="J711" s="20"/>
      <c r="K711" s="67"/>
      <c r="L711" s="19"/>
      <c r="M711" s="100">
        <f>YEAR(Child_GOP[[#This Row],[Staff Start Date]])</f>
        <v>1900</v>
      </c>
      <c r="N711" s="100" t="str">
        <f>TEXT(Child_GOP[[#This Row],[Staff Start Date]], "mmm")</f>
        <v>Jan</v>
      </c>
    </row>
    <row r="712" spans="1:14" x14ac:dyDescent="0.25">
      <c r="A712" s="18"/>
      <c r="B712" s="19"/>
      <c r="C712" s="19"/>
      <c r="D712" s="19"/>
      <c r="E712" s="19"/>
      <c r="F712" s="19"/>
      <c r="G712" s="19"/>
      <c r="H712" s="19"/>
      <c r="I712" s="19"/>
      <c r="J712" s="20"/>
      <c r="K712" s="67"/>
      <c r="L712" s="19"/>
      <c r="M712" s="100">
        <f>YEAR(Child_GOP[[#This Row],[Staff Start Date]])</f>
        <v>1900</v>
      </c>
      <c r="N712" s="100" t="str">
        <f>TEXT(Child_GOP[[#This Row],[Staff Start Date]], "mmm")</f>
        <v>Jan</v>
      </c>
    </row>
    <row r="713" spans="1:14" x14ac:dyDescent="0.25">
      <c r="A713" s="18"/>
      <c r="B713" s="19"/>
      <c r="C713" s="19"/>
      <c r="D713" s="19"/>
      <c r="E713" s="19"/>
      <c r="F713" s="19"/>
      <c r="G713" s="19"/>
      <c r="H713" s="19"/>
      <c r="I713" s="19"/>
      <c r="J713" s="20"/>
      <c r="K713" s="67"/>
      <c r="L713" s="19"/>
      <c r="M713" s="100">
        <f>YEAR(Child_GOP[[#This Row],[Staff Start Date]])</f>
        <v>1900</v>
      </c>
      <c r="N713" s="100" t="str">
        <f>TEXT(Child_GOP[[#This Row],[Staff Start Date]], "mmm")</f>
        <v>Jan</v>
      </c>
    </row>
    <row r="714" spans="1:14" x14ac:dyDescent="0.25">
      <c r="A714" s="18"/>
      <c r="B714" s="19"/>
      <c r="C714" s="19"/>
      <c r="D714" s="19"/>
      <c r="E714" s="19"/>
      <c r="F714" s="19"/>
      <c r="G714" s="19"/>
      <c r="H714" s="19"/>
      <c r="I714" s="19"/>
      <c r="J714" s="20"/>
      <c r="K714" s="67"/>
      <c r="L714" s="19"/>
      <c r="M714" s="100">
        <f>YEAR(Child_GOP[[#This Row],[Staff Start Date]])</f>
        <v>1900</v>
      </c>
      <c r="N714" s="100" t="str">
        <f>TEXT(Child_GOP[[#This Row],[Staff Start Date]], "mmm")</f>
        <v>Jan</v>
      </c>
    </row>
    <row r="715" spans="1:14" x14ac:dyDescent="0.25">
      <c r="A715" s="18"/>
      <c r="B715" s="19"/>
      <c r="C715" s="19"/>
      <c r="D715" s="19"/>
      <c r="E715" s="19"/>
      <c r="F715" s="19"/>
      <c r="G715" s="19"/>
      <c r="H715" s="19"/>
      <c r="I715" s="19"/>
      <c r="J715" s="20"/>
      <c r="K715" s="67"/>
      <c r="L715" s="19"/>
      <c r="M715" s="100">
        <f>YEAR(Child_GOP[[#This Row],[Staff Start Date]])</f>
        <v>1900</v>
      </c>
      <c r="N715" s="100" t="str">
        <f>TEXT(Child_GOP[[#This Row],[Staff Start Date]], "mmm")</f>
        <v>Jan</v>
      </c>
    </row>
    <row r="716" spans="1:14" x14ac:dyDescent="0.25">
      <c r="A716" s="18"/>
      <c r="B716" s="19"/>
      <c r="C716" s="19"/>
      <c r="D716" s="19"/>
      <c r="E716" s="19"/>
      <c r="F716" s="19"/>
      <c r="G716" s="19"/>
      <c r="H716" s="19"/>
      <c r="I716" s="19"/>
      <c r="J716" s="20"/>
      <c r="K716" s="67"/>
      <c r="L716" s="19"/>
      <c r="M716" s="100">
        <f>YEAR(Child_GOP[[#This Row],[Staff Start Date]])</f>
        <v>1900</v>
      </c>
      <c r="N716" s="100" t="str">
        <f>TEXT(Child_GOP[[#This Row],[Staff Start Date]], "mmm")</f>
        <v>Jan</v>
      </c>
    </row>
    <row r="717" spans="1:14" x14ac:dyDescent="0.25">
      <c r="A717" s="18"/>
      <c r="B717" s="19"/>
      <c r="C717" s="19"/>
      <c r="D717" s="19"/>
      <c r="E717" s="19"/>
      <c r="F717" s="19"/>
      <c r="G717" s="19"/>
      <c r="H717" s="19"/>
      <c r="I717" s="19"/>
      <c r="J717" s="20"/>
      <c r="K717" s="67"/>
      <c r="L717" s="19"/>
      <c r="M717" s="100">
        <f>YEAR(Child_GOP[[#This Row],[Staff Start Date]])</f>
        <v>1900</v>
      </c>
      <c r="N717" s="100" t="str">
        <f>TEXT(Child_GOP[[#This Row],[Staff Start Date]], "mmm")</f>
        <v>Jan</v>
      </c>
    </row>
    <row r="718" spans="1:14" x14ac:dyDescent="0.25">
      <c r="A718" s="18"/>
      <c r="B718" s="19"/>
      <c r="C718" s="19"/>
      <c r="D718" s="19"/>
      <c r="E718" s="19"/>
      <c r="F718" s="19"/>
      <c r="G718" s="19"/>
      <c r="H718" s="19"/>
      <c r="I718" s="19"/>
      <c r="J718" s="20"/>
      <c r="K718" s="67"/>
      <c r="L718" s="19"/>
      <c r="M718" s="100">
        <f>YEAR(Child_GOP[[#This Row],[Staff Start Date]])</f>
        <v>1900</v>
      </c>
      <c r="N718" s="100" t="str">
        <f>TEXT(Child_GOP[[#This Row],[Staff Start Date]], "mmm")</f>
        <v>Jan</v>
      </c>
    </row>
    <row r="719" spans="1:14" x14ac:dyDescent="0.25">
      <c r="A719" s="18"/>
      <c r="B719" s="19"/>
      <c r="C719" s="19"/>
      <c r="D719" s="19"/>
      <c r="E719" s="19"/>
      <c r="F719" s="19"/>
      <c r="G719" s="19"/>
      <c r="H719" s="19"/>
      <c r="I719" s="19"/>
      <c r="J719" s="20"/>
      <c r="K719" s="67"/>
      <c r="L719" s="19"/>
      <c r="M719" s="100">
        <f>YEAR(Child_GOP[[#This Row],[Staff Start Date]])</f>
        <v>1900</v>
      </c>
      <c r="N719" s="100" t="str">
        <f>TEXT(Child_GOP[[#This Row],[Staff Start Date]], "mmm")</f>
        <v>Jan</v>
      </c>
    </row>
    <row r="720" spans="1:14" x14ac:dyDescent="0.25">
      <c r="A720" s="18"/>
      <c r="B720" s="19"/>
      <c r="C720" s="19"/>
      <c r="D720" s="19"/>
      <c r="E720" s="19"/>
      <c r="F720" s="19"/>
      <c r="G720" s="19"/>
      <c r="H720" s="19"/>
      <c r="I720" s="19"/>
      <c r="J720" s="20"/>
      <c r="K720" s="67"/>
      <c r="L720" s="19"/>
      <c r="M720" s="100">
        <f>YEAR(Child_GOP[[#This Row],[Staff Start Date]])</f>
        <v>1900</v>
      </c>
      <c r="N720" s="100" t="str">
        <f>TEXT(Child_GOP[[#This Row],[Staff Start Date]], "mmm")</f>
        <v>Jan</v>
      </c>
    </row>
    <row r="721" spans="1:14" x14ac:dyDescent="0.25">
      <c r="A721" s="18"/>
      <c r="B721" s="19"/>
      <c r="C721" s="19"/>
      <c r="D721" s="19"/>
      <c r="E721" s="19"/>
      <c r="F721" s="19"/>
      <c r="G721" s="19"/>
      <c r="H721" s="19"/>
      <c r="I721" s="19"/>
      <c r="J721" s="20"/>
      <c r="K721" s="67"/>
      <c r="L721" s="19"/>
      <c r="M721" s="100">
        <f>YEAR(Child_GOP[[#This Row],[Staff Start Date]])</f>
        <v>1900</v>
      </c>
      <c r="N721" s="100" t="str">
        <f>TEXT(Child_GOP[[#This Row],[Staff Start Date]], "mmm")</f>
        <v>Jan</v>
      </c>
    </row>
    <row r="722" spans="1:14" x14ac:dyDescent="0.25">
      <c r="A722" s="18"/>
      <c r="B722" s="19"/>
      <c r="C722" s="19"/>
      <c r="D722" s="19"/>
      <c r="E722" s="19"/>
      <c r="F722" s="19"/>
      <c r="G722" s="19"/>
      <c r="H722" s="19"/>
      <c r="I722" s="19"/>
      <c r="J722" s="20"/>
      <c r="K722" s="67"/>
      <c r="L722" s="19"/>
      <c r="M722" s="100">
        <f>YEAR(Child_GOP[[#This Row],[Staff Start Date]])</f>
        <v>1900</v>
      </c>
      <c r="N722" s="100" t="str">
        <f>TEXT(Child_GOP[[#This Row],[Staff Start Date]], "mmm")</f>
        <v>Jan</v>
      </c>
    </row>
    <row r="723" spans="1:14" x14ac:dyDescent="0.25">
      <c r="A723" s="18"/>
      <c r="B723" s="19"/>
      <c r="C723" s="19"/>
      <c r="D723" s="19"/>
      <c r="E723" s="19"/>
      <c r="F723" s="19"/>
      <c r="G723" s="19"/>
      <c r="H723" s="19"/>
      <c r="I723" s="19"/>
      <c r="J723" s="20"/>
      <c r="K723" s="67"/>
      <c r="L723" s="19"/>
      <c r="M723" s="100">
        <f>YEAR(Child_GOP[[#This Row],[Staff Start Date]])</f>
        <v>1900</v>
      </c>
      <c r="N723" s="100" t="str">
        <f>TEXT(Child_GOP[[#This Row],[Staff Start Date]], "mmm")</f>
        <v>Jan</v>
      </c>
    </row>
    <row r="724" spans="1:14" x14ac:dyDescent="0.25">
      <c r="A724" s="18"/>
      <c r="B724" s="19"/>
      <c r="C724" s="19"/>
      <c r="D724" s="19"/>
      <c r="E724" s="19"/>
      <c r="F724" s="19"/>
      <c r="G724" s="19"/>
      <c r="H724" s="19"/>
      <c r="I724" s="19"/>
      <c r="J724" s="20"/>
      <c r="K724" s="67"/>
      <c r="L724" s="19"/>
      <c r="M724" s="100">
        <f>YEAR(Child_GOP[[#This Row],[Staff Start Date]])</f>
        <v>1900</v>
      </c>
      <c r="N724" s="100" t="str">
        <f>TEXT(Child_GOP[[#This Row],[Staff Start Date]], "mmm")</f>
        <v>Jan</v>
      </c>
    </row>
    <row r="725" spans="1:14" x14ac:dyDescent="0.25">
      <c r="A725" s="18"/>
      <c r="B725" s="19"/>
      <c r="C725" s="19"/>
      <c r="D725" s="19"/>
      <c r="E725" s="19"/>
      <c r="F725" s="19"/>
      <c r="G725" s="19"/>
      <c r="H725" s="19"/>
      <c r="I725" s="19"/>
      <c r="J725" s="20"/>
      <c r="K725" s="67"/>
      <c r="L725" s="19"/>
      <c r="M725" s="100">
        <f>YEAR(Child_GOP[[#This Row],[Staff Start Date]])</f>
        <v>1900</v>
      </c>
      <c r="N725" s="100" t="str">
        <f>TEXT(Child_GOP[[#This Row],[Staff Start Date]], "mmm")</f>
        <v>Jan</v>
      </c>
    </row>
    <row r="726" spans="1:14" x14ac:dyDescent="0.25">
      <c r="A726" s="18"/>
      <c r="B726" s="19"/>
      <c r="C726" s="19"/>
      <c r="D726" s="19"/>
      <c r="E726" s="19"/>
      <c r="F726" s="19"/>
      <c r="G726" s="19"/>
      <c r="H726" s="19"/>
      <c r="I726" s="19"/>
      <c r="J726" s="20"/>
      <c r="K726" s="67"/>
      <c r="L726" s="19"/>
      <c r="M726" s="100">
        <f>YEAR(Child_GOP[[#This Row],[Staff Start Date]])</f>
        <v>1900</v>
      </c>
      <c r="N726" s="100" t="str">
        <f>TEXT(Child_GOP[[#This Row],[Staff Start Date]], "mmm")</f>
        <v>Jan</v>
      </c>
    </row>
    <row r="727" spans="1:14" x14ac:dyDescent="0.25">
      <c r="A727" s="18"/>
      <c r="B727" s="19"/>
      <c r="C727" s="19"/>
      <c r="D727" s="19"/>
      <c r="E727" s="19"/>
      <c r="F727" s="19"/>
      <c r="G727" s="19"/>
      <c r="H727" s="19"/>
      <c r="I727" s="19"/>
      <c r="J727" s="20"/>
      <c r="K727" s="67"/>
      <c r="L727" s="19"/>
      <c r="M727" s="100">
        <f>YEAR(Child_GOP[[#This Row],[Staff Start Date]])</f>
        <v>1900</v>
      </c>
      <c r="N727" s="100" t="str">
        <f>TEXT(Child_GOP[[#This Row],[Staff Start Date]], "mmm")</f>
        <v>Jan</v>
      </c>
    </row>
    <row r="728" spans="1:14" x14ac:dyDescent="0.25">
      <c r="A728" s="18"/>
      <c r="B728" s="19"/>
      <c r="C728" s="19"/>
      <c r="D728" s="19"/>
      <c r="E728" s="19"/>
      <c r="F728" s="19"/>
      <c r="G728" s="19"/>
      <c r="H728" s="19"/>
      <c r="I728" s="19"/>
      <c r="J728" s="20"/>
      <c r="K728" s="67"/>
      <c r="L728" s="19"/>
      <c r="M728" s="100">
        <f>YEAR(Child_GOP[[#This Row],[Staff Start Date]])</f>
        <v>1900</v>
      </c>
      <c r="N728" s="100" t="str">
        <f>TEXT(Child_GOP[[#This Row],[Staff Start Date]], "mmm")</f>
        <v>Jan</v>
      </c>
    </row>
    <row r="729" spans="1:14" x14ac:dyDescent="0.25">
      <c r="A729" s="18"/>
      <c r="B729" s="19"/>
      <c r="C729" s="19"/>
      <c r="D729" s="19"/>
      <c r="E729" s="19"/>
      <c r="F729" s="19"/>
      <c r="G729" s="19"/>
      <c r="H729" s="19"/>
      <c r="I729" s="19"/>
      <c r="J729" s="20"/>
      <c r="K729" s="67"/>
      <c r="L729" s="19"/>
      <c r="M729" s="100">
        <f>YEAR(Child_GOP[[#This Row],[Staff Start Date]])</f>
        <v>1900</v>
      </c>
      <c r="N729" s="100" t="str">
        <f>TEXT(Child_GOP[[#This Row],[Staff Start Date]], "mmm")</f>
        <v>Jan</v>
      </c>
    </row>
    <row r="730" spans="1:14" x14ac:dyDescent="0.25">
      <c r="A730" s="18"/>
      <c r="B730" s="19"/>
      <c r="C730" s="19"/>
      <c r="D730" s="19"/>
      <c r="E730" s="19"/>
      <c r="F730" s="19"/>
      <c r="G730" s="19"/>
      <c r="H730" s="19"/>
      <c r="I730" s="19"/>
      <c r="J730" s="20"/>
      <c r="K730" s="67"/>
      <c r="L730" s="19"/>
      <c r="M730" s="100">
        <f>YEAR(Child_GOP[[#This Row],[Staff Start Date]])</f>
        <v>1900</v>
      </c>
      <c r="N730" s="100" t="str">
        <f>TEXT(Child_GOP[[#This Row],[Staff Start Date]], "mmm")</f>
        <v>Jan</v>
      </c>
    </row>
    <row r="731" spans="1:14" x14ac:dyDescent="0.25">
      <c r="A731" s="18"/>
      <c r="B731" s="19"/>
      <c r="C731" s="19"/>
      <c r="D731" s="19"/>
      <c r="E731" s="19"/>
      <c r="F731" s="19"/>
      <c r="G731" s="19"/>
      <c r="H731" s="19"/>
      <c r="I731" s="19"/>
      <c r="J731" s="20"/>
      <c r="K731" s="67"/>
      <c r="L731" s="19"/>
      <c r="M731" s="100">
        <f>YEAR(Child_GOP[[#This Row],[Staff Start Date]])</f>
        <v>1900</v>
      </c>
      <c r="N731" s="100" t="str">
        <f>TEXT(Child_GOP[[#This Row],[Staff Start Date]], "mmm")</f>
        <v>Jan</v>
      </c>
    </row>
    <row r="732" spans="1:14" x14ac:dyDescent="0.25">
      <c r="A732" s="18"/>
      <c r="B732" s="19"/>
      <c r="C732" s="19"/>
      <c r="D732" s="19"/>
      <c r="E732" s="19"/>
      <c r="F732" s="19"/>
      <c r="G732" s="19"/>
      <c r="H732" s="19"/>
      <c r="I732" s="19"/>
      <c r="J732" s="20"/>
      <c r="K732" s="67"/>
      <c r="L732" s="19"/>
      <c r="M732" s="100">
        <f>YEAR(Child_GOP[[#This Row],[Staff Start Date]])</f>
        <v>1900</v>
      </c>
      <c r="N732" s="100" t="str">
        <f>TEXT(Child_GOP[[#This Row],[Staff Start Date]], "mmm")</f>
        <v>Jan</v>
      </c>
    </row>
    <row r="733" spans="1:14" x14ac:dyDescent="0.25">
      <c r="A733" s="18"/>
      <c r="B733" s="19"/>
      <c r="C733" s="19"/>
      <c r="D733" s="19"/>
      <c r="E733" s="19"/>
      <c r="F733" s="19"/>
      <c r="G733" s="19"/>
      <c r="H733" s="19"/>
      <c r="I733" s="19"/>
      <c r="J733" s="20"/>
      <c r="K733" s="67"/>
      <c r="L733" s="19"/>
      <c r="M733" s="100">
        <f>YEAR(Child_GOP[[#This Row],[Staff Start Date]])</f>
        <v>1900</v>
      </c>
      <c r="N733" s="100" t="str">
        <f>TEXT(Child_GOP[[#This Row],[Staff Start Date]], "mmm")</f>
        <v>Jan</v>
      </c>
    </row>
    <row r="734" spans="1:14" x14ac:dyDescent="0.25">
      <c r="A734" s="18"/>
      <c r="B734" s="19"/>
      <c r="C734" s="19"/>
      <c r="D734" s="19"/>
      <c r="E734" s="19"/>
      <c r="F734" s="19"/>
      <c r="G734" s="19"/>
      <c r="H734" s="19"/>
      <c r="I734" s="19"/>
      <c r="J734" s="20"/>
      <c r="K734" s="67"/>
      <c r="L734" s="19"/>
      <c r="M734" s="100">
        <f>YEAR(Child_GOP[[#This Row],[Staff Start Date]])</f>
        <v>1900</v>
      </c>
      <c r="N734" s="100" t="str">
        <f>TEXT(Child_GOP[[#This Row],[Staff Start Date]], "mmm")</f>
        <v>Jan</v>
      </c>
    </row>
    <row r="735" spans="1:14" x14ac:dyDescent="0.25">
      <c r="A735" s="18"/>
      <c r="B735" s="19"/>
      <c r="C735" s="19"/>
      <c r="D735" s="19"/>
      <c r="E735" s="19"/>
      <c r="F735" s="19"/>
      <c r="G735" s="19"/>
      <c r="H735" s="19"/>
      <c r="I735" s="19"/>
      <c r="J735" s="20"/>
      <c r="K735" s="67"/>
      <c r="L735" s="19"/>
      <c r="M735" s="100">
        <f>YEAR(Child_GOP[[#This Row],[Staff Start Date]])</f>
        <v>1900</v>
      </c>
      <c r="N735" s="100" t="str">
        <f>TEXT(Child_GOP[[#This Row],[Staff Start Date]], "mmm")</f>
        <v>Jan</v>
      </c>
    </row>
    <row r="736" spans="1:14" x14ac:dyDescent="0.25">
      <c r="A736" s="18"/>
      <c r="B736" s="19"/>
      <c r="C736" s="19"/>
      <c r="D736" s="19"/>
      <c r="E736" s="19"/>
      <c r="F736" s="19"/>
      <c r="G736" s="19"/>
      <c r="H736" s="19"/>
      <c r="I736" s="19"/>
      <c r="J736" s="20"/>
      <c r="K736" s="67"/>
      <c r="L736" s="19"/>
      <c r="M736" s="100">
        <f>YEAR(Child_GOP[[#This Row],[Staff Start Date]])</f>
        <v>1900</v>
      </c>
      <c r="N736" s="100" t="str">
        <f>TEXT(Child_GOP[[#This Row],[Staff Start Date]], "mmm")</f>
        <v>Jan</v>
      </c>
    </row>
    <row r="737" spans="1:14" x14ac:dyDescent="0.25">
      <c r="A737" s="18"/>
      <c r="B737" s="19"/>
      <c r="C737" s="19"/>
      <c r="D737" s="19"/>
      <c r="E737" s="19"/>
      <c r="F737" s="19"/>
      <c r="G737" s="19"/>
      <c r="H737" s="19"/>
      <c r="I737" s="19"/>
      <c r="J737" s="20"/>
      <c r="K737" s="67"/>
      <c r="L737" s="19"/>
      <c r="M737" s="100">
        <f>YEAR(Child_GOP[[#This Row],[Staff Start Date]])</f>
        <v>1900</v>
      </c>
      <c r="N737" s="100" t="str">
        <f>TEXT(Child_GOP[[#This Row],[Staff Start Date]], "mmm")</f>
        <v>Jan</v>
      </c>
    </row>
    <row r="738" spans="1:14" x14ac:dyDescent="0.25">
      <c r="A738" s="18"/>
      <c r="B738" s="19"/>
      <c r="C738" s="19"/>
      <c r="D738" s="19"/>
      <c r="E738" s="19"/>
      <c r="F738" s="19"/>
      <c r="G738" s="19"/>
      <c r="H738" s="19"/>
      <c r="I738" s="19"/>
      <c r="J738" s="20"/>
      <c r="K738" s="67"/>
      <c r="L738" s="19"/>
      <c r="M738" s="100">
        <f>YEAR(Child_GOP[[#This Row],[Staff Start Date]])</f>
        <v>1900</v>
      </c>
      <c r="N738" s="100" t="str">
        <f>TEXT(Child_GOP[[#This Row],[Staff Start Date]], "mmm")</f>
        <v>Jan</v>
      </c>
    </row>
    <row r="739" spans="1:14" x14ac:dyDescent="0.25">
      <c r="A739" s="18"/>
      <c r="B739" s="19"/>
      <c r="C739" s="19"/>
      <c r="D739" s="19"/>
      <c r="E739" s="19"/>
      <c r="F739" s="19"/>
      <c r="G739" s="19"/>
      <c r="H739" s="19"/>
      <c r="I739" s="19"/>
      <c r="J739" s="20"/>
      <c r="K739" s="67"/>
      <c r="L739" s="19"/>
      <c r="M739" s="100">
        <f>YEAR(Child_GOP[[#This Row],[Staff Start Date]])</f>
        <v>1900</v>
      </c>
      <c r="N739" s="100" t="str">
        <f>TEXT(Child_GOP[[#This Row],[Staff Start Date]], "mmm")</f>
        <v>Jan</v>
      </c>
    </row>
    <row r="740" spans="1:14" x14ac:dyDescent="0.25">
      <c r="A740" s="18"/>
      <c r="B740" s="19"/>
      <c r="C740" s="19"/>
      <c r="D740" s="19"/>
      <c r="E740" s="19"/>
      <c r="F740" s="19"/>
      <c r="G740" s="19"/>
      <c r="H740" s="19"/>
      <c r="I740" s="19"/>
      <c r="J740" s="20"/>
      <c r="K740" s="67"/>
      <c r="L740" s="19"/>
      <c r="M740" s="100">
        <f>YEAR(Child_GOP[[#This Row],[Staff Start Date]])</f>
        <v>1900</v>
      </c>
      <c r="N740" s="100" t="str">
        <f>TEXT(Child_GOP[[#This Row],[Staff Start Date]], "mmm")</f>
        <v>Jan</v>
      </c>
    </row>
    <row r="741" spans="1:14" x14ac:dyDescent="0.25">
      <c r="A741" s="18"/>
      <c r="B741" s="19"/>
      <c r="C741" s="19"/>
      <c r="D741" s="19"/>
      <c r="E741" s="19"/>
      <c r="F741" s="19"/>
      <c r="G741" s="19"/>
      <c r="H741" s="19"/>
      <c r="I741" s="19"/>
      <c r="J741" s="20"/>
      <c r="K741" s="67"/>
      <c r="L741" s="19"/>
      <c r="M741" s="100">
        <f>YEAR(Child_GOP[[#This Row],[Staff Start Date]])</f>
        <v>1900</v>
      </c>
      <c r="N741" s="100" t="str">
        <f>TEXT(Child_GOP[[#This Row],[Staff Start Date]], "mmm")</f>
        <v>Jan</v>
      </c>
    </row>
    <row r="742" spans="1:14" x14ac:dyDescent="0.25">
      <c r="A742" s="18"/>
      <c r="B742" s="19"/>
      <c r="C742" s="19"/>
      <c r="D742" s="19"/>
      <c r="E742" s="19"/>
      <c r="F742" s="19"/>
      <c r="G742" s="19"/>
      <c r="H742" s="19"/>
      <c r="I742" s="19"/>
      <c r="J742" s="20"/>
      <c r="K742" s="67"/>
      <c r="L742" s="19"/>
      <c r="M742" s="100">
        <f>YEAR(Child_GOP[[#This Row],[Staff Start Date]])</f>
        <v>1900</v>
      </c>
      <c r="N742" s="100" t="str">
        <f>TEXT(Child_GOP[[#This Row],[Staff Start Date]], "mmm")</f>
        <v>Jan</v>
      </c>
    </row>
    <row r="743" spans="1:14" x14ac:dyDescent="0.25">
      <c r="A743" s="18"/>
      <c r="B743" s="19"/>
      <c r="C743" s="19"/>
      <c r="D743" s="19"/>
      <c r="E743" s="19"/>
      <c r="F743" s="19"/>
      <c r="G743" s="19"/>
      <c r="H743" s="19"/>
      <c r="I743" s="19"/>
      <c r="J743" s="20"/>
      <c r="K743" s="67"/>
      <c r="L743" s="19"/>
      <c r="M743" s="100">
        <f>YEAR(Child_GOP[[#This Row],[Staff Start Date]])</f>
        <v>1900</v>
      </c>
      <c r="N743" s="100" t="str">
        <f>TEXT(Child_GOP[[#This Row],[Staff Start Date]], "mmm")</f>
        <v>Jan</v>
      </c>
    </row>
    <row r="744" spans="1:14" x14ac:dyDescent="0.25">
      <c r="A744" s="18"/>
      <c r="B744" s="19"/>
      <c r="C744" s="19"/>
      <c r="D744" s="19"/>
      <c r="E744" s="19"/>
      <c r="F744" s="19"/>
      <c r="G744" s="19"/>
      <c r="H744" s="19"/>
      <c r="I744" s="19"/>
      <c r="J744" s="20"/>
      <c r="K744" s="67"/>
      <c r="L744" s="19"/>
      <c r="M744" s="100">
        <f>YEAR(Child_GOP[[#This Row],[Staff Start Date]])</f>
        <v>1900</v>
      </c>
      <c r="N744" s="100" t="str">
        <f>TEXT(Child_GOP[[#This Row],[Staff Start Date]], "mmm")</f>
        <v>Jan</v>
      </c>
    </row>
    <row r="745" spans="1:14" x14ac:dyDescent="0.25">
      <c r="A745" s="18"/>
      <c r="B745" s="19"/>
      <c r="C745" s="19"/>
      <c r="D745" s="19"/>
      <c r="E745" s="19"/>
      <c r="F745" s="19"/>
      <c r="G745" s="19"/>
      <c r="H745" s="19"/>
      <c r="I745" s="19"/>
      <c r="J745" s="20"/>
      <c r="K745" s="67"/>
      <c r="L745" s="19"/>
      <c r="M745" s="100">
        <f>YEAR(Child_GOP[[#This Row],[Staff Start Date]])</f>
        <v>1900</v>
      </c>
      <c r="N745" s="100" t="str">
        <f>TEXT(Child_GOP[[#This Row],[Staff Start Date]], "mmm")</f>
        <v>Jan</v>
      </c>
    </row>
    <row r="746" spans="1:14" x14ac:dyDescent="0.25">
      <c r="A746" s="18"/>
      <c r="B746" s="19"/>
      <c r="C746" s="19"/>
      <c r="D746" s="19"/>
      <c r="E746" s="19"/>
      <c r="F746" s="19"/>
      <c r="G746" s="19"/>
      <c r="H746" s="19"/>
      <c r="I746" s="19"/>
      <c r="J746" s="20"/>
      <c r="K746" s="67"/>
      <c r="L746" s="19"/>
      <c r="M746" s="100">
        <f>YEAR(Child_GOP[[#This Row],[Staff Start Date]])</f>
        <v>1900</v>
      </c>
      <c r="N746" s="100" t="str">
        <f>TEXT(Child_GOP[[#This Row],[Staff Start Date]], "mmm")</f>
        <v>Jan</v>
      </c>
    </row>
    <row r="747" spans="1:14" x14ac:dyDescent="0.25">
      <c r="A747" s="18"/>
      <c r="B747" s="19"/>
      <c r="C747" s="19"/>
      <c r="D747" s="19"/>
      <c r="E747" s="19"/>
      <c r="F747" s="19"/>
      <c r="G747" s="19"/>
      <c r="H747" s="19"/>
      <c r="I747" s="19"/>
      <c r="J747" s="20"/>
      <c r="K747" s="67"/>
      <c r="L747" s="19"/>
      <c r="M747" s="100">
        <f>YEAR(Child_GOP[[#This Row],[Staff Start Date]])</f>
        <v>1900</v>
      </c>
      <c r="N747" s="100" t="str">
        <f>TEXT(Child_GOP[[#This Row],[Staff Start Date]], "mmm")</f>
        <v>Jan</v>
      </c>
    </row>
    <row r="748" spans="1:14" x14ac:dyDescent="0.25">
      <c r="A748" s="18"/>
      <c r="B748" s="19"/>
      <c r="C748" s="19"/>
      <c r="D748" s="19"/>
      <c r="E748" s="19"/>
      <c r="F748" s="19"/>
      <c r="G748" s="19"/>
      <c r="H748" s="19"/>
      <c r="I748" s="19"/>
      <c r="J748" s="20"/>
      <c r="K748" s="67"/>
      <c r="L748" s="19"/>
      <c r="M748" s="100">
        <f>YEAR(Child_GOP[[#This Row],[Staff Start Date]])</f>
        <v>1900</v>
      </c>
      <c r="N748" s="100" t="str">
        <f>TEXT(Child_GOP[[#This Row],[Staff Start Date]], "mmm")</f>
        <v>Jan</v>
      </c>
    </row>
    <row r="749" spans="1:14" x14ac:dyDescent="0.25">
      <c r="A749" s="18"/>
      <c r="B749" s="19"/>
      <c r="C749" s="19"/>
      <c r="D749" s="19"/>
      <c r="E749" s="19"/>
      <c r="F749" s="19"/>
      <c r="G749" s="19"/>
      <c r="H749" s="19"/>
      <c r="I749" s="19"/>
      <c r="J749" s="20"/>
      <c r="K749" s="67"/>
      <c r="L749" s="19"/>
      <c r="M749" s="100">
        <f>YEAR(Child_GOP[[#This Row],[Staff Start Date]])</f>
        <v>1900</v>
      </c>
      <c r="N749" s="100" t="str">
        <f>TEXT(Child_GOP[[#This Row],[Staff Start Date]], "mmm")</f>
        <v>Jan</v>
      </c>
    </row>
    <row r="750" spans="1:14" x14ac:dyDescent="0.25">
      <c r="A750" s="18"/>
      <c r="B750" s="19"/>
      <c r="C750" s="19"/>
      <c r="D750" s="19"/>
      <c r="E750" s="19"/>
      <c r="F750" s="19"/>
      <c r="G750" s="19"/>
      <c r="H750" s="19"/>
      <c r="I750" s="19"/>
      <c r="J750" s="20"/>
      <c r="K750" s="67"/>
      <c r="L750" s="19"/>
      <c r="M750" s="100">
        <f>YEAR(Child_GOP[[#This Row],[Staff Start Date]])</f>
        <v>1900</v>
      </c>
      <c r="N750" s="100" t="str">
        <f>TEXT(Child_GOP[[#This Row],[Staff Start Date]], "mmm")</f>
        <v>Jan</v>
      </c>
    </row>
    <row r="751" spans="1:14" x14ac:dyDescent="0.25">
      <c r="A751" s="18"/>
      <c r="B751" s="19"/>
      <c r="C751" s="19"/>
      <c r="D751" s="19"/>
      <c r="E751" s="19"/>
      <c r="F751" s="19"/>
      <c r="G751" s="19"/>
      <c r="H751" s="19"/>
      <c r="I751" s="19"/>
      <c r="J751" s="20"/>
      <c r="K751" s="67"/>
      <c r="L751" s="19"/>
      <c r="M751" s="100">
        <f>YEAR(Child_GOP[[#This Row],[Staff Start Date]])</f>
        <v>1900</v>
      </c>
      <c r="N751" s="100" t="str">
        <f>TEXT(Child_GOP[[#This Row],[Staff Start Date]], "mmm")</f>
        <v>Jan</v>
      </c>
    </row>
    <row r="752" spans="1:14" x14ac:dyDescent="0.25">
      <c r="A752" s="18"/>
      <c r="B752" s="19"/>
      <c r="C752" s="19"/>
      <c r="D752" s="19"/>
      <c r="E752" s="19"/>
      <c r="F752" s="19"/>
      <c r="G752" s="19"/>
      <c r="H752" s="19"/>
      <c r="I752" s="19"/>
      <c r="J752" s="20"/>
      <c r="K752" s="67"/>
      <c r="L752" s="19"/>
      <c r="M752" s="100">
        <f>YEAR(Child_GOP[[#This Row],[Staff Start Date]])</f>
        <v>1900</v>
      </c>
      <c r="N752" s="100" t="str">
        <f>TEXT(Child_GOP[[#This Row],[Staff Start Date]], "mmm")</f>
        <v>Jan</v>
      </c>
    </row>
    <row r="753" spans="1:14" x14ac:dyDescent="0.25">
      <c r="A753" s="18"/>
      <c r="B753" s="19"/>
      <c r="C753" s="19"/>
      <c r="D753" s="19"/>
      <c r="E753" s="19"/>
      <c r="F753" s="19"/>
      <c r="G753" s="19"/>
      <c r="H753" s="19"/>
      <c r="I753" s="19"/>
      <c r="J753" s="20"/>
      <c r="K753" s="67"/>
      <c r="L753" s="19"/>
      <c r="M753" s="100">
        <f>YEAR(Child_GOP[[#This Row],[Staff Start Date]])</f>
        <v>1900</v>
      </c>
      <c r="N753" s="100" t="str">
        <f>TEXT(Child_GOP[[#This Row],[Staff Start Date]], "mmm")</f>
        <v>Jan</v>
      </c>
    </row>
    <row r="754" spans="1:14" x14ac:dyDescent="0.25">
      <c r="A754" s="18"/>
      <c r="B754" s="19"/>
      <c r="C754" s="19"/>
      <c r="D754" s="19"/>
      <c r="E754" s="19"/>
      <c r="F754" s="19"/>
      <c r="G754" s="19"/>
      <c r="H754" s="19"/>
      <c r="I754" s="19"/>
      <c r="J754" s="20"/>
      <c r="K754" s="67"/>
      <c r="L754" s="19"/>
      <c r="M754" s="100">
        <f>YEAR(Child_GOP[[#This Row],[Staff Start Date]])</f>
        <v>1900</v>
      </c>
      <c r="N754" s="100" t="str">
        <f>TEXT(Child_GOP[[#This Row],[Staff Start Date]], "mmm")</f>
        <v>Jan</v>
      </c>
    </row>
    <row r="755" spans="1:14" x14ac:dyDescent="0.25">
      <c r="A755" s="18"/>
      <c r="B755" s="19"/>
      <c r="C755" s="19"/>
      <c r="D755" s="19"/>
      <c r="E755" s="19"/>
      <c r="F755" s="19"/>
      <c r="G755" s="19"/>
      <c r="H755" s="19"/>
      <c r="I755" s="19"/>
      <c r="J755" s="20"/>
      <c r="K755" s="67"/>
      <c r="L755" s="19"/>
      <c r="M755" s="100">
        <f>YEAR(Child_GOP[[#This Row],[Staff Start Date]])</f>
        <v>1900</v>
      </c>
      <c r="N755" s="100" t="str">
        <f>TEXT(Child_GOP[[#This Row],[Staff Start Date]], "mmm")</f>
        <v>Jan</v>
      </c>
    </row>
    <row r="756" spans="1:14" x14ac:dyDescent="0.25">
      <c r="A756" s="18"/>
      <c r="B756" s="19"/>
      <c r="C756" s="19"/>
      <c r="D756" s="19"/>
      <c r="E756" s="19"/>
      <c r="F756" s="19"/>
      <c r="G756" s="19"/>
      <c r="H756" s="19"/>
      <c r="I756" s="19"/>
      <c r="J756" s="20"/>
      <c r="K756" s="67"/>
      <c r="L756" s="19"/>
      <c r="M756" s="100">
        <f>YEAR(Child_GOP[[#This Row],[Staff Start Date]])</f>
        <v>1900</v>
      </c>
      <c r="N756" s="100" t="str">
        <f>TEXT(Child_GOP[[#This Row],[Staff Start Date]], "mmm")</f>
        <v>Jan</v>
      </c>
    </row>
    <row r="757" spans="1:14" x14ac:dyDescent="0.25">
      <c r="A757" s="18"/>
      <c r="B757" s="19"/>
      <c r="C757" s="19"/>
      <c r="D757" s="19"/>
      <c r="E757" s="19"/>
      <c r="F757" s="19"/>
      <c r="G757" s="19"/>
      <c r="H757" s="19"/>
      <c r="I757" s="19"/>
      <c r="J757" s="20"/>
      <c r="K757" s="67"/>
      <c r="L757" s="19"/>
      <c r="M757" s="100">
        <f>YEAR(Child_GOP[[#This Row],[Staff Start Date]])</f>
        <v>1900</v>
      </c>
      <c r="N757" s="100" t="str">
        <f>TEXT(Child_GOP[[#This Row],[Staff Start Date]], "mmm")</f>
        <v>Jan</v>
      </c>
    </row>
    <row r="758" spans="1:14" x14ac:dyDescent="0.25">
      <c r="A758" s="18"/>
      <c r="B758" s="19"/>
      <c r="C758" s="19"/>
      <c r="D758" s="19"/>
      <c r="E758" s="19"/>
      <c r="F758" s="19"/>
      <c r="G758" s="19"/>
      <c r="H758" s="19"/>
      <c r="I758" s="19"/>
      <c r="J758" s="20"/>
      <c r="K758" s="67"/>
      <c r="L758" s="19"/>
      <c r="M758" s="100">
        <f>YEAR(Child_GOP[[#This Row],[Staff Start Date]])</f>
        <v>1900</v>
      </c>
      <c r="N758" s="100" t="str">
        <f>TEXT(Child_GOP[[#This Row],[Staff Start Date]], "mmm")</f>
        <v>Jan</v>
      </c>
    </row>
    <row r="759" spans="1:14" x14ac:dyDescent="0.25">
      <c r="A759" s="18"/>
      <c r="B759" s="19"/>
      <c r="C759" s="19"/>
      <c r="D759" s="19"/>
      <c r="E759" s="19"/>
      <c r="F759" s="19"/>
      <c r="G759" s="19"/>
      <c r="H759" s="19"/>
      <c r="I759" s="19"/>
      <c r="J759" s="20"/>
      <c r="K759" s="67"/>
      <c r="L759" s="19"/>
      <c r="M759" s="100">
        <f>YEAR(Child_GOP[[#This Row],[Staff Start Date]])</f>
        <v>1900</v>
      </c>
      <c r="N759" s="100" t="str">
        <f>TEXT(Child_GOP[[#This Row],[Staff Start Date]], "mmm")</f>
        <v>Jan</v>
      </c>
    </row>
    <row r="760" spans="1:14" x14ac:dyDescent="0.25">
      <c r="A760" s="18"/>
      <c r="B760" s="19"/>
      <c r="C760" s="19"/>
      <c r="D760" s="19"/>
      <c r="E760" s="19"/>
      <c r="F760" s="19"/>
      <c r="G760" s="19"/>
      <c r="H760" s="19"/>
      <c r="I760" s="19"/>
      <c r="J760" s="20"/>
      <c r="K760" s="67"/>
      <c r="L760" s="19"/>
      <c r="M760" s="100">
        <f>YEAR(Child_GOP[[#This Row],[Staff Start Date]])</f>
        <v>1900</v>
      </c>
      <c r="N760" s="100" t="str">
        <f>TEXT(Child_GOP[[#This Row],[Staff Start Date]], "mmm")</f>
        <v>Jan</v>
      </c>
    </row>
    <row r="761" spans="1:14" x14ac:dyDescent="0.25">
      <c r="A761" s="18"/>
      <c r="B761" s="19"/>
      <c r="C761" s="19"/>
      <c r="D761" s="19"/>
      <c r="E761" s="19"/>
      <c r="F761" s="19"/>
      <c r="G761" s="19"/>
      <c r="H761" s="19"/>
      <c r="I761" s="19"/>
      <c r="J761" s="20"/>
      <c r="K761" s="67"/>
      <c r="L761" s="19"/>
      <c r="M761" s="100">
        <f>YEAR(Child_GOP[[#This Row],[Staff Start Date]])</f>
        <v>1900</v>
      </c>
      <c r="N761" s="100" t="str">
        <f>TEXT(Child_GOP[[#This Row],[Staff Start Date]], "mmm")</f>
        <v>Jan</v>
      </c>
    </row>
    <row r="762" spans="1:14" x14ac:dyDescent="0.25">
      <c r="A762" s="18"/>
      <c r="B762" s="19"/>
      <c r="C762" s="19"/>
      <c r="D762" s="19"/>
      <c r="E762" s="19"/>
      <c r="F762" s="19"/>
      <c r="G762" s="19"/>
      <c r="H762" s="19"/>
      <c r="I762" s="19"/>
      <c r="J762" s="20"/>
      <c r="K762" s="67"/>
      <c r="L762" s="19"/>
      <c r="M762" s="100">
        <f>YEAR(Child_GOP[[#This Row],[Staff Start Date]])</f>
        <v>1900</v>
      </c>
      <c r="N762" s="100" t="str">
        <f>TEXT(Child_GOP[[#This Row],[Staff Start Date]], "mmm")</f>
        <v>Jan</v>
      </c>
    </row>
    <row r="763" spans="1:14" x14ac:dyDescent="0.25">
      <c r="A763" s="18"/>
      <c r="B763" s="19"/>
      <c r="C763" s="19"/>
      <c r="D763" s="19"/>
      <c r="E763" s="19"/>
      <c r="F763" s="19"/>
      <c r="G763" s="19"/>
      <c r="H763" s="19"/>
      <c r="I763" s="19"/>
      <c r="J763" s="20"/>
      <c r="K763" s="67"/>
      <c r="L763" s="19"/>
      <c r="M763" s="100">
        <f>YEAR(Child_GOP[[#This Row],[Staff Start Date]])</f>
        <v>1900</v>
      </c>
      <c r="N763" s="100" t="str">
        <f>TEXT(Child_GOP[[#This Row],[Staff Start Date]], "mmm")</f>
        <v>Jan</v>
      </c>
    </row>
    <row r="764" spans="1:14" x14ac:dyDescent="0.25">
      <c r="A764" s="18"/>
      <c r="B764" s="19"/>
      <c r="C764" s="19"/>
      <c r="D764" s="19"/>
      <c r="E764" s="19"/>
      <c r="F764" s="19"/>
      <c r="G764" s="19"/>
      <c r="H764" s="19"/>
      <c r="I764" s="19"/>
      <c r="J764" s="20"/>
      <c r="K764" s="67"/>
      <c r="L764" s="19"/>
      <c r="M764" s="100">
        <f>YEAR(Child_GOP[[#This Row],[Staff Start Date]])</f>
        <v>1900</v>
      </c>
      <c r="N764" s="100" t="str">
        <f>TEXT(Child_GOP[[#This Row],[Staff Start Date]], "mmm")</f>
        <v>Jan</v>
      </c>
    </row>
    <row r="765" spans="1:14" x14ac:dyDescent="0.25">
      <c r="A765" s="18"/>
      <c r="B765" s="19"/>
      <c r="C765" s="19"/>
      <c r="D765" s="19"/>
      <c r="E765" s="19"/>
      <c r="F765" s="19"/>
      <c r="G765" s="19"/>
      <c r="H765" s="19"/>
      <c r="I765" s="19"/>
      <c r="J765" s="20"/>
      <c r="K765" s="67"/>
      <c r="L765" s="19"/>
      <c r="M765" s="100">
        <f>YEAR(Child_GOP[[#This Row],[Staff Start Date]])</f>
        <v>1900</v>
      </c>
      <c r="N765" s="100" t="str">
        <f>TEXT(Child_GOP[[#This Row],[Staff Start Date]], "mmm")</f>
        <v>Jan</v>
      </c>
    </row>
    <row r="766" spans="1:14" x14ac:dyDescent="0.25">
      <c r="A766" s="18"/>
      <c r="B766" s="19"/>
      <c r="C766" s="19"/>
      <c r="D766" s="19"/>
      <c r="E766" s="19"/>
      <c r="F766" s="19"/>
      <c r="G766" s="19"/>
      <c r="H766" s="19"/>
      <c r="I766" s="19"/>
      <c r="J766" s="20"/>
      <c r="K766" s="67"/>
      <c r="L766" s="19"/>
      <c r="M766" s="100">
        <f>YEAR(Child_GOP[[#This Row],[Staff Start Date]])</f>
        <v>1900</v>
      </c>
      <c r="N766" s="100" t="str">
        <f>TEXT(Child_GOP[[#This Row],[Staff Start Date]], "mmm")</f>
        <v>Jan</v>
      </c>
    </row>
    <row r="767" spans="1:14" x14ac:dyDescent="0.25">
      <c r="A767" s="18"/>
      <c r="B767" s="19"/>
      <c r="C767" s="19"/>
      <c r="D767" s="19"/>
      <c r="E767" s="19"/>
      <c r="F767" s="19"/>
      <c r="G767" s="19"/>
      <c r="H767" s="19"/>
      <c r="I767" s="19"/>
      <c r="J767" s="20"/>
      <c r="K767" s="67"/>
      <c r="L767" s="19"/>
      <c r="M767" s="100">
        <f>YEAR(Child_GOP[[#This Row],[Staff Start Date]])</f>
        <v>1900</v>
      </c>
      <c r="N767" s="100" t="str">
        <f>TEXT(Child_GOP[[#This Row],[Staff Start Date]], "mmm")</f>
        <v>Jan</v>
      </c>
    </row>
    <row r="768" spans="1:14" x14ac:dyDescent="0.25">
      <c r="A768" s="18"/>
      <c r="B768" s="19"/>
      <c r="C768" s="19"/>
      <c r="D768" s="19"/>
      <c r="E768" s="19"/>
      <c r="F768" s="19"/>
      <c r="G768" s="19"/>
      <c r="H768" s="19"/>
      <c r="I768" s="19"/>
      <c r="J768" s="20"/>
      <c r="K768" s="67"/>
      <c r="L768" s="19"/>
      <c r="M768" s="100">
        <f>YEAR(Child_GOP[[#This Row],[Staff Start Date]])</f>
        <v>1900</v>
      </c>
      <c r="N768" s="100" t="str">
        <f>TEXT(Child_GOP[[#This Row],[Staff Start Date]], "mmm")</f>
        <v>Jan</v>
      </c>
    </row>
    <row r="769" spans="1:14" x14ac:dyDescent="0.25">
      <c r="A769" s="18"/>
      <c r="B769" s="19"/>
      <c r="C769" s="19"/>
      <c r="D769" s="19"/>
      <c r="E769" s="19"/>
      <c r="F769" s="19"/>
      <c r="G769" s="19"/>
      <c r="H769" s="19"/>
      <c r="I769" s="19"/>
      <c r="J769" s="20"/>
      <c r="K769" s="67"/>
      <c r="L769" s="19"/>
      <c r="M769" s="100">
        <f>YEAR(Child_GOP[[#This Row],[Staff Start Date]])</f>
        <v>1900</v>
      </c>
      <c r="N769" s="100" t="str">
        <f>TEXT(Child_GOP[[#This Row],[Staff Start Date]], "mmm")</f>
        <v>Jan</v>
      </c>
    </row>
    <row r="770" spans="1:14" x14ac:dyDescent="0.25">
      <c r="A770" s="18"/>
      <c r="B770" s="19"/>
      <c r="C770" s="19"/>
      <c r="D770" s="19"/>
      <c r="E770" s="19"/>
      <c r="F770" s="19"/>
      <c r="G770" s="19"/>
      <c r="H770" s="19"/>
      <c r="I770" s="19"/>
      <c r="J770" s="20"/>
      <c r="K770" s="67"/>
      <c r="L770" s="19"/>
      <c r="M770" s="100">
        <f>YEAR(Child_GOP[[#This Row],[Staff Start Date]])</f>
        <v>1900</v>
      </c>
      <c r="N770" s="100" t="str">
        <f>TEXT(Child_GOP[[#This Row],[Staff Start Date]], "mmm")</f>
        <v>Jan</v>
      </c>
    </row>
    <row r="771" spans="1:14" x14ac:dyDescent="0.25">
      <c r="A771" s="18"/>
      <c r="B771" s="19"/>
      <c r="C771" s="19"/>
      <c r="D771" s="19"/>
      <c r="E771" s="19"/>
      <c r="F771" s="19"/>
      <c r="G771" s="19"/>
      <c r="H771" s="19"/>
      <c r="I771" s="19"/>
      <c r="J771" s="20"/>
      <c r="K771" s="67"/>
      <c r="L771" s="19"/>
      <c r="M771" s="100">
        <f>YEAR(Child_GOP[[#This Row],[Staff Start Date]])</f>
        <v>1900</v>
      </c>
      <c r="N771" s="100" t="str">
        <f>TEXT(Child_GOP[[#This Row],[Staff Start Date]], "mmm")</f>
        <v>Jan</v>
      </c>
    </row>
    <row r="772" spans="1:14" x14ac:dyDescent="0.25">
      <c r="A772" s="18"/>
      <c r="B772" s="19"/>
      <c r="C772" s="19"/>
      <c r="D772" s="19"/>
      <c r="E772" s="19"/>
      <c r="F772" s="19"/>
      <c r="G772" s="19"/>
      <c r="H772" s="19"/>
      <c r="I772" s="19"/>
      <c r="J772" s="20"/>
      <c r="K772" s="67"/>
      <c r="L772" s="19"/>
      <c r="M772" s="100">
        <f>YEAR(Child_GOP[[#This Row],[Staff Start Date]])</f>
        <v>1900</v>
      </c>
      <c r="N772" s="100" t="str">
        <f>TEXT(Child_GOP[[#This Row],[Staff Start Date]], "mmm")</f>
        <v>Jan</v>
      </c>
    </row>
    <row r="773" spans="1:14" x14ac:dyDescent="0.25">
      <c r="A773" s="18"/>
      <c r="B773" s="19"/>
      <c r="C773" s="19"/>
      <c r="D773" s="19"/>
      <c r="E773" s="19"/>
      <c r="F773" s="19"/>
      <c r="G773" s="19"/>
      <c r="H773" s="19"/>
      <c r="I773" s="19"/>
      <c r="J773" s="20"/>
      <c r="K773" s="67"/>
      <c r="L773" s="19"/>
      <c r="M773" s="100">
        <f>YEAR(Child_GOP[[#This Row],[Staff Start Date]])</f>
        <v>1900</v>
      </c>
      <c r="N773" s="100" t="str">
        <f>TEXT(Child_GOP[[#This Row],[Staff Start Date]], "mmm")</f>
        <v>Jan</v>
      </c>
    </row>
    <row r="774" spans="1:14" x14ac:dyDescent="0.25">
      <c r="A774" s="18"/>
      <c r="B774" s="19"/>
      <c r="C774" s="19"/>
      <c r="D774" s="19"/>
      <c r="E774" s="19"/>
      <c r="F774" s="19"/>
      <c r="G774" s="19"/>
      <c r="H774" s="19"/>
      <c r="I774" s="19"/>
      <c r="J774" s="20"/>
      <c r="K774" s="67"/>
      <c r="L774" s="19"/>
      <c r="M774" s="100">
        <f>YEAR(Child_GOP[[#This Row],[Staff Start Date]])</f>
        <v>1900</v>
      </c>
      <c r="N774" s="100" t="str">
        <f>TEXT(Child_GOP[[#This Row],[Staff Start Date]], "mmm")</f>
        <v>Jan</v>
      </c>
    </row>
    <row r="775" spans="1:14" x14ac:dyDescent="0.25">
      <c r="A775" s="18"/>
      <c r="B775" s="19"/>
      <c r="C775" s="19"/>
      <c r="D775" s="19"/>
      <c r="E775" s="19"/>
      <c r="F775" s="19"/>
      <c r="G775" s="19"/>
      <c r="H775" s="19"/>
      <c r="I775" s="19"/>
      <c r="J775" s="20"/>
      <c r="K775" s="67"/>
      <c r="L775" s="19"/>
      <c r="M775" s="100">
        <f>YEAR(Child_GOP[[#This Row],[Staff Start Date]])</f>
        <v>1900</v>
      </c>
      <c r="N775" s="100" t="str">
        <f>TEXT(Child_GOP[[#This Row],[Staff Start Date]], "mmm")</f>
        <v>Jan</v>
      </c>
    </row>
    <row r="776" spans="1:14" x14ac:dyDescent="0.25">
      <c r="A776" s="18"/>
      <c r="B776" s="19"/>
      <c r="C776" s="19"/>
      <c r="D776" s="19"/>
      <c r="E776" s="19"/>
      <c r="F776" s="19"/>
      <c r="G776" s="19"/>
      <c r="H776" s="19"/>
      <c r="I776" s="19"/>
      <c r="J776" s="20"/>
      <c r="K776" s="67"/>
      <c r="L776" s="19"/>
      <c r="M776" s="100">
        <f>YEAR(Child_GOP[[#This Row],[Staff Start Date]])</f>
        <v>1900</v>
      </c>
      <c r="N776" s="100" t="str">
        <f>TEXT(Child_GOP[[#This Row],[Staff Start Date]], "mmm")</f>
        <v>Jan</v>
      </c>
    </row>
    <row r="777" spans="1:14" x14ac:dyDescent="0.25">
      <c r="A777" s="18"/>
      <c r="B777" s="19"/>
      <c r="C777" s="19"/>
      <c r="D777" s="19"/>
      <c r="E777" s="19"/>
      <c r="F777" s="19"/>
      <c r="G777" s="19"/>
      <c r="H777" s="19"/>
      <c r="I777" s="19"/>
      <c r="J777" s="20"/>
      <c r="K777" s="67"/>
      <c r="L777" s="19"/>
      <c r="M777" s="100">
        <f>YEAR(Child_GOP[[#This Row],[Staff Start Date]])</f>
        <v>1900</v>
      </c>
      <c r="N777" s="100" t="str">
        <f>TEXT(Child_GOP[[#This Row],[Staff Start Date]], "mmm")</f>
        <v>Jan</v>
      </c>
    </row>
    <row r="778" spans="1:14" x14ac:dyDescent="0.25">
      <c r="A778" s="18"/>
      <c r="B778" s="19"/>
      <c r="C778" s="19"/>
      <c r="D778" s="19"/>
      <c r="E778" s="19"/>
      <c r="F778" s="19"/>
      <c r="G778" s="19"/>
      <c r="H778" s="19"/>
      <c r="I778" s="19"/>
      <c r="J778" s="20"/>
      <c r="K778" s="67"/>
      <c r="L778" s="19"/>
      <c r="M778" s="100">
        <f>YEAR(Child_GOP[[#This Row],[Staff Start Date]])</f>
        <v>1900</v>
      </c>
      <c r="N778" s="100" t="str">
        <f>TEXT(Child_GOP[[#This Row],[Staff Start Date]], "mmm")</f>
        <v>Jan</v>
      </c>
    </row>
    <row r="779" spans="1:14" x14ac:dyDescent="0.25">
      <c r="A779" s="18"/>
      <c r="B779" s="19"/>
      <c r="C779" s="19"/>
      <c r="D779" s="19"/>
      <c r="E779" s="19"/>
      <c r="F779" s="19"/>
      <c r="G779" s="19"/>
      <c r="H779" s="19"/>
      <c r="I779" s="19"/>
      <c r="J779" s="20"/>
      <c r="K779" s="67"/>
      <c r="L779" s="19"/>
      <c r="M779" s="100">
        <f>YEAR(Child_GOP[[#This Row],[Staff Start Date]])</f>
        <v>1900</v>
      </c>
      <c r="N779" s="100" t="str">
        <f>TEXT(Child_GOP[[#This Row],[Staff Start Date]], "mmm")</f>
        <v>Jan</v>
      </c>
    </row>
    <row r="780" spans="1:14" x14ac:dyDescent="0.25">
      <c r="A780" s="18"/>
      <c r="B780" s="19"/>
      <c r="C780" s="19"/>
      <c r="D780" s="19"/>
      <c r="E780" s="19"/>
      <c r="F780" s="19"/>
      <c r="G780" s="19"/>
      <c r="H780" s="19"/>
      <c r="I780" s="19"/>
      <c r="J780" s="20"/>
      <c r="K780" s="67"/>
      <c r="L780" s="19"/>
      <c r="M780" s="100">
        <f>YEAR(Child_GOP[[#This Row],[Staff Start Date]])</f>
        <v>1900</v>
      </c>
      <c r="N780" s="100" t="str">
        <f>TEXT(Child_GOP[[#This Row],[Staff Start Date]], "mmm")</f>
        <v>Jan</v>
      </c>
    </row>
    <row r="781" spans="1:14" x14ac:dyDescent="0.25">
      <c r="A781" s="18"/>
      <c r="B781" s="19"/>
      <c r="C781" s="19"/>
      <c r="D781" s="19"/>
      <c r="E781" s="19"/>
      <c r="F781" s="19"/>
      <c r="G781" s="19"/>
      <c r="H781" s="19"/>
      <c r="I781" s="19"/>
      <c r="J781" s="20"/>
      <c r="K781" s="67"/>
      <c r="L781" s="19"/>
      <c r="M781" s="100">
        <f>YEAR(Child_GOP[[#This Row],[Staff Start Date]])</f>
        <v>1900</v>
      </c>
      <c r="N781" s="100" t="str">
        <f>TEXT(Child_GOP[[#This Row],[Staff Start Date]], "mmm")</f>
        <v>Jan</v>
      </c>
    </row>
    <row r="782" spans="1:14" x14ac:dyDescent="0.25">
      <c r="A782" s="18"/>
      <c r="B782" s="19"/>
      <c r="C782" s="19"/>
      <c r="D782" s="19"/>
      <c r="E782" s="19"/>
      <c r="F782" s="19"/>
      <c r="G782" s="19"/>
      <c r="H782" s="19"/>
      <c r="I782" s="19"/>
      <c r="J782" s="20"/>
      <c r="K782" s="67"/>
      <c r="L782" s="19"/>
      <c r="M782" s="100">
        <f>YEAR(Child_GOP[[#This Row],[Staff Start Date]])</f>
        <v>1900</v>
      </c>
      <c r="N782" s="100" t="str">
        <f>TEXT(Child_GOP[[#This Row],[Staff Start Date]], "mmm")</f>
        <v>Jan</v>
      </c>
    </row>
    <row r="783" spans="1:14" x14ac:dyDescent="0.25">
      <c r="A783" s="18"/>
      <c r="B783" s="19"/>
      <c r="C783" s="19"/>
      <c r="D783" s="19"/>
      <c r="E783" s="19"/>
      <c r="F783" s="19"/>
      <c r="G783" s="19"/>
      <c r="H783" s="19"/>
      <c r="I783" s="19"/>
      <c r="J783" s="20"/>
      <c r="K783" s="67"/>
      <c r="L783" s="19"/>
      <c r="M783" s="100">
        <f>YEAR(Child_GOP[[#This Row],[Staff Start Date]])</f>
        <v>1900</v>
      </c>
      <c r="N783" s="100" t="str">
        <f>TEXT(Child_GOP[[#This Row],[Staff Start Date]], "mmm")</f>
        <v>Jan</v>
      </c>
    </row>
    <row r="784" spans="1:14" x14ac:dyDescent="0.25">
      <c r="A784" s="18"/>
      <c r="B784" s="19"/>
      <c r="C784" s="19"/>
      <c r="D784" s="19"/>
      <c r="E784" s="19"/>
      <c r="F784" s="19"/>
      <c r="G784" s="19"/>
      <c r="H784" s="19"/>
      <c r="I784" s="19"/>
      <c r="J784" s="20"/>
      <c r="K784" s="67"/>
      <c r="L784" s="19"/>
      <c r="M784" s="100">
        <f>YEAR(Child_GOP[[#This Row],[Staff Start Date]])</f>
        <v>1900</v>
      </c>
      <c r="N784" s="100" t="str">
        <f>TEXT(Child_GOP[[#This Row],[Staff Start Date]], "mmm")</f>
        <v>Jan</v>
      </c>
    </row>
    <row r="785" spans="1:14" x14ac:dyDescent="0.25">
      <c r="A785" s="18"/>
      <c r="B785" s="19"/>
      <c r="C785" s="19"/>
      <c r="D785" s="19"/>
      <c r="E785" s="19"/>
      <c r="F785" s="19"/>
      <c r="G785" s="19"/>
      <c r="H785" s="19"/>
      <c r="I785" s="19"/>
      <c r="J785" s="20"/>
      <c r="K785" s="67"/>
      <c r="L785" s="19"/>
      <c r="M785" s="100">
        <f>YEAR(Child_GOP[[#This Row],[Staff Start Date]])</f>
        <v>1900</v>
      </c>
      <c r="N785" s="100" t="str">
        <f>TEXT(Child_GOP[[#This Row],[Staff Start Date]], "mmm")</f>
        <v>Jan</v>
      </c>
    </row>
    <row r="786" spans="1:14" x14ac:dyDescent="0.25">
      <c r="A786" s="18"/>
      <c r="B786" s="19"/>
      <c r="C786" s="19"/>
      <c r="D786" s="19"/>
      <c r="E786" s="19"/>
      <c r="F786" s="19"/>
      <c r="G786" s="19"/>
      <c r="H786" s="19"/>
      <c r="I786" s="19"/>
      <c r="J786" s="20"/>
      <c r="K786" s="67"/>
      <c r="L786" s="19"/>
      <c r="M786" s="100">
        <f>YEAR(Child_GOP[[#This Row],[Staff Start Date]])</f>
        <v>1900</v>
      </c>
      <c r="N786" s="100" t="str">
        <f>TEXT(Child_GOP[[#This Row],[Staff Start Date]], "mmm")</f>
        <v>Jan</v>
      </c>
    </row>
    <row r="787" spans="1:14" x14ac:dyDescent="0.25">
      <c r="A787" s="18"/>
      <c r="B787" s="19"/>
      <c r="C787" s="19"/>
      <c r="D787" s="19"/>
      <c r="E787" s="19"/>
      <c r="F787" s="19"/>
      <c r="G787" s="19"/>
      <c r="H787" s="19"/>
      <c r="I787" s="19"/>
      <c r="J787" s="20"/>
      <c r="K787" s="67"/>
      <c r="L787" s="19"/>
      <c r="M787" s="100">
        <f>YEAR(Child_GOP[[#This Row],[Staff Start Date]])</f>
        <v>1900</v>
      </c>
      <c r="N787" s="100" t="str">
        <f>TEXT(Child_GOP[[#This Row],[Staff Start Date]], "mmm")</f>
        <v>Jan</v>
      </c>
    </row>
    <row r="788" spans="1:14" x14ac:dyDescent="0.25">
      <c r="A788" s="18"/>
      <c r="B788" s="19"/>
      <c r="C788" s="19"/>
      <c r="D788" s="19"/>
      <c r="E788" s="19"/>
      <c r="F788" s="19"/>
      <c r="G788" s="19"/>
      <c r="H788" s="19"/>
      <c r="I788" s="19"/>
      <c r="J788" s="20"/>
      <c r="K788" s="67"/>
      <c r="L788" s="19"/>
      <c r="M788" s="100">
        <f>YEAR(Child_GOP[[#This Row],[Staff Start Date]])</f>
        <v>1900</v>
      </c>
      <c r="N788" s="100" t="str">
        <f>TEXT(Child_GOP[[#This Row],[Staff Start Date]], "mmm")</f>
        <v>Jan</v>
      </c>
    </row>
    <row r="789" spans="1:14" x14ac:dyDescent="0.25">
      <c r="A789" s="18"/>
      <c r="B789" s="19"/>
      <c r="C789" s="19"/>
      <c r="D789" s="19"/>
      <c r="E789" s="19"/>
      <c r="F789" s="19"/>
      <c r="G789" s="19"/>
      <c r="H789" s="19"/>
      <c r="I789" s="19"/>
      <c r="J789" s="20"/>
      <c r="K789" s="67"/>
      <c r="L789" s="19"/>
      <c r="M789" s="100">
        <f>YEAR(Child_GOP[[#This Row],[Staff Start Date]])</f>
        <v>1900</v>
      </c>
      <c r="N789" s="100" t="str">
        <f>TEXT(Child_GOP[[#This Row],[Staff Start Date]], "mmm")</f>
        <v>Jan</v>
      </c>
    </row>
    <row r="790" spans="1:14" x14ac:dyDescent="0.25">
      <c r="A790" s="18"/>
      <c r="B790" s="19"/>
      <c r="C790" s="19"/>
      <c r="D790" s="19"/>
      <c r="E790" s="19"/>
      <c r="F790" s="19"/>
      <c r="G790" s="19"/>
      <c r="H790" s="19"/>
      <c r="I790" s="19"/>
      <c r="J790" s="20"/>
      <c r="K790" s="67"/>
      <c r="L790" s="19"/>
      <c r="M790" s="100">
        <f>YEAR(Child_GOP[[#This Row],[Staff Start Date]])</f>
        <v>1900</v>
      </c>
      <c r="N790" s="100" t="str">
        <f>TEXT(Child_GOP[[#This Row],[Staff Start Date]], "mmm")</f>
        <v>Jan</v>
      </c>
    </row>
    <row r="791" spans="1:14" x14ac:dyDescent="0.25">
      <c r="A791" s="18"/>
      <c r="B791" s="19"/>
      <c r="C791" s="19"/>
      <c r="D791" s="19"/>
      <c r="E791" s="19"/>
      <c r="F791" s="19"/>
      <c r="G791" s="19"/>
      <c r="H791" s="19"/>
      <c r="I791" s="19"/>
      <c r="J791" s="20"/>
      <c r="K791" s="67"/>
      <c r="L791" s="19"/>
      <c r="M791" s="100">
        <f>YEAR(Child_GOP[[#This Row],[Staff Start Date]])</f>
        <v>1900</v>
      </c>
      <c r="N791" s="100" t="str">
        <f>TEXT(Child_GOP[[#This Row],[Staff Start Date]], "mmm")</f>
        <v>Jan</v>
      </c>
    </row>
    <row r="792" spans="1:14" x14ac:dyDescent="0.25">
      <c r="A792" s="18"/>
      <c r="B792" s="19"/>
      <c r="C792" s="19"/>
      <c r="D792" s="19"/>
      <c r="E792" s="19"/>
      <c r="F792" s="19"/>
      <c r="G792" s="19"/>
      <c r="H792" s="19"/>
      <c r="I792" s="19"/>
      <c r="J792" s="20"/>
      <c r="K792" s="67"/>
      <c r="L792" s="19"/>
      <c r="M792" s="100">
        <f>YEAR(Child_GOP[[#This Row],[Staff Start Date]])</f>
        <v>1900</v>
      </c>
      <c r="N792" s="100" t="str">
        <f>TEXT(Child_GOP[[#This Row],[Staff Start Date]], "mmm")</f>
        <v>Jan</v>
      </c>
    </row>
    <row r="793" spans="1:14" x14ac:dyDescent="0.25">
      <c r="A793" s="18"/>
      <c r="B793" s="19"/>
      <c r="C793" s="19"/>
      <c r="D793" s="19"/>
      <c r="E793" s="19"/>
      <c r="F793" s="19"/>
      <c r="G793" s="19"/>
      <c r="H793" s="19"/>
      <c r="I793" s="19"/>
      <c r="J793" s="20"/>
      <c r="K793" s="67"/>
      <c r="L793" s="19"/>
      <c r="M793" s="100">
        <f>YEAR(Child_GOP[[#This Row],[Staff Start Date]])</f>
        <v>1900</v>
      </c>
      <c r="N793" s="100" t="str">
        <f>TEXT(Child_GOP[[#This Row],[Staff Start Date]], "mmm")</f>
        <v>Jan</v>
      </c>
    </row>
    <row r="794" spans="1:14" x14ac:dyDescent="0.25">
      <c r="A794" s="18"/>
      <c r="B794" s="19"/>
      <c r="C794" s="19"/>
      <c r="D794" s="19"/>
      <c r="E794" s="19"/>
      <c r="F794" s="19"/>
      <c r="G794" s="19"/>
      <c r="H794" s="19"/>
      <c r="I794" s="19"/>
      <c r="J794" s="20"/>
      <c r="K794" s="67"/>
      <c r="L794" s="19"/>
      <c r="M794" s="100">
        <f>YEAR(Child_GOP[[#This Row],[Staff Start Date]])</f>
        <v>1900</v>
      </c>
      <c r="N794" s="100" t="str">
        <f>TEXT(Child_GOP[[#This Row],[Staff Start Date]], "mmm")</f>
        <v>Jan</v>
      </c>
    </row>
    <row r="795" spans="1:14" x14ac:dyDescent="0.25">
      <c r="A795" s="18"/>
      <c r="B795" s="19"/>
      <c r="C795" s="19"/>
      <c r="D795" s="19"/>
      <c r="E795" s="19"/>
      <c r="F795" s="19"/>
      <c r="G795" s="19"/>
      <c r="H795" s="19"/>
      <c r="I795" s="19"/>
      <c r="J795" s="20"/>
      <c r="K795" s="67"/>
      <c r="L795" s="19"/>
      <c r="M795" s="100">
        <f>YEAR(Child_GOP[[#This Row],[Staff Start Date]])</f>
        <v>1900</v>
      </c>
      <c r="N795" s="100" t="str">
        <f>TEXT(Child_GOP[[#This Row],[Staff Start Date]], "mmm")</f>
        <v>Jan</v>
      </c>
    </row>
    <row r="796" spans="1:14" x14ac:dyDescent="0.25">
      <c r="A796" s="18"/>
      <c r="B796" s="19"/>
      <c r="C796" s="19"/>
      <c r="D796" s="19"/>
      <c r="E796" s="19"/>
      <c r="F796" s="19"/>
      <c r="G796" s="19"/>
      <c r="H796" s="19"/>
      <c r="I796" s="19"/>
      <c r="J796" s="20"/>
      <c r="K796" s="67"/>
      <c r="L796" s="19"/>
      <c r="M796" s="100">
        <f>YEAR(Child_GOP[[#This Row],[Staff Start Date]])</f>
        <v>1900</v>
      </c>
      <c r="N796" s="100" t="str">
        <f>TEXT(Child_GOP[[#This Row],[Staff Start Date]], "mmm")</f>
        <v>Jan</v>
      </c>
    </row>
    <row r="797" spans="1:14" x14ac:dyDescent="0.25">
      <c r="A797" s="18"/>
      <c r="B797" s="19"/>
      <c r="C797" s="19"/>
      <c r="D797" s="19"/>
      <c r="E797" s="19"/>
      <c r="F797" s="19"/>
      <c r="G797" s="19"/>
      <c r="H797" s="19"/>
      <c r="I797" s="19"/>
      <c r="J797" s="20"/>
      <c r="K797" s="67"/>
      <c r="L797" s="19"/>
      <c r="M797" s="100">
        <f>YEAR(Child_GOP[[#This Row],[Staff Start Date]])</f>
        <v>1900</v>
      </c>
      <c r="N797" s="100" t="str">
        <f>TEXT(Child_GOP[[#This Row],[Staff Start Date]], "mmm")</f>
        <v>Jan</v>
      </c>
    </row>
    <row r="798" spans="1:14" x14ac:dyDescent="0.25">
      <c r="A798" s="18"/>
      <c r="B798" s="19"/>
      <c r="C798" s="19"/>
      <c r="D798" s="19"/>
      <c r="E798" s="19"/>
      <c r="F798" s="19"/>
      <c r="G798" s="19"/>
      <c r="H798" s="19"/>
      <c r="I798" s="19"/>
      <c r="J798" s="20"/>
      <c r="K798" s="67"/>
      <c r="L798" s="19"/>
      <c r="M798" s="100">
        <f>YEAR(Child_GOP[[#This Row],[Staff Start Date]])</f>
        <v>1900</v>
      </c>
      <c r="N798" s="100" t="str">
        <f>TEXT(Child_GOP[[#This Row],[Staff Start Date]], "mmm")</f>
        <v>Jan</v>
      </c>
    </row>
    <row r="799" spans="1:14" x14ac:dyDescent="0.25">
      <c r="A799" s="18"/>
      <c r="B799" s="19"/>
      <c r="C799" s="19"/>
      <c r="D799" s="19"/>
      <c r="E799" s="19"/>
      <c r="F799" s="19"/>
      <c r="G799" s="19"/>
      <c r="H799" s="19"/>
      <c r="I799" s="19"/>
      <c r="J799" s="20"/>
      <c r="K799" s="67"/>
      <c r="L799" s="19"/>
      <c r="M799" s="100">
        <f>YEAR(Child_GOP[[#This Row],[Staff Start Date]])</f>
        <v>1900</v>
      </c>
      <c r="N799" s="100" t="str">
        <f>TEXT(Child_GOP[[#This Row],[Staff Start Date]], "mmm")</f>
        <v>Jan</v>
      </c>
    </row>
    <row r="800" spans="1:14" x14ac:dyDescent="0.25">
      <c r="A800" s="18"/>
      <c r="B800" s="19"/>
      <c r="C800" s="19"/>
      <c r="D800" s="19"/>
      <c r="E800" s="19"/>
      <c r="F800" s="19"/>
      <c r="G800" s="19"/>
      <c r="H800" s="19"/>
      <c r="I800" s="19"/>
      <c r="J800" s="20"/>
      <c r="K800" s="67"/>
      <c r="L800" s="19"/>
      <c r="M800" s="100">
        <f>YEAR(Child_GOP[[#This Row],[Staff Start Date]])</f>
        <v>1900</v>
      </c>
      <c r="N800" s="100" t="str">
        <f>TEXT(Child_GOP[[#This Row],[Staff Start Date]], "mmm")</f>
        <v>Jan</v>
      </c>
    </row>
    <row r="801" spans="1:14" x14ac:dyDescent="0.25">
      <c r="A801" s="18"/>
      <c r="B801" s="19"/>
      <c r="C801" s="19"/>
      <c r="D801" s="19"/>
      <c r="E801" s="19"/>
      <c r="F801" s="19"/>
      <c r="G801" s="19"/>
      <c r="H801" s="19"/>
      <c r="I801" s="19"/>
      <c r="J801" s="20"/>
      <c r="K801" s="67"/>
      <c r="L801" s="19"/>
      <c r="M801" s="100">
        <f>YEAR(Child_GOP[[#This Row],[Staff Start Date]])</f>
        <v>1900</v>
      </c>
      <c r="N801" s="100" t="str">
        <f>TEXT(Child_GOP[[#This Row],[Staff Start Date]], "mmm")</f>
        <v>Jan</v>
      </c>
    </row>
    <row r="802" spans="1:14" x14ac:dyDescent="0.25">
      <c r="A802" s="18"/>
      <c r="B802" s="19"/>
      <c r="C802" s="19"/>
      <c r="D802" s="19"/>
      <c r="E802" s="19"/>
      <c r="F802" s="19"/>
      <c r="G802" s="19"/>
      <c r="H802" s="19"/>
      <c r="I802" s="19"/>
      <c r="J802" s="20"/>
      <c r="K802" s="67"/>
      <c r="L802" s="19"/>
      <c r="M802" s="100">
        <f>YEAR(Child_GOP[[#This Row],[Staff Start Date]])</f>
        <v>1900</v>
      </c>
      <c r="N802" s="100" t="str">
        <f>TEXT(Child_GOP[[#This Row],[Staff Start Date]], "mmm")</f>
        <v>Jan</v>
      </c>
    </row>
    <row r="803" spans="1:14" x14ac:dyDescent="0.25">
      <c r="A803" s="18"/>
      <c r="B803" s="19"/>
      <c r="C803" s="19"/>
      <c r="D803" s="19"/>
      <c r="E803" s="19"/>
      <c r="F803" s="19"/>
      <c r="G803" s="19"/>
      <c r="H803" s="19"/>
      <c r="I803" s="19"/>
      <c r="J803" s="20"/>
      <c r="K803" s="67"/>
      <c r="L803" s="19"/>
      <c r="M803" s="100">
        <f>YEAR(Child_GOP[[#This Row],[Staff Start Date]])</f>
        <v>1900</v>
      </c>
      <c r="N803" s="100" t="str">
        <f>TEXT(Child_GOP[[#This Row],[Staff Start Date]], "mmm")</f>
        <v>Jan</v>
      </c>
    </row>
    <row r="804" spans="1:14" x14ac:dyDescent="0.25">
      <c r="A804" s="18"/>
      <c r="B804" s="19"/>
      <c r="C804" s="19"/>
      <c r="D804" s="19"/>
      <c r="E804" s="19"/>
      <c r="F804" s="19"/>
      <c r="G804" s="19"/>
      <c r="H804" s="19"/>
      <c r="I804" s="19"/>
      <c r="J804" s="20"/>
      <c r="K804" s="67"/>
      <c r="L804" s="19"/>
      <c r="M804" s="100">
        <f>YEAR(Child_GOP[[#This Row],[Staff Start Date]])</f>
        <v>1900</v>
      </c>
      <c r="N804" s="100" t="str">
        <f>TEXT(Child_GOP[[#This Row],[Staff Start Date]], "mmm")</f>
        <v>Jan</v>
      </c>
    </row>
    <row r="805" spans="1:14" x14ac:dyDescent="0.25">
      <c r="A805" s="18"/>
      <c r="B805" s="19"/>
      <c r="C805" s="19"/>
      <c r="D805" s="19"/>
      <c r="E805" s="19"/>
      <c r="F805" s="19"/>
      <c r="G805" s="19"/>
      <c r="H805" s="19"/>
      <c r="I805" s="19"/>
      <c r="J805" s="20"/>
      <c r="K805" s="67"/>
      <c r="L805" s="19"/>
      <c r="M805" s="100">
        <f>YEAR(Child_GOP[[#This Row],[Staff Start Date]])</f>
        <v>1900</v>
      </c>
      <c r="N805" s="100" t="str">
        <f>TEXT(Child_GOP[[#This Row],[Staff Start Date]], "mmm")</f>
        <v>Jan</v>
      </c>
    </row>
    <row r="806" spans="1:14" x14ac:dyDescent="0.25">
      <c r="A806" s="18"/>
      <c r="B806" s="19"/>
      <c r="C806" s="19"/>
      <c r="D806" s="19"/>
      <c r="E806" s="19"/>
      <c r="F806" s="19"/>
      <c r="G806" s="19"/>
      <c r="H806" s="19"/>
      <c r="I806" s="19"/>
      <c r="J806" s="20"/>
      <c r="K806" s="67"/>
      <c r="L806" s="19"/>
      <c r="M806" s="100">
        <f>YEAR(Child_GOP[[#This Row],[Staff Start Date]])</f>
        <v>1900</v>
      </c>
      <c r="N806" s="100" t="str">
        <f>TEXT(Child_GOP[[#This Row],[Staff Start Date]], "mmm")</f>
        <v>Jan</v>
      </c>
    </row>
    <row r="807" spans="1:14" x14ac:dyDescent="0.25">
      <c r="A807" s="18"/>
      <c r="B807" s="19"/>
      <c r="C807" s="19"/>
      <c r="D807" s="19"/>
      <c r="E807" s="19"/>
      <c r="F807" s="19"/>
      <c r="G807" s="19"/>
      <c r="H807" s="19"/>
      <c r="I807" s="19"/>
      <c r="J807" s="20"/>
      <c r="K807" s="67"/>
      <c r="L807" s="19"/>
      <c r="M807" s="100">
        <f>YEAR(Child_GOP[[#This Row],[Staff Start Date]])</f>
        <v>1900</v>
      </c>
      <c r="N807" s="100" t="str">
        <f>TEXT(Child_GOP[[#This Row],[Staff Start Date]], "mmm")</f>
        <v>Jan</v>
      </c>
    </row>
    <row r="808" spans="1:14" x14ac:dyDescent="0.25">
      <c r="A808" s="18"/>
      <c r="B808" s="19"/>
      <c r="C808" s="19"/>
      <c r="D808" s="19"/>
      <c r="E808" s="19"/>
      <c r="F808" s="19"/>
      <c r="G808" s="19"/>
      <c r="H808" s="19"/>
      <c r="I808" s="19"/>
      <c r="J808" s="20"/>
      <c r="K808" s="67"/>
      <c r="L808" s="19"/>
      <c r="M808" s="100">
        <f>YEAR(Child_GOP[[#This Row],[Staff Start Date]])</f>
        <v>1900</v>
      </c>
      <c r="N808" s="100" t="str">
        <f>TEXT(Child_GOP[[#This Row],[Staff Start Date]], "mmm")</f>
        <v>Jan</v>
      </c>
    </row>
    <row r="809" spans="1:14" x14ac:dyDescent="0.25">
      <c r="A809" s="18"/>
      <c r="B809" s="19"/>
      <c r="C809" s="19"/>
      <c r="D809" s="19"/>
      <c r="E809" s="19"/>
      <c r="F809" s="19"/>
      <c r="G809" s="19"/>
      <c r="H809" s="19"/>
      <c r="I809" s="19"/>
      <c r="J809" s="20"/>
      <c r="K809" s="67"/>
      <c r="L809" s="19"/>
      <c r="M809" s="100">
        <f>YEAR(Child_GOP[[#This Row],[Staff Start Date]])</f>
        <v>1900</v>
      </c>
      <c r="N809" s="100" t="str">
        <f>TEXT(Child_GOP[[#This Row],[Staff Start Date]], "mmm")</f>
        <v>Jan</v>
      </c>
    </row>
    <row r="810" spans="1:14" x14ac:dyDescent="0.25">
      <c r="A810" s="18"/>
      <c r="B810" s="19"/>
      <c r="C810" s="19"/>
      <c r="D810" s="19"/>
      <c r="E810" s="19"/>
      <c r="F810" s="19"/>
      <c r="G810" s="19"/>
      <c r="H810" s="19"/>
      <c r="I810" s="19"/>
      <c r="J810" s="20"/>
      <c r="K810" s="67"/>
      <c r="L810" s="19"/>
      <c r="M810" s="100">
        <f>YEAR(Child_GOP[[#This Row],[Staff Start Date]])</f>
        <v>1900</v>
      </c>
      <c r="N810" s="100" t="str">
        <f>TEXT(Child_GOP[[#This Row],[Staff Start Date]], "mmm")</f>
        <v>Jan</v>
      </c>
    </row>
    <row r="811" spans="1:14" x14ac:dyDescent="0.25">
      <c r="A811" s="18"/>
      <c r="B811" s="19"/>
      <c r="C811" s="19"/>
      <c r="D811" s="19"/>
      <c r="E811" s="19"/>
      <c r="F811" s="19"/>
      <c r="G811" s="19"/>
      <c r="H811" s="19"/>
      <c r="I811" s="19"/>
      <c r="J811" s="20"/>
      <c r="K811" s="67"/>
      <c r="L811" s="19"/>
      <c r="M811" s="100">
        <f>YEAR(Child_GOP[[#This Row],[Staff Start Date]])</f>
        <v>1900</v>
      </c>
      <c r="N811" s="100" t="str">
        <f>TEXT(Child_GOP[[#This Row],[Staff Start Date]], "mmm")</f>
        <v>Jan</v>
      </c>
    </row>
    <row r="812" spans="1:14" x14ac:dyDescent="0.25">
      <c r="A812" s="18"/>
      <c r="B812" s="19"/>
      <c r="C812" s="19"/>
      <c r="D812" s="19"/>
      <c r="E812" s="19"/>
      <c r="F812" s="19"/>
      <c r="G812" s="19"/>
      <c r="H812" s="19"/>
      <c r="I812" s="19"/>
      <c r="J812" s="20"/>
      <c r="K812" s="67"/>
      <c r="L812" s="19"/>
      <c r="M812" s="100">
        <f>YEAR(Child_GOP[[#This Row],[Staff Start Date]])</f>
        <v>1900</v>
      </c>
      <c r="N812" s="100" t="str">
        <f>TEXT(Child_GOP[[#This Row],[Staff Start Date]], "mmm")</f>
        <v>Jan</v>
      </c>
    </row>
    <row r="813" spans="1:14" x14ac:dyDescent="0.25">
      <c r="A813" s="18"/>
      <c r="B813" s="19"/>
      <c r="C813" s="19"/>
      <c r="D813" s="19"/>
      <c r="E813" s="19"/>
      <c r="F813" s="19"/>
      <c r="G813" s="19"/>
      <c r="H813" s="19"/>
      <c r="I813" s="19"/>
      <c r="J813" s="20"/>
      <c r="K813" s="67"/>
      <c r="L813" s="19"/>
      <c r="M813" s="100">
        <f>YEAR(Child_GOP[[#This Row],[Staff Start Date]])</f>
        <v>1900</v>
      </c>
      <c r="N813" s="100" t="str">
        <f>TEXT(Child_GOP[[#This Row],[Staff Start Date]], "mmm")</f>
        <v>Jan</v>
      </c>
    </row>
    <row r="814" spans="1:14" x14ac:dyDescent="0.25">
      <c r="A814" s="18"/>
      <c r="B814" s="19"/>
      <c r="C814" s="19"/>
      <c r="D814" s="19"/>
      <c r="E814" s="19"/>
      <c r="F814" s="19"/>
      <c r="G814" s="19"/>
      <c r="H814" s="19"/>
      <c r="I814" s="19"/>
      <c r="J814" s="20"/>
      <c r="K814" s="67"/>
      <c r="L814" s="19"/>
      <c r="M814" s="100">
        <f>YEAR(Child_GOP[[#This Row],[Staff Start Date]])</f>
        <v>1900</v>
      </c>
      <c r="N814" s="100" t="str">
        <f>TEXT(Child_GOP[[#This Row],[Staff Start Date]], "mmm")</f>
        <v>Jan</v>
      </c>
    </row>
    <row r="815" spans="1:14" x14ac:dyDescent="0.25">
      <c r="A815" s="18"/>
      <c r="B815" s="19"/>
      <c r="C815" s="19"/>
      <c r="D815" s="19"/>
      <c r="E815" s="19"/>
      <c r="F815" s="19"/>
      <c r="G815" s="19"/>
      <c r="H815" s="19"/>
      <c r="I815" s="19"/>
      <c r="J815" s="20"/>
      <c r="K815" s="67"/>
      <c r="L815" s="19"/>
      <c r="M815" s="100">
        <f>YEAR(Child_GOP[[#This Row],[Staff Start Date]])</f>
        <v>1900</v>
      </c>
      <c r="N815" s="100" t="str">
        <f>TEXT(Child_GOP[[#This Row],[Staff Start Date]], "mmm")</f>
        <v>Jan</v>
      </c>
    </row>
    <row r="816" spans="1:14" x14ac:dyDescent="0.25">
      <c r="A816" s="18"/>
      <c r="B816" s="19"/>
      <c r="C816" s="19"/>
      <c r="D816" s="19"/>
      <c r="E816" s="19"/>
      <c r="F816" s="19"/>
      <c r="G816" s="19"/>
      <c r="H816" s="19"/>
      <c r="I816" s="19"/>
      <c r="J816" s="20"/>
      <c r="K816" s="67"/>
      <c r="L816" s="19"/>
      <c r="M816" s="100">
        <f>YEAR(Child_GOP[[#This Row],[Staff Start Date]])</f>
        <v>1900</v>
      </c>
      <c r="N816" s="100" t="str">
        <f>TEXT(Child_GOP[[#This Row],[Staff Start Date]], "mmm")</f>
        <v>Jan</v>
      </c>
    </row>
    <row r="817" spans="1:14" x14ac:dyDescent="0.25">
      <c r="A817" s="18"/>
      <c r="B817" s="19"/>
      <c r="C817" s="19"/>
      <c r="D817" s="19"/>
      <c r="E817" s="19"/>
      <c r="F817" s="19"/>
      <c r="G817" s="19"/>
      <c r="H817" s="19"/>
      <c r="I817" s="19"/>
      <c r="J817" s="20"/>
      <c r="K817" s="67"/>
      <c r="L817" s="19"/>
      <c r="M817" s="100">
        <f>YEAR(Child_GOP[[#This Row],[Staff Start Date]])</f>
        <v>1900</v>
      </c>
      <c r="N817" s="100" t="str">
        <f>TEXT(Child_GOP[[#This Row],[Staff Start Date]], "mmm")</f>
        <v>Jan</v>
      </c>
    </row>
    <row r="818" spans="1:14" x14ac:dyDescent="0.25">
      <c r="A818" s="18"/>
      <c r="B818" s="19"/>
      <c r="C818" s="19"/>
      <c r="D818" s="19"/>
      <c r="E818" s="19"/>
      <c r="F818" s="19"/>
      <c r="G818" s="19"/>
      <c r="H818" s="19"/>
      <c r="I818" s="19"/>
      <c r="J818" s="20"/>
      <c r="K818" s="67"/>
      <c r="L818" s="19"/>
      <c r="M818" s="100">
        <f>YEAR(Child_GOP[[#This Row],[Staff Start Date]])</f>
        <v>1900</v>
      </c>
      <c r="N818" s="100" t="str">
        <f>TEXT(Child_GOP[[#This Row],[Staff Start Date]], "mmm")</f>
        <v>Jan</v>
      </c>
    </row>
    <row r="819" spans="1:14" x14ac:dyDescent="0.25">
      <c r="A819" s="18"/>
      <c r="B819" s="19"/>
      <c r="C819" s="19"/>
      <c r="D819" s="19"/>
      <c r="E819" s="19"/>
      <c r="F819" s="19"/>
      <c r="G819" s="19"/>
      <c r="H819" s="19"/>
      <c r="I819" s="19"/>
      <c r="J819" s="20"/>
      <c r="K819" s="67"/>
      <c r="L819" s="19"/>
      <c r="M819" s="100">
        <f>YEAR(Child_GOP[[#This Row],[Staff Start Date]])</f>
        <v>1900</v>
      </c>
      <c r="N819" s="100" t="str">
        <f>TEXT(Child_GOP[[#This Row],[Staff Start Date]], "mmm")</f>
        <v>Jan</v>
      </c>
    </row>
    <row r="820" spans="1:14" x14ac:dyDescent="0.25">
      <c r="A820" s="18"/>
      <c r="B820" s="19"/>
      <c r="C820" s="19"/>
      <c r="D820" s="19"/>
      <c r="E820" s="19"/>
      <c r="F820" s="19"/>
      <c r="G820" s="19"/>
      <c r="H820" s="19"/>
      <c r="I820" s="19"/>
      <c r="J820" s="20"/>
      <c r="K820" s="67"/>
      <c r="L820" s="19"/>
      <c r="M820" s="100">
        <f>YEAR(Child_GOP[[#This Row],[Staff Start Date]])</f>
        <v>1900</v>
      </c>
      <c r="N820" s="100" t="str">
        <f>TEXT(Child_GOP[[#This Row],[Staff Start Date]], "mmm")</f>
        <v>Jan</v>
      </c>
    </row>
    <row r="821" spans="1:14" x14ac:dyDescent="0.25">
      <c r="A821" s="18"/>
      <c r="B821" s="19"/>
      <c r="C821" s="19"/>
      <c r="D821" s="19"/>
      <c r="E821" s="19"/>
      <c r="F821" s="19"/>
      <c r="G821" s="19"/>
      <c r="H821" s="19"/>
      <c r="I821" s="19"/>
      <c r="J821" s="20"/>
      <c r="K821" s="67"/>
      <c r="L821" s="19"/>
      <c r="M821" s="100">
        <f>YEAR(Child_GOP[[#This Row],[Staff Start Date]])</f>
        <v>1900</v>
      </c>
      <c r="N821" s="100" t="str">
        <f>TEXT(Child_GOP[[#This Row],[Staff Start Date]], "mmm")</f>
        <v>Jan</v>
      </c>
    </row>
    <row r="822" spans="1:14" x14ac:dyDescent="0.25">
      <c r="A822" s="18"/>
      <c r="B822" s="19"/>
      <c r="C822" s="19"/>
      <c r="D822" s="19"/>
      <c r="E822" s="19"/>
      <c r="F822" s="19"/>
      <c r="G822" s="19"/>
      <c r="H822" s="19"/>
      <c r="I822" s="19"/>
      <c r="J822" s="20"/>
      <c r="K822" s="67"/>
      <c r="L822" s="19"/>
      <c r="M822" s="100">
        <f>YEAR(Child_GOP[[#This Row],[Staff Start Date]])</f>
        <v>1900</v>
      </c>
      <c r="N822" s="100" t="str">
        <f>TEXT(Child_GOP[[#This Row],[Staff Start Date]], "mmm")</f>
        <v>Jan</v>
      </c>
    </row>
    <row r="823" spans="1:14" x14ac:dyDescent="0.25">
      <c r="A823" s="18"/>
      <c r="B823" s="19"/>
      <c r="C823" s="19"/>
      <c r="D823" s="19"/>
      <c r="E823" s="19"/>
      <c r="F823" s="19"/>
      <c r="G823" s="19"/>
      <c r="H823" s="19"/>
      <c r="I823" s="19"/>
      <c r="J823" s="20"/>
      <c r="K823" s="67"/>
      <c r="L823" s="19"/>
      <c r="M823" s="100">
        <f>YEAR(Child_GOP[[#This Row],[Staff Start Date]])</f>
        <v>1900</v>
      </c>
      <c r="N823" s="100" t="str">
        <f>TEXT(Child_GOP[[#This Row],[Staff Start Date]], "mmm")</f>
        <v>Jan</v>
      </c>
    </row>
    <row r="824" spans="1:14" x14ac:dyDescent="0.25">
      <c r="A824" s="18"/>
      <c r="B824" s="19"/>
      <c r="C824" s="19"/>
      <c r="D824" s="19"/>
      <c r="E824" s="19"/>
      <c r="F824" s="19"/>
      <c r="G824" s="19"/>
      <c r="H824" s="19"/>
      <c r="I824" s="19"/>
      <c r="J824" s="20"/>
      <c r="K824" s="67"/>
      <c r="L824" s="19"/>
      <c r="M824" s="100">
        <f>YEAR(Child_GOP[[#This Row],[Staff Start Date]])</f>
        <v>1900</v>
      </c>
      <c r="N824" s="100" t="str">
        <f>TEXT(Child_GOP[[#This Row],[Staff Start Date]], "mmm")</f>
        <v>Jan</v>
      </c>
    </row>
    <row r="825" spans="1:14" x14ac:dyDescent="0.25">
      <c r="A825" s="18"/>
      <c r="B825" s="19"/>
      <c r="C825" s="19"/>
      <c r="D825" s="19"/>
      <c r="E825" s="19"/>
      <c r="F825" s="19"/>
      <c r="G825" s="19"/>
      <c r="H825" s="19"/>
      <c r="I825" s="19"/>
      <c r="J825" s="20"/>
      <c r="K825" s="67"/>
      <c r="L825" s="19"/>
      <c r="M825" s="100">
        <f>YEAR(Child_GOP[[#This Row],[Staff Start Date]])</f>
        <v>1900</v>
      </c>
      <c r="N825" s="100" t="str">
        <f>TEXT(Child_GOP[[#This Row],[Staff Start Date]], "mmm")</f>
        <v>Jan</v>
      </c>
    </row>
    <row r="826" spans="1:14" x14ac:dyDescent="0.25">
      <c r="A826" s="18"/>
      <c r="B826" s="19"/>
      <c r="C826" s="19"/>
      <c r="D826" s="19"/>
      <c r="E826" s="19"/>
      <c r="F826" s="19"/>
      <c r="G826" s="19"/>
      <c r="H826" s="19"/>
      <c r="I826" s="19"/>
      <c r="J826" s="20"/>
      <c r="K826" s="67"/>
      <c r="L826" s="19"/>
      <c r="M826" s="100">
        <f>YEAR(Child_GOP[[#This Row],[Staff Start Date]])</f>
        <v>1900</v>
      </c>
      <c r="N826" s="100" t="str">
        <f>TEXT(Child_GOP[[#This Row],[Staff Start Date]], "mmm")</f>
        <v>Jan</v>
      </c>
    </row>
    <row r="827" spans="1:14" x14ac:dyDescent="0.25">
      <c r="A827" s="18"/>
      <c r="B827" s="19"/>
      <c r="C827" s="19"/>
      <c r="D827" s="19"/>
      <c r="E827" s="19"/>
      <c r="F827" s="19"/>
      <c r="G827" s="19"/>
      <c r="H827" s="19"/>
      <c r="I827" s="19"/>
      <c r="J827" s="20"/>
      <c r="K827" s="67"/>
      <c r="L827" s="19"/>
      <c r="M827" s="100">
        <f>YEAR(Child_GOP[[#This Row],[Staff Start Date]])</f>
        <v>1900</v>
      </c>
      <c r="N827" s="100" t="str">
        <f>TEXT(Child_GOP[[#This Row],[Staff Start Date]], "mmm")</f>
        <v>Jan</v>
      </c>
    </row>
    <row r="828" spans="1:14" x14ac:dyDescent="0.25">
      <c r="A828" s="18"/>
      <c r="B828" s="19"/>
      <c r="C828" s="19"/>
      <c r="D828" s="19"/>
      <c r="E828" s="19"/>
      <c r="F828" s="19"/>
      <c r="G828" s="19"/>
      <c r="H828" s="19"/>
      <c r="I828" s="19"/>
      <c r="J828" s="20"/>
      <c r="K828" s="67"/>
      <c r="L828" s="19"/>
      <c r="M828" s="100">
        <f>YEAR(Child_GOP[[#This Row],[Staff Start Date]])</f>
        <v>1900</v>
      </c>
      <c r="N828" s="100" t="str">
        <f>TEXT(Child_GOP[[#This Row],[Staff Start Date]], "mmm")</f>
        <v>Jan</v>
      </c>
    </row>
    <row r="829" spans="1:14" x14ac:dyDescent="0.25">
      <c r="A829" s="18"/>
      <c r="B829" s="19"/>
      <c r="C829" s="19"/>
      <c r="D829" s="19"/>
      <c r="E829" s="19"/>
      <c r="F829" s="19"/>
      <c r="G829" s="19"/>
      <c r="H829" s="19"/>
      <c r="I829" s="19"/>
      <c r="J829" s="20"/>
      <c r="K829" s="67"/>
      <c r="L829" s="19"/>
      <c r="M829" s="100">
        <f>YEAR(Child_GOP[[#This Row],[Staff Start Date]])</f>
        <v>1900</v>
      </c>
      <c r="N829" s="100" t="str">
        <f>TEXT(Child_GOP[[#This Row],[Staff Start Date]], "mmm")</f>
        <v>Jan</v>
      </c>
    </row>
    <row r="830" spans="1:14" x14ac:dyDescent="0.25">
      <c r="A830" s="18"/>
      <c r="B830" s="19"/>
      <c r="C830" s="19"/>
      <c r="D830" s="19"/>
      <c r="E830" s="19"/>
      <c r="F830" s="19"/>
      <c r="G830" s="19"/>
      <c r="H830" s="19"/>
      <c r="I830" s="19"/>
      <c r="J830" s="20"/>
      <c r="K830" s="67"/>
      <c r="L830" s="19"/>
      <c r="M830" s="100">
        <f>YEAR(Child_GOP[[#This Row],[Staff Start Date]])</f>
        <v>1900</v>
      </c>
      <c r="N830" s="100" t="str">
        <f>TEXT(Child_GOP[[#This Row],[Staff Start Date]], "mmm")</f>
        <v>Jan</v>
      </c>
    </row>
    <row r="831" spans="1:14" x14ac:dyDescent="0.25">
      <c r="A831" s="18"/>
      <c r="B831" s="19"/>
      <c r="C831" s="19"/>
      <c r="D831" s="19"/>
      <c r="E831" s="19"/>
      <c r="F831" s="19"/>
      <c r="G831" s="19"/>
      <c r="H831" s="19"/>
      <c r="I831" s="19"/>
      <c r="J831" s="20"/>
      <c r="K831" s="67"/>
      <c r="L831" s="19"/>
      <c r="M831" s="100">
        <f>YEAR(Child_GOP[[#This Row],[Staff Start Date]])</f>
        <v>1900</v>
      </c>
      <c r="N831" s="100" t="str">
        <f>TEXT(Child_GOP[[#This Row],[Staff Start Date]], "mmm")</f>
        <v>Jan</v>
      </c>
    </row>
    <row r="832" spans="1:14" x14ac:dyDescent="0.25">
      <c r="A832" s="18"/>
      <c r="B832" s="19"/>
      <c r="C832" s="19"/>
      <c r="D832" s="19"/>
      <c r="E832" s="19"/>
      <c r="F832" s="19"/>
      <c r="G832" s="19"/>
      <c r="H832" s="19"/>
      <c r="I832" s="19"/>
      <c r="J832" s="20"/>
      <c r="K832" s="67"/>
      <c r="L832" s="19"/>
      <c r="M832" s="100">
        <f>YEAR(Child_GOP[[#This Row],[Staff Start Date]])</f>
        <v>1900</v>
      </c>
      <c r="N832" s="100" t="str">
        <f>TEXT(Child_GOP[[#This Row],[Staff Start Date]], "mmm")</f>
        <v>Jan</v>
      </c>
    </row>
    <row r="833" spans="1:14" x14ac:dyDescent="0.25">
      <c r="A833" s="18"/>
      <c r="B833" s="19"/>
      <c r="C833" s="19"/>
      <c r="D833" s="19"/>
      <c r="E833" s="19"/>
      <c r="F833" s="19"/>
      <c r="G833" s="19"/>
      <c r="H833" s="19"/>
      <c r="I833" s="19"/>
      <c r="J833" s="20"/>
      <c r="K833" s="67"/>
      <c r="L833" s="19"/>
      <c r="M833" s="100">
        <f>YEAR(Child_GOP[[#This Row],[Staff Start Date]])</f>
        <v>1900</v>
      </c>
      <c r="N833" s="100" t="str">
        <f>TEXT(Child_GOP[[#This Row],[Staff Start Date]], "mmm")</f>
        <v>Jan</v>
      </c>
    </row>
    <row r="834" spans="1:14" x14ac:dyDescent="0.25">
      <c r="A834" s="18"/>
      <c r="B834" s="19"/>
      <c r="C834" s="19"/>
      <c r="D834" s="19"/>
      <c r="E834" s="19"/>
      <c r="F834" s="19"/>
      <c r="G834" s="19"/>
      <c r="H834" s="19"/>
      <c r="I834" s="19"/>
      <c r="J834" s="20"/>
      <c r="K834" s="67"/>
      <c r="L834" s="19"/>
      <c r="M834" s="100">
        <f>YEAR(Child_GOP[[#This Row],[Staff Start Date]])</f>
        <v>1900</v>
      </c>
      <c r="N834" s="100" t="str">
        <f>TEXT(Child_GOP[[#This Row],[Staff Start Date]], "mmm")</f>
        <v>Jan</v>
      </c>
    </row>
    <row r="835" spans="1:14" x14ac:dyDescent="0.25">
      <c r="A835" s="18"/>
      <c r="B835" s="19"/>
      <c r="C835" s="19"/>
      <c r="D835" s="19"/>
      <c r="E835" s="19"/>
      <c r="F835" s="19"/>
      <c r="G835" s="19"/>
      <c r="H835" s="19"/>
      <c r="I835" s="19"/>
      <c r="J835" s="20"/>
      <c r="K835" s="67"/>
      <c r="L835" s="19"/>
      <c r="M835" s="100">
        <f>YEAR(Child_GOP[[#This Row],[Staff Start Date]])</f>
        <v>1900</v>
      </c>
      <c r="N835" s="100" t="str">
        <f>TEXT(Child_GOP[[#This Row],[Staff Start Date]], "mmm")</f>
        <v>Jan</v>
      </c>
    </row>
    <row r="836" spans="1:14" x14ac:dyDescent="0.25">
      <c r="A836" s="18"/>
      <c r="B836" s="19"/>
      <c r="C836" s="19"/>
      <c r="D836" s="19"/>
      <c r="E836" s="19"/>
      <c r="F836" s="19"/>
      <c r="G836" s="19"/>
      <c r="H836" s="19"/>
      <c r="I836" s="19"/>
      <c r="J836" s="20"/>
      <c r="K836" s="67"/>
      <c r="L836" s="19"/>
      <c r="M836" s="100">
        <f>YEAR(Child_GOP[[#This Row],[Staff Start Date]])</f>
        <v>1900</v>
      </c>
      <c r="N836" s="100" t="str">
        <f>TEXT(Child_GOP[[#This Row],[Staff Start Date]], "mmm")</f>
        <v>Jan</v>
      </c>
    </row>
    <row r="837" spans="1:14" x14ac:dyDescent="0.25">
      <c r="A837" s="18"/>
      <c r="B837" s="19"/>
      <c r="C837" s="19"/>
      <c r="D837" s="19"/>
      <c r="E837" s="19"/>
      <c r="F837" s="19"/>
      <c r="G837" s="19"/>
      <c r="H837" s="19"/>
      <c r="I837" s="19"/>
      <c r="J837" s="20"/>
      <c r="K837" s="67"/>
      <c r="L837" s="19"/>
      <c r="M837" s="100">
        <f>YEAR(Child_GOP[[#This Row],[Staff Start Date]])</f>
        <v>1900</v>
      </c>
      <c r="N837" s="100" t="str">
        <f>TEXT(Child_GOP[[#This Row],[Staff Start Date]], "mmm")</f>
        <v>Jan</v>
      </c>
    </row>
    <row r="838" spans="1:14" x14ac:dyDescent="0.25">
      <c r="A838" s="18"/>
      <c r="B838" s="19"/>
      <c r="C838" s="19"/>
      <c r="D838" s="19"/>
      <c r="E838" s="19"/>
      <c r="F838" s="19"/>
      <c r="G838" s="19"/>
      <c r="H838" s="19"/>
      <c r="I838" s="19"/>
      <c r="J838" s="20"/>
      <c r="K838" s="67"/>
      <c r="L838" s="19"/>
      <c r="M838" s="100">
        <f>YEAR(Child_GOP[[#This Row],[Staff Start Date]])</f>
        <v>1900</v>
      </c>
      <c r="N838" s="100" t="str">
        <f>TEXT(Child_GOP[[#This Row],[Staff Start Date]], "mmm")</f>
        <v>Jan</v>
      </c>
    </row>
    <row r="839" spans="1:14" x14ac:dyDescent="0.25">
      <c r="A839" s="18"/>
      <c r="B839" s="19"/>
      <c r="C839" s="19"/>
      <c r="D839" s="19"/>
      <c r="E839" s="19"/>
      <c r="F839" s="19"/>
      <c r="G839" s="19"/>
      <c r="H839" s="19"/>
      <c r="I839" s="19"/>
      <c r="J839" s="20"/>
      <c r="K839" s="67"/>
      <c r="L839" s="19"/>
      <c r="M839" s="100">
        <f>YEAR(Child_GOP[[#This Row],[Staff Start Date]])</f>
        <v>1900</v>
      </c>
      <c r="N839" s="100" t="str">
        <f>TEXT(Child_GOP[[#This Row],[Staff Start Date]], "mmm")</f>
        <v>Jan</v>
      </c>
    </row>
    <row r="840" spans="1:14" x14ac:dyDescent="0.25">
      <c r="A840" s="18"/>
      <c r="B840" s="19"/>
      <c r="C840" s="19"/>
      <c r="D840" s="19"/>
      <c r="E840" s="19"/>
      <c r="F840" s="19"/>
      <c r="G840" s="19"/>
      <c r="H840" s="19"/>
      <c r="I840" s="19"/>
      <c r="J840" s="20"/>
      <c r="K840" s="67"/>
      <c r="L840" s="19"/>
      <c r="M840" s="100">
        <f>YEAR(Child_GOP[[#This Row],[Staff Start Date]])</f>
        <v>1900</v>
      </c>
      <c r="N840" s="100" t="str">
        <f>TEXT(Child_GOP[[#This Row],[Staff Start Date]], "mmm")</f>
        <v>Jan</v>
      </c>
    </row>
    <row r="841" spans="1:14" x14ac:dyDescent="0.25">
      <c r="A841" s="18"/>
      <c r="B841" s="19"/>
      <c r="C841" s="19"/>
      <c r="D841" s="19"/>
      <c r="E841" s="19"/>
      <c r="F841" s="19"/>
      <c r="G841" s="19"/>
      <c r="H841" s="19"/>
      <c r="I841" s="19"/>
      <c r="J841" s="20"/>
      <c r="K841" s="67"/>
      <c r="L841" s="19"/>
      <c r="M841" s="100">
        <f>YEAR(Child_GOP[[#This Row],[Staff Start Date]])</f>
        <v>1900</v>
      </c>
      <c r="N841" s="100" t="str">
        <f>TEXT(Child_GOP[[#This Row],[Staff Start Date]], "mmm")</f>
        <v>Jan</v>
      </c>
    </row>
    <row r="842" spans="1:14" x14ac:dyDescent="0.25">
      <c r="A842" s="18"/>
      <c r="B842" s="19"/>
      <c r="C842" s="19"/>
      <c r="D842" s="19"/>
      <c r="E842" s="19"/>
      <c r="F842" s="19"/>
      <c r="G842" s="19"/>
      <c r="H842" s="19"/>
      <c r="I842" s="19"/>
      <c r="J842" s="20"/>
      <c r="K842" s="67"/>
      <c r="L842" s="19"/>
      <c r="M842" s="100">
        <f>YEAR(Child_GOP[[#This Row],[Staff Start Date]])</f>
        <v>1900</v>
      </c>
      <c r="N842" s="100" t="str">
        <f>TEXT(Child_GOP[[#This Row],[Staff Start Date]], "mmm")</f>
        <v>Jan</v>
      </c>
    </row>
    <row r="843" spans="1:14" x14ac:dyDescent="0.25">
      <c r="A843" s="18"/>
      <c r="B843" s="19"/>
      <c r="C843" s="19"/>
      <c r="D843" s="19"/>
      <c r="E843" s="19"/>
      <c r="F843" s="19"/>
      <c r="G843" s="19"/>
      <c r="H843" s="19"/>
      <c r="I843" s="19"/>
      <c r="J843" s="20"/>
      <c r="K843" s="67"/>
      <c r="L843" s="19"/>
      <c r="M843" s="100">
        <f>YEAR(Child_GOP[[#This Row],[Staff Start Date]])</f>
        <v>1900</v>
      </c>
      <c r="N843" s="100" t="str">
        <f>TEXT(Child_GOP[[#This Row],[Staff Start Date]], "mmm")</f>
        <v>Jan</v>
      </c>
    </row>
    <row r="844" spans="1:14" x14ac:dyDescent="0.25">
      <c r="A844" s="18"/>
      <c r="B844" s="19"/>
      <c r="C844" s="19"/>
      <c r="D844" s="19"/>
      <c r="E844" s="19"/>
      <c r="F844" s="19"/>
      <c r="G844" s="19"/>
      <c r="H844" s="19"/>
      <c r="I844" s="19"/>
      <c r="J844" s="20"/>
      <c r="K844" s="67"/>
      <c r="L844" s="19"/>
      <c r="M844" s="100">
        <f>YEAR(Child_GOP[[#This Row],[Staff Start Date]])</f>
        <v>1900</v>
      </c>
      <c r="N844" s="100" t="str">
        <f>TEXT(Child_GOP[[#This Row],[Staff Start Date]], "mmm")</f>
        <v>Jan</v>
      </c>
    </row>
    <row r="845" spans="1:14" x14ac:dyDescent="0.25">
      <c r="A845" s="18"/>
      <c r="B845" s="19"/>
      <c r="C845" s="19"/>
      <c r="D845" s="19"/>
      <c r="E845" s="19"/>
      <c r="F845" s="19"/>
      <c r="G845" s="19"/>
      <c r="H845" s="19"/>
      <c r="I845" s="19"/>
      <c r="J845" s="20"/>
      <c r="K845" s="67"/>
      <c r="L845" s="19"/>
      <c r="M845" s="100">
        <f>YEAR(Child_GOP[[#This Row],[Staff Start Date]])</f>
        <v>1900</v>
      </c>
      <c r="N845" s="100" t="str">
        <f>TEXT(Child_GOP[[#This Row],[Staff Start Date]], "mmm")</f>
        <v>Jan</v>
      </c>
    </row>
    <row r="846" spans="1:14" x14ac:dyDescent="0.25">
      <c r="A846" s="18"/>
      <c r="B846" s="19"/>
      <c r="C846" s="19"/>
      <c r="D846" s="19"/>
      <c r="E846" s="19"/>
      <c r="F846" s="19"/>
      <c r="G846" s="19"/>
      <c r="H846" s="19"/>
      <c r="I846" s="19"/>
      <c r="J846" s="20"/>
      <c r="K846" s="67"/>
      <c r="L846" s="19"/>
      <c r="M846" s="100">
        <f>YEAR(Child_GOP[[#This Row],[Staff Start Date]])</f>
        <v>1900</v>
      </c>
      <c r="N846" s="100" t="str">
        <f>TEXT(Child_GOP[[#This Row],[Staff Start Date]], "mmm")</f>
        <v>Jan</v>
      </c>
    </row>
    <row r="847" spans="1:14" x14ac:dyDescent="0.25">
      <c r="A847" s="18"/>
      <c r="B847" s="19"/>
      <c r="C847" s="19"/>
      <c r="D847" s="19"/>
      <c r="E847" s="19"/>
      <c r="F847" s="19"/>
      <c r="G847" s="19"/>
      <c r="H847" s="19"/>
      <c r="I847" s="19"/>
      <c r="J847" s="20"/>
      <c r="K847" s="67"/>
      <c r="L847" s="19"/>
      <c r="M847" s="100">
        <f>YEAR(Child_GOP[[#This Row],[Staff Start Date]])</f>
        <v>1900</v>
      </c>
      <c r="N847" s="100" t="str">
        <f>TEXT(Child_GOP[[#This Row],[Staff Start Date]], "mmm")</f>
        <v>Jan</v>
      </c>
    </row>
    <row r="848" spans="1:14" x14ac:dyDescent="0.25">
      <c r="A848" s="18"/>
      <c r="B848" s="19"/>
      <c r="C848" s="19"/>
      <c r="D848" s="19"/>
      <c r="E848" s="19"/>
      <c r="F848" s="19"/>
      <c r="G848" s="19"/>
      <c r="H848" s="19"/>
      <c r="I848" s="19"/>
      <c r="J848" s="20"/>
      <c r="K848" s="67"/>
      <c r="L848" s="19"/>
      <c r="M848" s="100">
        <f>YEAR(Child_GOP[[#This Row],[Staff Start Date]])</f>
        <v>1900</v>
      </c>
      <c r="N848" s="100" t="str">
        <f>TEXT(Child_GOP[[#This Row],[Staff Start Date]], "mmm")</f>
        <v>Jan</v>
      </c>
    </row>
    <row r="849" spans="1:14" x14ac:dyDescent="0.25">
      <c r="A849" s="18"/>
      <c r="B849" s="19"/>
      <c r="C849" s="19"/>
      <c r="D849" s="19"/>
      <c r="E849" s="19"/>
      <c r="F849" s="19"/>
      <c r="G849" s="19"/>
      <c r="H849" s="19"/>
      <c r="I849" s="19"/>
      <c r="J849" s="20"/>
      <c r="K849" s="67"/>
      <c r="L849" s="19"/>
      <c r="M849" s="100">
        <f>YEAR(Child_GOP[[#This Row],[Staff Start Date]])</f>
        <v>1900</v>
      </c>
      <c r="N849" s="100" t="str">
        <f>TEXT(Child_GOP[[#This Row],[Staff Start Date]], "mmm")</f>
        <v>Jan</v>
      </c>
    </row>
    <row r="850" spans="1:14" x14ac:dyDescent="0.25">
      <c r="A850" s="18"/>
      <c r="B850" s="19"/>
      <c r="C850" s="19"/>
      <c r="D850" s="19"/>
      <c r="E850" s="19"/>
      <c r="F850" s="19"/>
      <c r="G850" s="19"/>
      <c r="H850" s="19"/>
      <c r="I850" s="19"/>
      <c r="J850" s="20"/>
      <c r="K850" s="67"/>
      <c r="L850" s="19"/>
      <c r="M850" s="100">
        <f>YEAR(Child_GOP[[#This Row],[Staff Start Date]])</f>
        <v>1900</v>
      </c>
      <c r="N850" s="100" t="str">
        <f>TEXT(Child_GOP[[#This Row],[Staff Start Date]], "mmm")</f>
        <v>Jan</v>
      </c>
    </row>
    <row r="851" spans="1:14" x14ac:dyDescent="0.25">
      <c r="A851" s="18"/>
      <c r="B851" s="19"/>
      <c r="C851" s="19"/>
      <c r="D851" s="19"/>
      <c r="E851" s="19"/>
      <c r="F851" s="19"/>
      <c r="G851" s="19"/>
      <c r="H851" s="19"/>
      <c r="I851" s="19"/>
      <c r="J851" s="20"/>
      <c r="K851" s="67"/>
      <c r="L851" s="19"/>
      <c r="M851" s="100">
        <f>YEAR(Child_GOP[[#This Row],[Staff Start Date]])</f>
        <v>1900</v>
      </c>
      <c r="N851" s="100" t="str">
        <f>TEXT(Child_GOP[[#This Row],[Staff Start Date]], "mmm")</f>
        <v>Jan</v>
      </c>
    </row>
    <row r="852" spans="1:14" x14ac:dyDescent="0.25">
      <c r="A852" s="18"/>
      <c r="B852" s="19"/>
      <c r="C852" s="19"/>
      <c r="D852" s="19"/>
      <c r="E852" s="19"/>
      <c r="F852" s="19"/>
      <c r="G852" s="19"/>
      <c r="H852" s="19"/>
      <c r="I852" s="19"/>
      <c r="J852" s="20"/>
      <c r="K852" s="67"/>
      <c r="L852" s="19"/>
      <c r="M852" s="100">
        <f>YEAR(Child_GOP[[#This Row],[Staff Start Date]])</f>
        <v>1900</v>
      </c>
      <c r="N852" s="100" t="str">
        <f>TEXT(Child_GOP[[#This Row],[Staff Start Date]], "mmm")</f>
        <v>Jan</v>
      </c>
    </row>
    <row r="853" spans="1:14" x14ac:dyDescent="0.25">
      <c r="A853" s="18"/>
      <c r="B853" s="19"/>
      <c r="C853" s="19"/>
      <c r="D853" s="19"/>
      <c r="E853" s="19"/>
      <c r="F853" s="19"/>
      <c r="G853" s="19"/>
      <c r="H853" s="19"/>
      <c r="I853" s="19"/>
      <c r="J853" s="20"/>
      <c r="K853" s="67"/>
      <c r="L853" s="19"/>
      <c r="M853" s="100">
        <f>YEAR(Child_GOP[[#This Row],[Staff Start Date]])</f>
        <v>1900</v>
      </c>
      <c r="N853" s="100" t="str">
        <f>TEXT(Child_GOP[[#This Row],[Staff Start Date]], "mmm")</f>
        <v>Jan</v>
      </c>
    </row>
    <row r="854" spans="1:14" x14ac:dyDescent="0.25">
      <c r="A854" s="18"/>
      <c r="B854" s="19"/>
      <c r="C854" s="19"/>
      <c r="D854" s="19"/>
      <c r="E854" s="19"/>
      <c r="F854" s="19"/>
      <c r="G854" s="19"/>
      <c r="H854" s="19"/>
      <c r="I854" s="19"/>
      <c r="J854" s="20"/>
      <c r="K854" s="67"/>
      <c r="L854" s="19"/>
      <c r="M854" s="100">
        <f>YEAR(Child_GOP[[#This Row],[Staff Start Date]])</f>
        <v>1900</v>
      </c>
      <c r="N854" s="100" t="str">
        <f>TEXT(Child_GOP[[#This Row],[Staff Start Date]], "mmm")</f>
        <v>Jan</v>
      </c>
    </row>
    <row r="855" spans="1:14" x14ac:dyDescent="0.25">
      <c r="A855" s="18"/>
      <c r="B855" s="19"/>
      <c r="C855" s="19"/>
      <c r="D855" s="19"/>
      <c r="E855" s="19"/>
      <c r="F855" s="19"/>
      <c r="G855" s="19"/>
      <c r="H855" s="19"/>
      <c r="I855" s="19"/>
      <c r="J855" s="20"/>
      <c r="K855" s="67"/>
      <c r="L855" s="19"/>
      <c r="M855" s="100">
        <f>YEAR(Child_GOP[[#This Row],[Staff Start Date]])</f>
        <v>1900</v>
      </c>
      <c r="N855" s="100" t="str">
        <f>TEXT(Child_GOP[[#This Row],[Staff Start Date]], "mmm")</f>
        <v>Jan</v>
      </c>
    </row>
    <row r="856" spans="1:14" x14ac:dyDescent="0.25">
      <c r="A856" s="18"/>
      <c r="B856" s="19"/>
      <c r="C856" s="19"/>
      <c r="D856" s="19"/>
      <c r="E856" s="19"/>
      <c r="F856" s="19"/>
      <c r="G856" s="19"/>
      <c r="H856" s="19"/>
      <c r="I856" s="19"/>
      <c r="J856" s="20"/>
      <c r="K856" s="67"/>
      <c r="L856" s="19"/>
      <c r="M856" s="100">
        <f>YEAR(Child_GOP[[#This Row],[Staff Start Date]])</f>
        <v>1900</v>
      </c>
      <c r="N856" s="100" t="str">
        <f>TEXT(Child_GOP[[#This Row],[Staff Start Date]], "mmm")</f>
        <v>Jan</v>
      </c>
    </row>
    <row r="857" spans="1:14" x14ac:dyDescent="0.25">
      <c r="A857" s="18"/>
      <c r="B857" s="19"/>
      <c r="C857" s="19"/>
      <c r="D857" s="19"/>
      <c r="E857" s="19"/>
      <c r="F857" s="19"/>
      <c r="G857" s="19"/>
      <c r="H857" s="19"/>
      <c r="I857" s="19"/>
      <c r="J857" s="20"/>
      <c r="K857" s="67"/>
      <c r="L857" s="19"/>
      <c r="M857" s="100">
        <f>YEAR(Child_GOP[[#This Row],[Staff Start Date]])</f>
        <v>1900</v>
      </c>
      <c r="N857" s="100" t="str">
        <f>TEXT(Child_GOP[[#This Row],[Staff Start Date]], "mmm")</f>
        <v>Jan</v>
      </c>
    </row>
    <row r="858" spans="1:14" x14ac:dyDescent="0.25">
      <c r="A858" s="18"/>
      <c r="B858" s="19"/>
      <c r="C858" s="19"/>
      <c r="D858" s="19"/>
      <c r="E858" s="19"/>
      <c r="F858" s="19"/>
      <c r="G858" s="19"/>
      <c r="H858" s="19"/>
      <c r="I858" s="19"/>
      <c r="J858" s="20"/>
      <c r="K858" s="67"/>
      <c r="L858" s="19"/>
      <c r="M858" s="100">
        <f>YEAR(Child_GOP[[#This Row],[Staff Start Date]])</f>
        <v>1900</v>
      </c>
      <c r="N858" s="100" t="str">
        <f>TEXT(Child_GOP[[#This Row],[Staff Start Date]], "mmm")</f>
        <v>Jan</v>
      </c>
    </row>
    <row r="859" spans="1:14" x14ac:dyDescent="0.25">
      <c r="A859" s="18"/>
      <c r="B859" s="19"/>
      <c r="C859" s="19"/>
      <c r="D859" s="19"/>
      <c r="E859" s="19"/>
      <c r="F859" s="19"/>
      <c r="G859" s="19"/>
      <c r="H859" s="19"/>
      <c r="I859" s="19"/>
      <c r="J859" s="20"/>
      <c r="K859" s="67"/>
      <c r="L859" s="19"/>
      <c r="M859" s="100">
        <f>YEAR(Child_GOP[[#This Row],[Staff Start Date]])</f>
        <v>1900</v>
      </c>
      <c r="N859" s="100" t="str">
        <f>TEXT(Child_GOP[[#This Row],[Staff Start Date]], "mmm")</f>
        <v>Jan</v>
      </c>
    </row>
    <row r="860" spans="1:14" x14ac:dyDescent="0.25">
      <c r="A860" s="18"/>
      <c r="B860" s="19"/>
      <c r="C860" s="19"/>
      <c r="D860" s="19"/>
      <c r="E860" s="19"/>
      <c r="F860" s="19"/>
      <c r="G860" s="19"/>
      <c r="H860" s="19"/>
      <c r="I860" s="19"/>
      <c r="J860" s="20"/>
      <c r="K860" s="67"/>
      <c r="L860" s="19"/>
      <c r="M860" s="100">
        <f>YEAR(Child_GOP[[#This Row],[Staff Start Date]])</f>
        <v>1900</v>
      </c>
      <c r="N860" s="100" t="str">
        <f>TEXT(Child_GOP[[#This Row],[Staff Start Date]], "mmm")</f>
        <v>Jan</v>
      </c>
    </row>
    <row r="861" spans="1:14" x14ac:dyDescent="0.25">
      <c r="A861" s="18"/>
      <c r="B861" s="19"/>
      <c r="C861" s="19"/>
      <c r="D861" s="19"/>
      <c r="E861" s="19"/>
      <c r="F861" s="19"/>
      <c r="G861" s="19"/>
      <c r="H861" s="19"/>
      <c r="I861" s="19"/>
      <c r="J861" s="20"/>
      <c r="K861" s="67"/>
      <c r="L861" s="19"/>
      <c r="M861" s="100">
        <f>YEAR(Child_GOP[[#This Row],[Staff Start Date]])</f>
        <v>1900</v>
      </c>
      <c r="N861" s="100" t="str">
        <f>TEXT(Child_GOP[[#This Row],[Staff Start Date]], "mmm")</f>
        <v>Jan</v>
      </c>
    </row>
    <row r="862" spans="1:14" x14ac:dyDescent="0.25">
      <c r="A862" s="18"/>
      <c r="B862" s="19"/>
      <c r="C862" s="19"/>
      <c r="D862" s="19"/>
      <c r="E862" s="19"/>
      <c r="F862" s="19"/>
      <c r="G862" s="19"/>
      <c r="H862" s="19"/>
      <c r="I862" s="19"/>
      <c r="J862" s="20"/>
      <c r="K862" s="67"/>
      <c r="L862" s="19"/>
      <c r="M862" s="100">
        <f>YEAR(Child_GOP[[#This Row],[Staff Start Date]])</f>
        <v>1900</v>
      </c>
      <c r="N862" s="100" t="str">
        <f>TEXT(Child_GOP[[#This Row],[Staff Start Date]], "mmm")</f>
        <v>Jan</v>
      </c>
    </row>
    <row r="863" spans="1:14" x14ac:dyDescent="0.25">
      <c r="A863" s="18"/>
      <c r="B863" s="19"/>
      <c r="C863" s="19"/>
      <c r="D863" s="19"/>
      <c r="E863" s="19"/>
      <c r="F863" s="19"/>
      <c r="G863" s="19"/>
      <c r="H863" s="19"/>
      <c r="I863" s="19"/>
      <c r="J863" s="20"/>
      <c r="K863" s="67"/>
      <c r="L863" s="19"/>
      <c r="M863" s="100">
        <f>YEAR(Child_GOP[[#This Row],[Staff Start Date]])</f>
        <v>1900</v>
      </c>
      <c r="N863" s="100" t="str">
        <f>TEXT(Child_GOP[[#This Row],[Staff Start Date]], "mmm")</f>
        <v>Jan</v>
      </c>
    </row>
    <row r="864" spans="1:14" x14ac:dyDescent="0.25">
      <c r="A864" s="18"/>
      <c r="B864" s="19"/>
      <c r="C864" s="19"/>
      <c r="D864" s="19"/>
      <c r="E864" s="19"/>
      <c r="F864" s="19"/>
      <c r="G864" s="19"/>
      <c r="H864" s="19"/>
      <c r="I864" s="19"/>
      <c r="J864" s="20"/>
      <c r="K864" s="67"/>
      <c r="L864" s="19"/>
      <c r="M864" s="100">
        <f>YEAR(Child_GOP[[#This Row],[Staff Start Date]])</f>
        <v>1900</v>
      </c>
      <c r="N864" s="100" t="str">
        <f>TEXT(Child_GOP[[#This Row],[Staff Start Date]], "mmm")</f>
        <v>Jan</v>
      </c>
    </row>
    <row r="865" spans="1:14" x14ac:dyDescent="0.25">
      <c r="A865" s="18"/>
      <c r="B865" s="19"/>
      <c r="C865" s="19"/>
      <c r="D865" s="19"/>
      <c r="E865" s="19"/>
      <c r="F865" s="19"/>
      <c r="G865" s="19"/>
      <c r="H865" s="19"/>
      <c r="I865" s="19"/>
      <c r="J865" s="20"/>
      <c r="K865" s="67"/>
      <c r="L865" s="19"/>
      <c r="M865" s="100">
        <f>YEAR(Child_GOP[[#This Row],[Staff Start Date]])</f>
        <v>1900</v>
      </c>
      <c r="N865" s="100" t="str">
        <f>TEXT(Child_GOP[[#This Row],[Staff Start Date]], "mmm")</f>
        <v>Jan</v>
      </c>
    </row>
    <row r="866" spans="1:14" x14ac:dyDescent="0.25">
      <c r="A866" s="18"/>
      <c r="B866" s="19"/>
      <c r="C866" s="19"/>
      <c r="D866" s="19"/>
      <c r="E866" s="19"/>
      <c r="F866" s="19"/>
      <c r="G866" s="19"/>
      <c r="H866" s="19"/>
      <c r="I866" s="19"/>
      <c r="J866" s="20"/>
      <c r="K866" s="67"/>
      <c r="L866" s="19"/>
      <c r="M866" s="100">
        <f>YEAR(Child_GOP[[#This Row],[Staff Start Date]])</f>
        <v>1900</v>
      </c>
      <c r="N866" s="100" t="str">
        <f>TEXT(Child_GOP[[#This Row],[Staff Start Date]], "mmm")</f>
        <v>Jan</v>
      </c>
    </row>
    <row r="867" spans="1:14" x14ac:dyDescent="0.25">
      <c r="A867" s="18"/>
      <c r="B867" s="19"/>
      <c r="C867" s="19"/>
      <c r="D867" s="19"/>
      <c r="E867" s="19"/>
      <c r="F867" s="19"/>
      <c r="G867" s="19"/>
      <c r="H867" s="19"/>
      <c r="I867" s="19"/>
      <c r="J867" s="20"/>
      <c r="K867" s="67"/>
      <c r="L867" s="19"/>
      <c r="M867" s="100">
        <f>YEAR(Child_GOP[[#This Row],[Staff Start Date]])</f>
        <v>1900</v>
      </c>
      <c r="N867" s="100" t="str">
        <f>TEXT(Child_GOP[[#This Row],[Staff Start Date]], "mmm")</f>
        <v>Jan</v>
      </c>
    </row>
    <row r="868" spans="1:14" x14ac:dyDescent="0.25">
      <c r="A868" s="18"/>
      <c r="B868" s="19"/>
      <c r="C868" s="19"/>
      <c r="D868" s="19"/>
      <c r="E868" s="19"/>
      <c r="F868" s="19"/>
      <c r="G868" s="19"/>
      <c r="H868" s="19"/>
      <c r="I868" s="19"/>
      <c r="J868" s="20"/>
      <c r="K868" s="67"/>
      <c r="L868" s="19"/>
      <c r="M868" s="100">
        <f>YEAR(Child_GOP[[#This Row],[Staff Start Date]])</f>
        <v>1900</v>
      </c>
      <c r="N868" s="100" t="str">
        <f>TEXT(Child_GOP[[#This Row],[Staff Start Date]], "mmm")</f>
        <v>Jan</v>
      </c>
    </row>
    <row r="869" spans="1:14" x14ac:dyDescent="0.25">
      <c r="A869" s="18"/>
      <c r="B869" s="19"/>
      <c r="C869" s="19"/>
      <c r="D869" s="19"/>
      <c r="E869" s="19"/>
      <c r="F869" s="19"/>
      <c r="G869" s="19"/>
      <c r="H869" s="19"/>
      <c r="I869" s="19"/>
      <c r="J869" s="20"/>
      <c r="K869" s="67"/>
      <c r="L869" s="19"/>
      <c r="M869" s="100">
        <f>YEAR(Child_GOP[[#This Row],[Staff Start Date]])</f>
        <v>1900</v>
      </c>
      <c r="N869" s="100" t="str">
        <f>TEXT(Child_GOP[[#This Row],[Staff Start Date]], "mmm")</f>
        <v>Jan</v>
      </c>
    </row>
    <row r="870" spans="1:14" x14ac:dyDescent="0.25">
      <c r="A870" s="18"/>
      <c r="B870" s="19"/>
      <c r="C870" s="19"/>
      <c r="D870" s="19"/>
      <c r="E870" s="19"/>
      <c r="F870" s="19"/>
      <c r="G870" s="19"/>
      <c r="H870" s="19"/>
      <c r="I870" s="19"/>
      <c r="J870" s="20"/>
      <c r="K870" s="67"/>
      <c r="L870" s="19"/>
      <c r="M870" s="100">
        <f>YEAR(Child_GOP[[#This Row],[Staff Start Date]])</f>
        <v>1900</v>
      </c>
      <c r="N870" s="100" t="str">
        <f>TEXT(Child_GOP[[#This Row],[Staff Start Date]], "mmm")</f>
        <v>Jan</v>
      </c>
    </row>
    <row r="871" spans="1:14" x14ac:dyDescent="0.25">
      <c r="A871" s="18"/>
      <c r="B871" s="19"/>
      <c r="C871" s="19"/>
      <c r="D871" s="19"/>
      <c r="E871" s="19"/>
      <c r="F871" s="19"/>
      <c r="G871" s="19"/>
      <c r="H871" s="19"/>
      <c r="I871" s="19"/>
      <c r="J871" s="20"/>
      <c r="K871" s="67"/>
      <c r="L871" s="19"/>
      <c r="M871" s="100">
        <f>YEAR(Child_GOP[[#This Row],[Staff Start Date]])</f>
        <v>1900</v>
      </c>
      <c r="N871" s="100" t="str">
        <f>TEXT(Child_GOP[[#This Row],[Staff Start Date]], "mmm")</f>
        <v>Jan</v>
      </c>
    </row>
    <row r="872" spans="1:14" x14ac:dyDescent="0.25">
      <c r="A872" s="18"/>
      <c r="B872" s="19"/>
      <c r="C872" s="19"/>
      <c r="D872" s="19"/>
      <c r="E872" s="19"/>
      <c r="F872" s="19"/>
      <c r="G872" s="19"/>
      <c r="H872" s="19"/>
      <c r="I872" s="19"/>
      <c r="J872" s="20"/>
      <c r="K872" s="67"/>
      <c r="L872" s="19"/>
      <c r="M872" s="100">
        <f>YEAR(Child_GOP[[#This Row],[Staff Start Date]])</f>
        <v>1900</v>
      </c>
      <c r="N872" s="100" t="str">
        <f>TEXT(Child_GOP[[#This Row],[Staff Start Date]], "mmm")</f>
        <v>Jan</v>
      </c>
    </row>
    <row r="873" spans="1:14" x14ac:dyDescent="0.25">
      <c r="A873" s="18"/>
      <c r="B873" s="19"/>
      <c r="C873" s="19"/>
      <c r="D873" s="19"/>
      <c r="E873" s="19"/>
      <c r="F873" s="19"/>
      <c r="G873" s="19"/>
      <c r="H873" s="19"/>
      <c r="I873" s="19"/>
      <c r="J873" s="20"/>
      <c r="K873" s="67"/>
      <c r="L873" s="19"/>
      <c r="M873" s="100">
        <f>YEAR(Child_GOP[[#This Row],[Staff Start Date]])</f>
        <v>1900</v>
      </c>
      <c r="N873" s="100" t="str">
        <f>TEXT(Child_GOP[[#This Row],[Staff Start Date]], "mmm")</f>
        <v>Jan</v>
      </c>
    </row>
    <row r="874" spans="1:14" x14ac:dyDescent="0.25">
      <c r="A874" s="18"/>
      <c r="B874" s="19"/>
      <c r="C874" s="19"/>
      <c r="D874" s="19"/>
      <c r="E874" s="19"/>
      <c r="F874" s="19"/>
      <c r="G874" s="19"/>
      <c r="H874" s="19"/>
      <c r="I874" s="19"/>
      <c r="J874" s="20"/>
      <c r="K874" s="67"/>
      <c r="L874" s="19"/>
      <c r="M874" s="100">
        <f>YEAR(Child_GOP[[#This Row],[Staff Start Date]])</f>
        <v>1900</v>
      </c>
      <c r="N874" s="100" t="str">
        <f>TEXT(Child_GOP[[#This Row],[Staff Start Date]], "mmm")</f>
        <v>Jan</v>
      </c>
    </row>
    <row r="875" spans="1:14" x14ac:dyDescent="0.25">
      <c r="A875" s="18"/>
      <c r="B875" s="19"/>
      <c r="C875" s="19"/>
      <c r="D875" s="19"/>
      <c r="E875" s="19"/>
      <c r="F875" s="19"/>
      <c r="G875" s="19"/>
      <c r="H875" s="19"/>
      <c r="I875" s="19"/>
      <c r="J875" s="20"/>
      <c r="K875" s="67"/>
      <c r="L875" s="19"/>
      <c r="M875" s="100">
        <f>YEAR(Child_GOP[[#This Row],[Staff Start Date]])</f>
        <v>1900</v>
      </c>
      <c r="N875" s="100" t="str">
        <f>TEXT(Child_GOP[[#This Row],[Staff Start Date]], "mmm")</f>
        <v>Jan</v>
      </c>
    </row>
    <row r="876" spans="1:14" x14ac:dyDescent="0.25">
      <c r="A876" s="18"/>
      <c r="B876" s="19"/>
      <c r="C876" s="19"/>
      <c r="D876" s="19"/>
      <c r="E876" s="19"/>
      <c r="F876" s="19"/>
      <c r="G876" s="19"/>
      <c r="H876" s="19"/>
      <c r="I876" s="19"/>
      <c r="J876" s="20"/>
      <c r="K876" s="67"/>
      <c r="L876" s="19"/>
      <c r="M876" s="100">
        <f>YEAR(Child_GOP[[#This Row],[Staff Start Date]])</f>
        <v>1900</v>
      </c>
      <c r="N876" s="100" t="str">
        <f>TEXT(Child_GOP[[#This Row],[Staff Start Date]], "mmm")</f>
        <v>Jan</v>
      </c>
    </row>
    <row r="877" spans="1:14" x14ac:dyDescent="0.25">
      <c r="A877" s="18"/>
      <c r="B877" s="19"/>
      <c r="C877" s="19"/>
      <c r="D877" s="19"/>
      <c r="E877" s="19"/>
      <c r="F877" s="19"/>
      <c r="G877" s="19"/>
      <c r="H877" s="19"/>
      <c r="I877" s="19"/>
      <c r="J877" s="20"/>
      <c r="K877" s="67"/>
      <c r="L877" s="19"/>
      <c r="M877" s="100">
        <f>YEAR(Child_GOP[[#This Row],[Staff Start Date]])</f>
        <v>1900</v>
      </c>
      <c r="N877" s="100" t="str">
        <f>TEXT(Child_GOP[[#This Row],[Staff Start Date]], "mmm")</f>
        <v>Jan</v>
      </c>
    </row>
    <row r="878" spans="1:14" x14ac:dyDescent="0.25">
      <c r="A878" s="18"/>
      <c r="B878" s="19"/>
      <c r="C878" s="19"/>
      <c r="D878" s="19"/>
      <c r="E878" s="19"/>
      <c r="F878" s="19"/>
      <c r="G878" s="19"/>
      <c r="H878" s="19"/>
      <c r="I878" s="19"/>
      <c r="J878" s="20"/>
      <c r="K878" s="67"/>
      <c r="L878" s="19"/>
      <c r="M878" s="100">
        <f>YEAR(Child_GOP[[#This Row],[Staff Start Date]])</f>
        <v>1900</v>
      </c>
      <c r="N878" s="100" t="str">
        <f>TEXT(Child_GOP[[#This Row],[Staff Start Date]], "mmm")</f>
        <v>Jan</v>
      </c>
    </row>
    <row r="879" spans="1:14" x14ac:dyDescent="0.25">
      <c r="A879" s="18"/>
      <c r="B879" s="19"/>
      <c r="C879" s="19"/>
      <c r="D879" s="19"/>
      <c r="E879" s="19"/>
      <c r="F879" s="19"/>
      <c r="G879" s="19"/>
      <c r="H879" s="19"/>
      <c r="I879" s="19"/>
      <c r="J879" s="20"/>
      <c r="K879" s="67"/>
      <c r="L879" s="19"/>
      <c r="M879" s="100">
        <f>YEAR(Child_GOP[[#This Row],[Staff Start Date]])</f>
        <v>1900</v>
      </c>
      <c r="N879" s="100" t="str">
        <f>TEXT(Child_GOP[[#This Row],[Staff Start Date]], "mmm")</f>
        <v>Jan</v>
      </c>
    </row>
    <row r="880" spans="1:14" x14ac:dyDescent="0.25">
      <c r="A880" s="18"/>
      <c r="B880" s="19"/>
      <c r="C880" s="19"/>
      <c r="D880" s="19"/>
      <c r="E880" s="19"/>
      <c r="F880" s="19"/>
      <c r="G880" s="19"/>
      <c r="H880" s="19"/>
      <c r="I880" s="19"/>
      <c r="J880" s="20"/>
      <c r="K880" s="67"/>
      <c r="L880" s="19"/>
      <c r="M880" s="100">
        <f>YEAR(Child_GOP[[#This Row],[Staff Start Date]])</f>
        <v>1900</v>
      </c>
      <c r="N880" s="100" t="str">
        <f>TEXT(Child_GOP[[#This Row],[Staff Start Date]], "mmm")</f>
        <v>Jan</v>
      </c>
    </row>
    <row r="881" spans="1:14" x14ac:dyDescent="0.25">
      <c r="A881" s="18"/>
      <c r="B881" s="19"/>
      <c r="C881" s="19"/>
      <c r="D881" s="19"/>
      <c r="E881" s="19"/>
      <c r="F881" s="19"/>
      <c r="G881" s="19"/>
      <c r="H881" s="19"/>
      <c r="I881" s="19"/>
      <c r="J881" s="20"/>
      <c r="K881" s="67"/>
      <c r="L881" s="19"/>
      <c r="M881" s="100">
        <f>YEAR(Child_GOP[[#This Row],[Staff Start Date]])</f>
        <v>1900</v>
      </c>
      <c r="N881" s="100" t="str">
        <f>TEXT(Child_GOP[[#This Row],[Staff Start Date]], "mmm")</f>
        <v>Jan</v>
      </c>
    </row>
    <row r="882" spans="1:14" x14ac:dyDescent="0.25">
      <c r="A882" s="18"/>
      <c r="B882" s="19"/>
      <c r="C882" s="19"/>
      <c r="D882" s="19"/>
      <c r="E882" s="19"/>
      <c r="F882" s="19"/>
      <c r="G882" s="19"/>
      <c r="H882" s="19"/>
      <c r="I882" s="19"/>
      <c r="J882" s="20"/>
      <c r="K882" s="67"/>
      <c r="L882" s="19"/>
      <c r="M882" s="100">
        <f>YEAR(Child_GOP[[#This Row],[Staff Start Date]])</f>
        <v>1900</v>
      </c>
      <c r="N882" s="100" t="str">
        <f>TEXT(Child_GOP[[#This Row],[Staff Start Date]], "mmm")</f>
        <v>Jan</v>
      </c>
    </row>
    <row r="883" spans="1:14" x14ac:dyDescent="0.25">
      <c r="A883" s="18"/>
      <c r="B883" s="19"/>
      <c r="C883" s="19"/>
      <c r="D883" s="19"/>
      <c r="E883" s="19"/>
      <c r="F883" s="19"/>
      <c r="G883" s="19"/>
      <c r="H883" s="19"/>
      <c r="I883" s="19"/>
      <c r="J883" s="20"/>
      <c r="K883" s="67"/>
      <c r="L883" s="19"/>
      <c r="M883" s="100">
        <f>YEAR(Child_GOP[[#This Row],[Staff Start Date]])</f>
        <v>1900</v>
      </c>
      <c r="N883" s="100" t="str">
        <f>TEXT(Child_GOP[[#This Row],[Staff Start Date]], "mmm")</f>
        <v>Jan</v>
      </c>
    </row>
    <row r="884" spans="1:14" x14ac:dyDescent="0.25">
      <c r="A884" s="18"/>
      <c r="B884" s="19"/>
      <c r="C884" s="19"/>
      <c r="D884" s="19"/>
      <c r="E884" s="19"/>
      <c r="F884" s="19"/>
      <c r="G884" s="19"/>
      <c r="H884" s="19"/>
      <c r="I884" s="19"/>
      <c r="J884" s="20"/>
      <c r="K884" s="67"/>
      <c r="L884" s="19"/>
      <c r="M884" s="100">
        <f>YEAR(Child_GOP[[#This Row],[Staff Start Date]])</f>
        <v>1900</v>
      </c>
      <c r="N884" s="100" t="str">
        <f>TEXT(Child_GOP[[#This Row],[Staff Start Date]], "mmm")</f>
        <v>Jan</v>
      </c>
    </row>
    <row r="885" spans="1:14" x14ac:dyDescent="0.25">
      <c r="A885" s="18"/>
      <c r="B885" s="19"/>
      <c r="C885" s="19"/>
      <c r="D885" s="19"/>
      <c r="E885" s="19"/>
      <c r="F885" s="19"/>
      <c r="G885" s="19"/>
      <c r="H885" s="19"/>
      <c r="I885" s="19"/>
      <c r="J885" s="20"/>
      <c r="K885" s="67"/>
      <c r="L885" s="19"/>
      <c r="M885" s="100">
        <f>YEAR(Child_GOP[[#This Row],[Staff Start Date]])</f>
        <v>1900</v>
      </c>
      <c r="N885" s="100" t="str">
        <f>TEXT(Child_GOP[[#This Row],[Staff Start Date]], "mmm")</f>
        <v>Jan</v>
      </c>
    </row>
    <row r="886" spans="1:14" x14ac:dyDescent="0.25">
      <c r="A886" s="18"/>
      <c r="B886" s="19"/>
      <c r="C886" s="19"/>
      <c r="D886" s="19"/>
      <c r="E886" s="19"/>
      <c r="F886" s="19"/>
      <c r="G886" s="19"/>
      <c r="H886" s="19"/>
      <c r="I886" s="19"/>
      <c r="J886" s="20"/>
      <c r="K886" s="67"/>
      <c r="L886" s="19"/>
      <c r="M886" s="100">
        <f>YEAR(Child_GOP[[#This Row],[Staff Start Date]])</f>
        <v>1900</v>
      </c>
      <c r="N886" s="100" t="str">
        <f>TEXT(Child_GOP[[#This Row],[Staff Start Date]], "mmm")</f>
        <v>Jan</v>
      </c>
    </row>
    <row r="887" spans="1:14" x14ac:dyDescent="0.25">
      <c r="A887" s="18"/>
      <c r="B887" s="19"/>
      <c r="C887" s="19"/>
      <c r="D887" s="19"/>
      <c r="E887" s="19"/>
      <c r="F887" s="19"/>
      <c r="G887" s="19"/>
      <c r="H887" s="19"/>
      <c r="I887" s="19"/>
      <c r="J887" s="20"/>
      <c r="K887" s="67"/>
      <c r="L887" s="19"/>
      <c r="M887" s="100">
        <f>YEAR(Child_GOP[[#This Row],[Staff Start Date]])</f>
        <v>1900</v>
      </c>
      <c r="N887" s="100" t="str">
        <f>TEXT(Child_GOP[[#This Row],[Staff Start Date]], "mmm")</f>
        <v>Jan</v>
      </c>
    </row>
    <row r="888" spans="1:14" x14ac:dyDescent="0.25">
      <c r="A888" s="18"/>
      <c r="B888" s="19"/>
      <c r="C888" s="19"/>
      <c r="D888" s="19"/>
      <c r="E888" s="19"/>
      <c r="F888" s="19"/>
      <c r="G888" s="19"/>
      <c r="H888" s="19"/>
      <c r="I888" s="19"/>
      <c r="J888" s="20"/>
      <c r="K888" s="67"/>
      <c r="L888" s="19"/>
      <c r="M888" s="100">
        <f>YEAR(Child_GOP[[#This Row],[Staff Start Date]])</f>
        <v>1900</v>
      </c>
      <c r="N888" s="100" t="str">
        <f>TEXT(Child_GOP[[#This Row],[Staff Start Date]], "mmm")</f>
        <v>Jan</v>
      </c>
    </row>
    <row r="889" spans="1:14" x14ac:dyDescent="0.25">
      <c r="A889" s="18"/>
      <c r="B889" s="19"/>
      <c r="C889" s="19"/>
      <c r="D889" s="19"/>
      <c r="E889" s="19"/>
      <c r="F889" s="19"/>
      <c r="G889" s="19"/>
      <c r="H889" s="19"/>
      <c r="I889" s="19"/>
      <c r="J889" s="20"/>
      <c r="K889" s="67"/>
      <c r="L889" s="19"/>
      <c r="M889" s="100">
        <f>YEAR(Child_GOP[[#This Row],[Staff Start Date]])</f>
        <v>1900</v>
      </c>
      <c r="N889" s="100" t="str">
        <f>TEXT(Child_GOP[[#This Row],[Staff Start Date]], "mmm")</f>
        <v>Jan</v>
      </c>
    </row>
    <row r="890" spans="1:14" x14ac:dyDescent="0.25">
      <c r="A890" s="18"/>
      <c r="B890" s="19"/>
      <c r="C890" s="19"/>
      <c r="D890" s="19"/>
      <c r="E890" s="19"/>
      <c r="F890" s="19"/>
      <c r="G890" s="19"/>
      <c r="H890" s="19"/>
      <c r="I890" s="19"/>
      <c r="J890" s="20"/>
      <c r="K890" s="67"/>
      <c r="L890" s="19"/>
      <c r="M890" s="100">
        <f>YEAR(Child_GOP[[#This Row],[Staff Start Date]])</f>
        <v>1900</v>
      </c>
      <c r="N890" s="100" t="str">
        <f>TEXT(Child_GOP[[#This Row],[Staff Start Date]], "mmm")</f>
        <v>Jan</v>
      </c>
    </row>
    <row r="891" spans="1:14" x14ac:dyDescent="0.25">
      <c r="A891" s="18"/>
      <c r="B891" s="19"/>
      <c r="C891" s="19"/>
      <c r="D891" s="19"/>
      <c r="E891" s="19"/>
      <c r="F891" s="19"/>
      <c r="G891" s="19"/>
      <c r="H891" s="19"/>
      <c r="I891" s="19"/>
      <c r="J891" s="20"/>
      <c r="K891" s="67"/>
      <c r="L891" s="19"/>
      <c r="M891" s="100">
        <f>YEAR(Child_GOP[[#This Row],[Staff Start Date]])</f>
        <v>1900</v>
      </c>
      <c r="N891" s="100" t="str">
        <f>TEXT(Child_GOP[[#This Row],[Staff Start Date]], "mmm")</f>
        <v>Jan</v>
      </c>
    </row>
    <row r="892" spans="1:14" x14ac:dyDescent="0.25">
      <c r="A892" s="18"/>
      <c r="B892" s="19"/>
      <c r="C892" s="19"/>
      <c r="D892" s="19"/>
      <c r="E892" s="19"/>
      <c r="F892" s="19"/>
      <c r="G892" s="19"/>
      <c r="H892" s="19"/>
      <c r="I892" s="19"/>
      <c r="J892" s="20"/>
      <c r="K892" s="67"/>
      <c r="L892" s="19"/>
      <c r="M892" s="100">
        <f>YEAR(Child_GOP[[#This Row],[Staff Start Date]])</f>
        <v>1900</v>
      </c>
      <c r="N892" s="100" t="str">
        <f>TEXT(Child_GOP[[#This Row],[Staff Start Date]], "mmm")</f>
        <v>Jan</v>
      </c>
    </row>
    <row r="893" spans="1:14" x14ac:dyDescent="0.25">
      <c r="A893" s="18"/>
      <c r="B893" s="19"/>
      <c r="C893" s="19"/>
      <c r="D893" s="19"/>
      <c r="E893" s="19"/>
      <c r="F893" s="19"/>
      <c r="G893" s="19"/>
      <c r="H893" s="19"/>
      <c r="I893" s="19"/>
      <c r="J893" s="20"/>
      <c r="K893" s="67"/>
      <c r="L893" s="19"/>
      <c r="M893" s="100">
        <f>YEAR(Child_GOP[[#This Row],[Staff Start Date]])</f>
        <v>1900</v>
      </c>
      <c r="N893" s="100" t="str">
        <f>TEXT(Child_GOP[[#This Row],[Staff Start Date]], "mmm")</f>
        <v>Jan</v>
      </c>
    </row>
    <row r="894" spans="1:14" x14ac:dyDescent="0.25">
      <c r="A894" s="18"/>
      <c r="B894" s="19"/>
      <c r="C894" s="19"/>
      <c r="D894" s="19"/>
      <c r="E894" s="19"/>
      <c r="F894" s="19"/>
      <c r="G894" s="19"/>
      <c r="H894" s="19"/>
      <c r="I894" s="19"/>
      <c r="J894" s="20"/>
      <c r="K894" s="67"/>
      <c r="L894" s="19"/>
      <c r="M894" s="100">
        <f>YEAR(Child_GOP[[#This Row],[Staff Start Date]])</f>
        <v>1900</v>
      </c>
      <c r="N894" s="100" t="str">
        <f>TEXT(Child_GOP[[#This Row],[Staff Start Date]], "mmm")</f>
        <v>Jan</v>
      </c>
    </row>
    <row r="895" spans="1:14" x14ac:dyDescent="0.25">
      <c r="A895" s="18"/>
      <c r="B895" s="19"/>
      <c r="C895" s="19"/>
      <c r="D895" s="19"/>
      <c r="E895" s="19"/>
      <c r="F895" s="19"/>
      <c r="G895" s="19"/>
      <c r="H895" s="19"/>
      <c r="I895" s="19"/>
      <c r="J895" s="20"/>
      <c r="K895" s="67"/>
      <c r="L895" s="19"/>
      <c r="M895" s="100">
        <f>YEAR(Child_GOP[[#This Row],[Staff Start Date]])</f>
        <v>1900</v>
      </c>
      <c r="N895" s="100" t="str">
        <f>TEXT(Child_GOP[[#This Row],[Staff Start Date]], "mmm")</f>
        <v>Jan</v>
      </c>
    </row>
    <row r="896" spans="1:14" x14ac:dyDescent="0.25">
      <c r="A896" s="18"/>
      <c r="B896" s="19"/>
      <c r="C896" s="19"/>
      <c r="D896" s="19"/>
      <c r="E896" s="19"/>
      <c r="F896" s="19"/>
      <c r="G896" s="19"/>
      <c r="H896" s="19"/>
      <c r="I896" s="19"/>
      <c r="J896" s="20"/>
      <c r="K896" s="67"/>
      <c r="L896" s="19"/>
      <c r="M896" s="100">
        <f>YEAR(Child_GOP[[#This Row],[Staff Start Date]])</f>
        <v>1900</v>
      </c>
      <c r="N896" s="100" t="str">
        <f>TEXT(Child_GOP[[#This Row],[Staff Start Date]], "mmm")</f>
        <v>Jan</v>
      </c>
    </row>
    <row r="897" spans="1:14" x14ac:dyDescent="0.25">
      <c r="A897" s="18"/>
      <c r="B897" s="19"/>
      <c r="C897" s="19"/>
      <c r="D897" s="19"/>
      <c r="E897" s="19"/>
      <c r="F897" s="19"/>
      <c r="G897" s="19"/>
      <c r="H897" s="19"/>
      <c r="I897" s="19"/>
      <c r="J897" s="20"/>
      <c r="K897" s="67"/>
      <c r="L897" s="19"/>
      <c r="M897" s="100">
        <f>YEAR(Child_GOP[[#This Row],[Staff Start Date]])</f>
        <v>1900</v>
      </c>
      <c r="N897" s="100" t="str">
        <f>TEXT(Child_GOP[[#This Row],[Staff Start Date]], "mmm")</f>
        <v>Jan</v>
      </c>
    </row>
    <row r="898" spans="1:14" x14ac:dyDescent="0.25">
      <c r="A898" s="18"/>
      <c r="B898" s="19"/>
      <c r="C898" s="19"/>
      <c r="D898" s="19"/>
      <c r="E898" s="19"/>
      <c r="F898" s="19"/>
      <c r="G898" s="19"/>
      <c r="H898" s="19"/>
      <c r="I898" s="19"/>
      <c r="J898" s="20"/>
      <c r="K898" s="67"/>
      <c r="L898" s="19"/>
      <c r="M898" s="100">
        <f>YEAR(Child_GOP[[#This Row],[Staff Start Date]])</f>
        <v>1900</v>
      </c>
      <c r="N898" s="100" t="str">
        <f>TEXT(Child_GOP[[#This Row],[Staff Start Date]], "mmm")</f>
        <v>Jan</v>
      </c>
    </row>
    <row r="899" spans="1:14" x14ac:dyDescent="0.25">
      <c r="A899" s="18"/>
      <c r="B899" s="19"/>
      <c r="C899" s="19"/>
      <c r="D899" s="19"/>
      <c r="E899" s="19"/>
      <c r="F899" s="19"/>
      <c r="G899" s="19"/>
      <c r="H899" s="19"/>
      <c r="I899" s="19"/>
      <c r="J899" s="20"/>
      <c r="K899" s="67"/>
      <c r="L899" s="19"/>
      <c r="M899" s="100">
        <f>YEAR(Child_GOP[[#This Row],[Staff Start Date]])</f>
        <v>1900</v>
      </c>
      <c r="N899" s="100" t="str">
        <f>TEXT(Child_GOP[[#This Row],[Staff Start Date]], "mmm")</f>
        <v>Jan</v>
      </c>
    </row>
    <row r="900" spans="1:14" x14ac:dyDescent="0.25">
      <c r="A900" s="18"/>
      <c r="B900" s="19"/>
      <c r="C900" s="19"/>
      <c r="D900" s="19"/>
      <c r="E900" s="19"/>
      <c r="F900" s="19"/>
      <c r="G900" s="19"/>
      <c r="H900" s="19"/>
      <c r="I900" s="19"/>
      <c r="J900" s="20"/>
      <c r="K900" s="67"/>
      <c r="L900" s="19"/>
      <c r="M900" s="100">
        <f>YEAR(Child_GOP[[#This Row],[Staff Start Date]])</f>
        <v>1900</v>
      </c>
      <c r="N900" s="100" t="str">
        <f>TEXT(Child_GOP[[#This Row],[Staff Start Date]], "mmm")</f>
        <v>Jan</v>
      </c>
    </row>
    <row r="901" spans="1:14" x14ac:dyDescent="0.25">
      <c r="A901" s="18"/>
      <c r="B901" s="19"/>
      <c r="C901" s="19"/>
      <c r="D901" s="19"/>
      <c r="E901" s="19"/>
      <c r="F901" s="19"/>
      <c r="G901" s="19"/>
      <c r="H901" s="19"/>
      <c r="I901" s="19"/>
      <c r="J901" s="20"/>
      <c r="K901" s="67"/>
      <c r="L901" s="19"/>
      <c r="M901" s="100">
        <f>YEAR(Child_GOP[[#This Row],[Staff Start Date]])</f>
        <v>1900</v>
      </c>
      <c r="N901" s="100" t="str">
        <f>TEXT(Child_GOP[[#This Row],[Staff Start Date]], "mmm")</f>
        <v>Jan</v>
      </c>
    </row>
    <row r="902" spans="1:14" x14ac:dyDescent="0.25">
      <c r="A902" s="18"/>
      <c r="B902" s="19"/>
      <c r="C902" s="19"/>
      <c r="D902" s="19"/>
      <c r="E902" s="19"/>
      <c r="F902" s="19"/>
      <c r="G902" s="19"/>
      <c r="H902" s="19"/>
      <c r="I902" s="19"/>
      <c r="J902" s="20"/>
      <c r="K902" s="67"/>
      <c r="L902" s="19"/>
      <c r="M902" s="100">
        <f>YEAR(Child_GOP[[#This Row],[Staff Start Date]])</f>
        <v>1900</v>
      </c>
      <c r="N902" s="100" t="str">
        <f>TEXT(Child_GOP[[#This Row],[Staff Start Date]], "mmm")</f>
        <v>Jan</v>
      </c>
    </row>
    <row r="903" spans="1:14" x14ac:dyDescent="0.25">
      <c r="A903" s="18"/>
      <c r="B903" s="19"/>
      <c r="C903" s="19"/>
      <c r="D903" s="19"/>
      <c r="E903" s="19"/>
      <c r="F903" s="19"/>
      <c r="G903" s="19"/>
      <c r="H903" s="19"/>
      <c r="I903" s="19"/>
      <c r="J903" s="20"/>
      <c r="K903" s="67"/>
      <c r="L903" s="19"/>
      <c r="M903" s="100">
        <f>YEAR(Child_GOP[[#This Row],[Staff Start Date]])</f>
        <v>1900</v>
      </c>
      <c r="N903" s="100" t="str">
        <f>TEXT(Child_GOP[[#This Row],[Staff Start Date]], "mmm")</f>
        <v>Jan</v>
      </c>
    </row>
    <row r="904" spans="1:14" x14ac:dyDescent="0.25">
      <c r="A904" s="18"/>
      <c r="B904" s="19"/>
      <c r="C904" s="19"/>
      <c r="D904" s="19"/>
      <c r="E904" s="19"/>
      <c r="F904" s="19"/>
      <c r="G904" s="19"/>
      <c r="H904" s="19"/>
      <c r="I904" s="19"/>
      <c r="J904" s="20"/>
      <c r="K904" s="67"/>
      <c r="L904" s="19"/>
      <c r="M904" s="100">
        <f>YEAR(Child_GOP[[#This Row],[Staff Start Date]])</f>
        <v>1900</v>
      </c>
      <c r="N904" s="100" t="str">
        <f>TEXT(Child_GOP[[#This Row],[Staff Start Date]], "mmm")</f>
        <v>Jan</v>
      </c>
    </row>
    <row r="905" spans="1:14" x14ac:dyDescent="0.25">
      <c r="A905" s="18"/>
      <c r="B905" s="19"/>
      <c r="C905" s="19"/>
      <c r="D905" s="19"/>
      <c r="E905" s="19"/>
      <c r="F905" s="19"/>
      <c r="G905" s="19"/>
      <c r="H905" s="19"/>
      <c r="I905" s="19"/>
      <c r="J905" s="20"/>
      <c r="K905" s="67"/>
      <c r="L905" s="19"/>
      <c r="M905" s="100">
        <f>YEAR(Child_GOP[[#This Row],[Staff Start Date]])</f>
        <v>1900</v>
      </c>
      <c r="N905" s="100" t="str">
        <f>TEXT(Child_GOP[[#This Row],[Staff Start Date]], "mmm")</f>
        <v>Jan</v>
      </c>
    </row>
    <row r="906" spans="1:14" x14ac:dyDescent="0.25">
      <c r="A906" s="18"/>
      <c r="B906" s="19"/>
      <c r="C906" s="19"/>
      <c r="D906" s="19"/>
      <c r="E906" s="19"/>
      <c r="F906" s="19"/>
      <c r="G906" s="19"/>
      <c r="H906" s="19"/>
      <c r="I906" s="19"/>
      <c r="J906" s="20"/>
      <c r="K906" s="67"/>
      <c r="L906" s="19"/>
      <c r="M906" s="100">
        <f>YEAR(Child_GOP[[#This Row],[Staff Start Date]])</f>
        <v>1900</v>
      </c>
      <c r="N906" s="100" t="str">
        <f>TEXT(Child_GOP[[#This Row],[Staff Start Date]], "mmm")</f>
        <v>Jan</v>
      </c>
    </row>
    <row r="907" spans="1:14" x14ac:dyDescent="0.25">
      <c r="A907" s="18"/>
      <c r="B907" s="19"/>
      <c r="C907" s="19"/>
      <c r="D907" s="19"/>
      <c r="E907" s="19"/>
      <c r="F907" s="19"/>
      <c r="G907" s="19"/>
      <c r="H907" s="19"/>
      <c r="I907" s="19"/>
      <c r="J907" s="20"/>
      <c r="K907" s="67"/>
      <c r="L907" s="19"/>
      <c r="M907" s="100">
        <f>YEAR(Child_GOP[[#This Row],[Staff Start Date]])</f>
        <v>1900</v>
      </c>
      <c r="N907" s="100" t="str">
        <f>TEXT(Child_GOP[[#This Row],[Staff Start Date]], "mmm")</f>
        <v>Jan</v>
      </c>
    </row>
    <row r="908" spans="1:14" x14ac:dyDescent="0.25">
      <c r="A908" s="18"/>
      <c r="B908" s="19"/>
      <c r="C908" s="19"/>
      <c r="D908" s="19"/>
      <c r="E908" s="19"/>
      <c r="F908" s="19"/>
      <c r="G908" s="19"/>
      <c r="H908" s="19"/>
      <c r="I908" s="19"/>
      <c r="J908" s="20"/>
      <c r="K908" s="67"/>
      <c r="L908" s="19"/>
      <c r="M908" s="100">
        <f>YEAR(Child_GOP[[#This Row],[Staff Start Date]])</f>
        <v>1900</v>
      </c>
      <c r="N908" s="100" t="str">
        <f>TEXT(Child_GOP[[#This Row],[Staff Start Date]], "mmm")</f>
        <v>Jan</v>
      </c>
    </row>
    <row r="909" spans="1:14" x14ac:dyDescent="0.25">
      <c r="A909" s="18"/>
      <c r="B909" s="19"/>
      <c r="C909" s="19"/>
      <c r="D909" s="19"/>
      <c r="E909" s="19"/>
      <c r="F909" s="19"/>
      <c r="G909" s="19"/>
      <c r="H909" s="19"/>
      <c r="I909" s="19"/>
      <c r="J909" s="20"/>
      <c r="K909" s="67"/>
      <c r="L909" s="19"/>
      <c r="M909" s="100">
        <f>YEAR(Child_GOP[[#This Row],[Staff Start Date]])</f>
        <v>1900</v>
      </c>
      <c r="N909" s="100" t="str">
        <f>TEXT(Child_GOP[[#This Row],[Staff Start Date]], "mmm")</f>
        <v>Jan</v>
      </c>
    </row>
    <row r="910" spans="1:14" x14ac:dyDescent="0.25">
      <c r="A910" s="18"/>
      <c r="B910" s="19"/>
      <c r="C910" s="19"/>
      <c r="D910" s="19"/>
      <c r="E910" s="19"/>
      <c r="F910" s="19"/>
      <c r="G910" s="19"/>
      <c r="H910" s="19"/>
      <c r="I910" s="19"/>
      <c r="J910" s="20"/>
      <c r="K910" s="67"/>
      <c r="L910" s="19"/>
      <c r="M910" s="100">
        <f>YEAR(Child_GOP[[#This Row],[Staff Start Date]])</f>
        <v>1900</v>
      </c>
      <c r="N910" s="100" t="str">
        <f>TEXT(Child_GOP[[#This Row],[Staff Start Date]], "mmm")</f>
        <v>Jan</v>
      </c>
    </row>
    <row r="911" spans="1:14" x14ac:dyDescent="0.25">
      <c r="A911" s="18"/>
      <c r="B911" s="19"/>
      <c r="C911" s="19"/>
      <c r="D911" s="19"/>
      <c r="E911" s="19"/>
      <c r="F911" s="19"/>
      <c r="G911" s="19"/>
      <c r="H911" s="19"/>
      <c r="I911" s="19"/>
      <c r="J911" s="20"/>
      <c r="K911" s="67"/>
      <c r="L911" s="19"/>
      <c r="M911" s="100">
        <f>YEAR(Child_GOP[[#This Row],[Staff Start Date]])</f>
        <v>1900</v>
      </c>
      <c r="N911" s="100" t="str">
        <f>TEXT(Child_GOP[[#This Row],[Staff Start Date]], "mmm")</f>
        <v>Jan</v>
      </c>
    </row>
    <row r="912" spans="1:14" x14ac:dyDescent="0.25">
      <c r="A912" s="18"/>
      <c r="B912" s="19"/>
      <c r="C912" s="19"/>
      <c r="D912" s="19"/>
      <c r="E912" s="19"/>
      <c r="F912" s="19"/>
      <c r="G912" s="19"/>
      <c r="H912" s="19"/>
      <c r="I912" s="19"/>
      <c r="J912" s="20"/>
      <c r="K912" s="67"/>
      <c r="L912" s="19"/>
      <c r="M912" s="100">
        <f>YEAR(Child_GOP[[#This Row],[Staff Start Date]])</f>
        <v>1900</v>
      </c>
      <c r="N912" s="100" t="str">
        <f>TEXT(Child_GOP[[#This Row],[Staff Start Date]], "mmm")</f>
        <v>Jan</v>
      </c>
    </row>
    <row r="913" spans="1:14" x14ac:dyDescent="0.25">
      <c r="A913" s="18"/>
      <c r="B913" s="19"/>
      <c r="C913" s="19"/>
      <c r="D913" s="19"/>
      <c r="E913" s="19"/>
      <c r="F913" s="19"/>
      <c r="G913" s="19"/>
      <c r="H913" s="19"/>
      <c r="I913" s="19"/>
      <c r="J913" s="20"/>
      <c r="K913" s="67"/>
      <c r="L913" s="19"/>
      <c r="M913" s="100">
        <f>YEAR(Child_GOP[[#This Row],[Staff Start Date]])</f>
        <v>1900</v>
      </c>
      <c r="N913" s="100" t="str">
        <f>TEXT(Child_GOP[[#This Row],[Staff Start Date]], "mmm")</f>
        <v>Jan</v>
      </c>
    </row>
    <row r="914" spans="1:14" x14ac:dyDescent="0.25">
      <c r="A914" s="18"/>
      <c r="B914" s="19"/>
      <c r="C914" s="19"/>
      <c r="D914" s="19"/>
      <c r="E914" s="19"/>
      <c r="F914" s="19"/>
      <c r="G914" s="19"/>
      <c r="H914" s="19"/>
      <c r="I914" s="19"/>
      <c r="J914" s="20"/>
      <c r="K914" s="67"/>
      <c r="L914" s="19"/>
      <c r="M914" s="100">
        <f>YEAR(Child_GOP[[#This Row],[Staff Start Date]])</f>
        <v>1900</v>
      </c>
      <c r="N914" s="100" t="str">
        <f>TEXT(Child_GOP[[#This Row],[Staff Start Date]], "mmm")</f>
        <v>Jan</v>
      </c>
    </row>
    <row r="915" spans="1:14" x14ac:dyDescent="0.25">
      <c r="A915" s="18"/>
      <c r="B915" s="19"/>
      <c r="C915" s="19"/>
      <c r="D915" s="19"/>
      <c r="E915" s="19"/>
      <c r="F915" s="19"/>
      <c r="G915" s="19"/>
      <c r="H915" s="19"/>
      <c r="I915" s="19"/>
      <c r="J915" s="20"/>
      <c r="K915" s="67"/>
      <c r="L915" s="19"/>
      <c r="M915" s="100">
        <f>YEAR(Child_GOP[[#This Row],[Staff Start Date]])</f>
        <v>1900</v>
      </c>
      <c r="N915" s="100" t="str">
        <f>TEXT(Child_GOP[[#This Row],[Staff Start Date]], "mmm")</f>
        <v>Jan</v>
      </c>
    </row>
    <row r="916" spans="1:14" x14ac:dyDescent="0.25">
      <c r="A916" s="18"/>
      <c r="B916" s="19"/>
      <c r="C916" s="19"/>
      <c r="D916" s="19"/>
      <c r="E916" s="19"/>
      <c r="F916" s="19"/>
      <c r="G916" s="19"/>
      <c r="H916" s="19"/>
      <c r="I916" s="19"/>
      <c r="J916" s="20"/>
      <c r="K916" s="67"/>
      <c r="L916" s="19"/>
      <c r="M916" s="100">
        <f>YEAR(Child_GOP[[#This Row],[Staff Start Date]])</f>
        <v>1900</v>
      </c>
      <c r="N916" s="100" t="str">
        <f>TEXT(Child_GOP[[#This Row],[Staff Start Date]], "mmm")</f>
        <v>Jan</v>
      </c>
    </row>
    <row r="917" spans="1:14" x14ac:dyDescent="0.25">
      <c r="A917" s="18"/>
      <c r="B917" s="19"/>
      <c r="C917" s="19"/>
      <c r="D917" s="19"/>
      <c r="E917" s="19"/>
      <c r="F917" s="19"/>
      <c r="G917" s="19"/>
      <c r="H917" s="19"/>
      <c r="I917" s="19"/>
      <c r="J917" s="20"/>
      <c r="K917" s="67"/>
      <c r="L917" s="19"/>
      <c r="M917" s="100">
        <f>YEAR(Child_GOP[[#This Row],[Staff Start Date]])</f>
        <v>1900</v>
      </c>
      <c r="N917" s="100" t="str">
        <f>TEXT(Child_GOP[[#This Row],[Staff Start Date]], "mmm")</f>
        <v>Jan</v>
      </c>
    </row>
    <row r="918" spans="1:14" x14ac:dyDescent="0.25">
      <c r="A918" s="18"/>
      <c r="B918" s="19"/>
      <c r="C918" s="19"/>
      <c r="D918" s="19"/>
      <c r="E918" s="19"/>
      <c r="F918" s="19"/>
      <c r="G918" s="19"/>
      <c r="H918" s="19"/>
      <c r="I918" s="19"/>
      <c r="J918" s="20"/>
      <c r="K918" s="67"/>
      <c r="L918" s="19"/>
      <c r="M918" s="100">
        <f>YEAR(Child_GOP[[#This Row],[Staff Start Date]])</f>
        <v>1900</v>
      </c>
      <c r="N918" s="100" t="str">
        <f>TEXT(Child_GOP[[#This Row],[Staff Start Date]], "mmm")</f>
        <v>Jan</v>
      </c>
    </row>
    <row r="919" spans="1:14" x14ac:dyDescent="0.25">
      <c r="A919" s="18"/>
      <c r="B919" s="19"/>
      <c r="C919" s="19"/>
      <c r="D919" s="19"/>
      <c r="E919" s="19"/>
      <c r="F919" s="19"/>
      <c r="G919" s="19"/>
      <c r="H919" s="19"/>
      <c r="I919" s="19"/>
      <c r="J919" s="20"/>
      <c r="K919" s="67"/>
      <c r="L919" s="19"/>
      <c r="M919" s="100">
        <f>YEAR(Child_GOP[[#This Row],[Staff Start Date]])</f>
        <v>1900</v>
      </c>
      <c r="N919" s="100" t="str">
        <f>TEXT(Child_GOP[[#This Row],[Staff Start Date]], "mmm")</f>
        <v>Jan</v>
      </c>
    </row>
    <row r="920" spans="1:14" x14ac:dyDescent="0.25">
      <c r="A920" s="18"/>
      <c r="B920" s="19"/>
      <c r="C920" s="19"/>
      <c r="D920" s="19"/>
      <c r="E920" s="19"/>
      <c r="F920" s="19"/>
      <c r="G920" s="19"/>
      <c r="H920" s="19"/>
      <c r="I920" s="19"/>
      <c r="J920" s="20"/>
      <c r="K920" s="67"/>
      <c r="L920" s="19"/>
      <c r="M920" s="100">
        <f>YEAR(Child_GOP[[#This Row],[Staff Start Date]])</f>
        <v>1900</v>
      </c>
      <c r="N920" s="100" t="str">
        <f>TEXT(Child_GOP[[#This Row],[Staff Start Date]], "mmm")</f>
        <v>Jan</v>
      </c>
    </row>
    <row r="921" spans="1:14" x14ac:dyDescent="0.25">
      <c r="A921" s="18"/>
      <c r="B921" s="19"/>
      <c r="C921" s="19"/>
      <c r="D921" s="19"/>
      <c r="E921" s="19"/>
      <c r="F921" s="19"/>
      <c r="G921" s="19"/>
      <c r="H921" s="19"/>
      <c r="I921" s="19"/>
      <c r="J921" s="20"/>
      <c r="K921" s="67"/>
      <c r="L921" s="19"/>
      <c r="M921" s="100">
        <f>YEAR(Child_GOP[[#This Row],[Staff Start Date]])</f>
        <v>1900</v>
      </c>
      <c r="N921" s="100" t="str">
        <f>TEXT(Child_GOP[[#This Row],[Staff Start Date]], "mmm")</f>
        <v>Jan</v>
      </c>
    </row>
    <row r="922" spans="1:14" x14ac:dyDescent="0.25">
      <c r="A922" s="18"/>
      <c r="B922" s="19"/>
      <c r="C922" s="19"/>
      <c r="D922" s="19"/>
      <c r="E922" s="19"/>
      <c r="F922" s="19"/>
      <c r="G922" s="19"/>
      <c r="H922" s="19"/>
      <c r="I922" s="19"/>
      <c r="J922" s="20"/>
      <c r="K922" s="67"/>
      <c r="L922" s="19"/>
      <c r="M922" s="100">
        <f>YEAR(Child_GOP[[#This Row],[Staff Start Date]])</f>
        <v>1900</v>
      </c>
      <c r="N922" s="100" t="str">
        <f>TEXT(Child_GOP[[#This Row],[Staff Start Date]], "mmm")</f>
        <v>Jan</v>
      </c>
    </row>
    <row r="923" spans="1:14" x14ac:dyDescent="0.25">
      <c r="A923" s="18"/>
      <c r="B923" s="19"/>
      <c r="C923" s="19"/>
      <c r="D923" s="19"/>
      <c r="E923" s="19"/>
      <c r="F923" s="19"/>
      <c r="G923" s="19"/>
      <c r="H923" s="19"/>
      <c r="I923" s="19"/>
      <c r="J923" s="20"/>
      <c r="K923" s="67"/>
      <c r="L923" s="19"/>
      <c r="M923" s="100">
        <f>YEAR(Child_GOP[[#This Row],[Staff Start Date]])</f>
        <v>1900</v>
      </c>
      <c r="N923" s="100" t="str">
        <f>TEXT(Child_GOP[[#This Row],[Staff Start Date]], "mmm")</f>
        <v>Jan</v>
      </c>
    </row>
    <row r="924" spans="1:14" x14ac:dyDescent="0.25">
      <c r="A924" s="18"/>
      <c r="B924" s="19"/>
      <c r="C924" s="19"/>
      <c r="D924" s="19"/>
      <c r="E924" s="19"/>
      <c r="F924" s="19"/>
      <c r="G924" s="19"/>
      <c r="H924" s="19"/>
      <c r="I924" s="19"/>
      <c r="J924" s="20"/>
      <c r="K924" s="67"/>
      <c r="L924" s="19"/>
      <c r="M924" s="100">
        <f>YEAR(Child_GOP[[#This Row],[Staff Start Date]])</f>
        <v>1900</v>
      </c>
      <c r="N924" s="100" t="str">
        <f>TEXT(Child_GOP[[#This Row],[Staff Start Date]], "mmm")</f>
        <v>Jan</v>
      </c>
    </row>
    <row r="925" spans="1:14" x14ac:dyDescent="0.25">
      <c r="A925" s="18"/>
      <c r="B925" s="19"/>
      <c r="C925" s="19"/>
      <c r="D925" s="19"/>
      <c r="E925" s="19"/>
      <c r="F925" s="19"/>
      <c r="G925" s="19"/>
      <c r="H925" s="19"/>
      <c r="I925" s="19"/>
      <c r="J925" s="20"/>
      <c r="K925" s="67"/>
      <c r="L925" s="19"/>
      <c r="M925" s="100">
        <f>YEAR(Child_GOP[[#This Row],[Staff Start Date]])</f>
        <v>1900</v>
      </c>
      <c r="N925" s="100" t="str">
        <f>TEXT(Child_GOP[[#This Row],[Staff Start Date]], "mmm")</f>
        <v>Jan</v>
      </c>
    </row>
    <row r="926" spans="1:14" x14ac:dyDescent="0.25">
      <c r="A926" s="18"/>
      <c r="B926" s="19"/>
      <c r="C926" s="19"/>
      <c r="D926" s="19"/>
      <c r="E926" s="19"/>
      <c r="F926" s="19"/>
      <c r="G926" s="19"/>
      <c r="H926" s="19"/>
      <c r="I926" s="19"/>
      <c r="J926" s="20"/>
      <c r="K926" s="67"/>
      <c r="L926" s="19"/>
      <c r="M926" s="100">
        <f>YEAR(Child_GOP[[#This Row],[Staff Start Date]])</f>
        <v>1900</v>
      </c>
      <c r="N926" s="100" t="str">
        <f>TEXT(Child_GOP[[#This Row],[Staff Start Date]], "mmm")</f>
        <v>Jan</v>
      </c>
    </row>
    <row r="927" spans="1:14" x14ac:dyDescent="0.25">
      <c r="A927" s="18"/>
      <c r="B927" s="19"/>
      <c r="C927" s="19"/>
      <c r="D927" s="19"/>
      <c r="E927" s="19"/>
      <c r="F927" s="19"/>
      <c r="G927" s="19"/>
      <c r="H927" s="19"/>
      <c r="I927" s="19"/>
      <c r="J927" s="20"/>
      <c r="K927" s="67"/>
      <c r="L927" s="19"/>
      <c r="M927" s="100">
        <f>YEAR(Child_GOP[[#This Row],[Staff Start Date]])</f>
        <v>1900</v>
      </c>
      <c r="N927" s="100" t="str">
        <f>TEXT(Child_GOP[[#This Row],[Staff Start Date]], "mmm")</f>
        <v>Jan</v>
      </c>
    </row>
    <row r="928" spans="1:14" x14ac:dyDescent="0.25">
      <c r="A928" s="18"/>
      <c r="B928" s="19"/>
      <c r="C928" s="19"/>
      <c r="D928" s="19"/>
      <c r="E928" s="19"/>
      <c r="F928" s="19"/>
      <c r="G928" s="19"/>
      <c r="H928" s="19"/>
      <c r="I928" s="19"/>
      <c r="J928" s="20"/>
      <c r="K928" s="67"/>
      <c r="L928" s="19"/>
      <c r="M928" s="100">
        <f>YEAR(Child_GOP[[#This Row],[Staff Start Date]])</f>
        <v>1900</v>
      </c>
      <c r="N928" s="100" t="str">
        <f>TEXT(Child_GOP[[#This Row],[Staff Start Date]], "mmm")</f>
        <v>Jan</v>
      </c>
    </row>
    <row r="929" spans="1:14" x14ac:dyDescent="0.25">
      <c r="A929" s="18"/>
      <c r="B929" s="19"/>
      <c r="C929" s="19"/>
      <c r="D929" s="19"/>
      <c r="E929" s="19"/>
      <c r="F929" s="19"/>
      <c r="G929" s="19"/>
      <c r="H929" s="19"/>
      <c r="I929" s="19"/>
      <c r="J929" s="20"/>
      <c r="K929" s="67"/>
      <c r="L929" s="19"/>
      <c r="M929" s="100">
        <f>YEAR(Child_GOP[[#This Row],[Staff Start Date]])</f>
        <v>1900</v>
      </c>
      <c r="N929" s="100" t="str">
        <f>TEXT(Child_GOP[[#This Row],[Staff Start Date]], "mmm")</f>
        <v>Jan</v>
      </c>
    </row>
    <row r="930" spans="1:14" x14ac:dyDescent="0.25">
      <c r="A930" s="18"/>
      <c r="B930" s="19"/>
      <c r="C930" s="19"/>
      <c r="D930" s="19"/>
      <c r="E930" s="19"/>
      <c r="F930" s="19"/>
      <c r="G930" s="19"/>
      <c r="H930" s="19"/>
      <c r="I930" s="19"/>
      <c r="J930" s="20"/>
      <c r="K930" s="67"/>
      <c r="L930" s="19"/>
      <c r="M930" s="100">
        <f>YEAR(Child_GOP[[#This Row],[Staff Start Date]])</f>
        <v>1900</v>
      </c>
      <c r="N930" s="100" t="str">
        <f>TEXT(Child_GOP[[#This Row],[Staff Start Date]], "mmm")</f>
        <v>Jan</v>
      </c>
    </row>
    <row r="931" spans="1:14" x14ac:dyDescent="0.25">
      <c r="A931" s="18"/>
      <c r="B931" s="19"/>
      <c r="C931" s="19"/>
      <c r="D931" s="19"/>
      <c r="E931" s="19"/>
      <c r="F931" s="19"/>
      <c r="G931" s="19"/>
      <c r="H931" s="19"/>
      <c r="I931" s="19"/>
      <c r="J931" s="20"/>
      <c r="K931" s="67"/>
      <c r="L931" s="19"/>
      <c r="M931" s="100">
        <f>YEAR(Child_GOP[[#This Row],[Staff Start Date]])</f>
        <v>1900</v>
      </c>
      <c r="N931" s="100" t="str">
        <f>TEXT(Child_GOP[[#This Row],[Staff Start Date]], "mmm")</f>
        <v>Jan</v>
      </c>
    </row>
    <row r="932" spans="1:14" x14ac:dyDescent="0.25">
      <c r="A932" s="18"/>
      <c r="B932" s="19"/>
      <c r="C932" s="19"/>
      <c r="D932" s="19"/>
      <c r="E932" s="19"/>
      <c r="F932" s="19"/>
      <c r="G932" s="19"/>
      <c r="H932" s="19"/>
      <c r="I932" s="19"/>
      <c r="J932" s="20"/>
      <c r="K932" s="67"/>
      <c r="L932" s="19"/>
      <c r="M932" s="100">
        <f>YEAR(Child_GOP[[#This Row],[Staff Start Date]])</f>
        <v>1900</v>
      </c>
      <c r="N932" s="100" t="str">
        <f>TEXT(Child_GOP[[#This Row],[Staff Start Date]], "mmm")</f>
        <v>Jan</v>
      </c>
    </row>
    <row r="933" spans="1:14" x14ac:dyDescent="0.25">
      <c r="A933" s="18"/>
      <c r="B933" s="19"/>
      <c r="C933" s="19"/>
      <c r="D933" s="19"/>
      <c r="E933" s="19"/>
      <c r="F933" s="19"/>
      <c r="G933" s="19"/>
      <c r="H933" s="19"/>
      <c r="I933" s="19"/>
      <c r="J933" s="20"/>
      <c r="K933" s="67"/>
      <c r="L933" s="19"/>
      <c r="M933" s="100">
        <f>YEAR(Child_GOP[[#This Row],[Staff Start Date]])</f>
        <v>1900</v>
      </c>
      <c r="N933" s="100" t="str">
        <f>TEXT(Child_GOP[[#This Row],[Staff Start Date]], "mmm")</f>
        <v>Jan</v>
      </c>
    </row>
    <row r="934" spans="1:14" x14ac:dyDescent="0.25">
      <c r="A934" s="18"/>
      <c r="B934" s="19"/>
      <c r="C934" s="19"/>
      <c r="D934" s="19"/>
      <c r="E934" s="19"/>
      <c r="F934" s="19"/>
      <c r="G934" s="19"/>
      <c r="H934" s="19"/>
      <c r="I934" s="19"/>
      <c r="J934" s="20"/>
      <c r="K934" s="67"/>
      <c r="L934" s="19"/>
      <c r="M934" s="100">
        <f>YEAR(Child_GOP[[#This Row],[Staff Start Date]])</f>
        <v>1900</v>
      </c>
      <c r="N934" s="100" t="str">
        <f>TEXT(Child_GOP[[#This Row],[Staff Start Date]], "mmm")</f>
        <v>Jan</v>
      </c>
    </row>
    <row r="935" spans="1:14" x14ac:dyDescent="0.25">
      <c r="A935" s="18"/>
      <c r="B935" s="19"/>
      <c r="C935" s="19"/>
      <c r="D935" s="19"/>
      <c r="E935" s="19"/>
      <c r="F935" s="19"/>
      <c r="G935" s="19"/>
      <c r="H935" s="19"/>
      <c r="I935" s="19"/>
      <c r="J935" s="20"/>
      <c r="K935" s="67"/>
      <c r="L935" s="19"/>
      <c r="M935" s="100">
        <f>YEAR(Child_GOP[[#This Row],[Staff Start Date]])</f>
        <v>1900</v>
      </c>
      <c r="N935" s="100" t="str">
        <f>TEXT(Child_GOP[[#This Row],[Staff Start Date]], "mmm")</f>
        <v>Jan</v>
      </c>
    </row>
    <row r="936" spans="1:14" x14ac:dyDescent="0.25">
      <c r="A936" s="18"/>
      <c r="B936" s="19"/>
      <c r="C936" s="19"/>
      <c r="D936" s="19"/>
      <c r="E936" s="19"/>
      <c r="F936" s="19"/>
      <c r="G936" s="19"/>
      <c r="H936" s="19"/>
      <c r="I936" s="19"/>
      <c r="J936" s="20"/>
      <c r="K936" s="67"/>
      <c r="L936" s="19"/>
      <c r="M936" s="100">
        <f>YEAR(Child_GOP[[#This Row],[Staff Start Date]])</f>
        <v>1900</v>
      </c>
      <c r="N936" s="100" t="str">
        <f>TEXT(Child_GOP[[#This Row],[Staff Start Date]], "mmm")</f>
        <v>Jan</v>
      </c>
    </row>
    <row r="937" spans="1:14" x14ac:dyDescent="0.25">
      <c r="A937" s="18"/>
      <c r="B937" s="19"/>
      <c r="C937" s="19"/>
      <c r="D937" s="19"/>
      <c r="E937" s="19"/>
      <c r="F937" s="19"/>
      <c r="G937" s="19"/>
      <c r="H937" s="19"/>
      <c r="I937" s="19"/>
      <c r="J937" s="20"/>
      <c r="K937" s="67"/>
      <c r="L937" s="19"/>
      <c r="M937" s="100">
        <f>YEAR(Child_GOP[[#This Row],[Staff Start Date]])</f>
        <v>1900</v>
      </c>
      <c r="N937" s="100" t="str">
        <f>TEXT(Child_GOP[[#This Row],[Staff Start Date]], "mmm")</f>
        <v>Jan</v>
      </c>
    </row>
    <row r="938" spans="1:14" x14ac:dyDescent="0.25">
      <c r="A938" s="18"/>
      <c r="B938" s="19"/>
      <c r="C938" s="19"/>
      <c r="D938" s="19"/>
      <c r="E938" s="19"/>
      <c r="F938" s="19"/>
      <c r="G938" s="19"/>
      <c r="H938" s="19"/>
      <c r="I938" s="19"/>
      <c r="J938" s="20"/>
      <c r="K938" s="67"/>
      <c r="L938" s="19"/>
      <c r="M938" s="100">
        <f>YEAR(Child_GOP[[#This Row],[Staff Start Date]])</f>
        <v>1900</v>
      </c>
      <c r="N938" s="100" t="str">
        <f>TEXT(Child_GOP[[#This Row],[Staff Start Date]], "mmm")</f>
        <v>Jan</v>
      </c>
    </row>
    <row r="939" spans="1:14" x14ac:dyDescent="0.25">
      <c r="A939" s="18"/>
      <c r="B939" s="19"/>
      <c r="C939" s="19"/>
      <c r="D939" s="19"/>
      <c r="E939" s="19"/>
      <c r="F939" s="19"/>
      <c r="G939" s="19"/>
      <c r="H939" s="19"/>
      <c r="I939" s="19"/>
      <c r="J939" s="20"/>
      <c r="K939" s="67"/>
      <c r="L939" s="19"/>
      <c r="M939" s="100">
        <f>YEAR(Child_GOP[[#This Row],[Staff Start Date]])</f>
        <v>1900</v>
      </c>
      <c r="N939" s="100" t="str">
        <f>TEXT(Child_GOP[[#This Row],[Staff Start Date]], "mmm")</f>
        <v>Jan</v>
      </c>
    </row>
    <row r="940" spans="1:14" x14ac:dyDescent="0.25">
      <c r="A940" s="18"/>
      <c r="B940" s="19"/>
      <c r="C940" s="19"/>
      <c r="D940" s="19"/>
      <c r="E940" s="19"/>
      <c r="F940" s="19"/>
      <c r="G940" s="19"/>
      <c r="H940" s="19"/>
      <c r="I940" s="19"/>
      <c r="J940" s="20"/>
      <c r="K940" s="67"/>
      <c r="L940" s="19"/>
      <c r="M940" s="100">
        <f>YEAR(Child_GOP[[#This Row],[Staff Start Date]])</f>
        <v>1900</v>
      </c>
      <c r="N940" s="100" t="str">
        <f>TEXT(Child_GOP[[#This Row],[Staff Start Date]], "mmm")</f>
        <v>Jan</v>
      </c>
    </row>
    <row r="941" spans="1:14" x14ac:dyDescent="0.25">
      <c r="A941" s="18"/>
      <c r="B941" s="19"/>
      <c r="C941" s="19"/>
      <c r="D941" s="19"/>
      <c r="E941" s="19"/>
      <c r="F941" s="19"/>
      <c r="G941" s="19"/>
      <c r="H941" s="19"/>
      <c r="I941" s="19"/>
      <c r="J941" s="20"/>
      <c r="K941" s="67"/>
      <c r="L941" s="19"/>
      <c r="M941" s="100">
        <f>YEAR(Child_GOP[[#This Row],[Staff Start Date]])</f>
        <v>1900</v>
      </c>
      <c r="N941" s="100" t="str">
        <f>TEXT(Child_GOP[[#This Row],[Staff Start Date]], "mmm")</f>
        <v>Jan</v>
      </c>
    </row>
    <row r="942" spans="1:14" x14ac:dyDescent="0.25">
      <c r="A942" s="18"/>
      <c r="B942" s="19"/>
      <c r="C942" s="19"/>
      <c r="D942" s="19"/>
      <c r="E942" s="19"/>
      <c r="F942" s="19"/>
      <c r="G942" s="19"/>
      <c r="H942" s="19"/>
      <c r="I942" s="19"/>
      <c r="J942" s="20"/>
      <c r="K942" s="67"/>
      <c r="L942" s="19"/>
      <c r="M942" s="100">
        <f>YEAR(Child_GOP[[#This Row],[Staff Start Date]])</f>
        <v>1900</v>
      </c>
      <c r="N942" s="100" t="str">
        <f>TEXT(Child_GOP[[#This Row],[Staff Start Date]], "mmm")</f>
        <v>Jan</v>
      </c>
    </row>
    <row r="943" spans="1:14" x14ac:dyDescent="0.25">
      <c r="A943" s="18"/>
      <c r="B943" s="19"/>
      <c r="C943" s="19"/>
      <c r="D943" s="19"/>
      <c r="E943" s="19"/>
      <c r="F943" s="19"/>
      <c r="G943" s="19"/>
      <c r="H943" s="19"/>
      <c r="I943" s="19"/>
      <c r="J943" s="20"/>
      <c r="K943" s="67"/>
      <c r="L943" s="19"/>
      <c r="M943" s="100">
        <f>YEAR(Child_GOP[[#This Row],[Staff Start Date]])</f>
        <v>1900</v>
      </c>
      <c r="N943" s="100" t="str">
        <f>TEXT(Child_GOP[[#This Row],[Staff Start Date]], "mmm")</f>
        <v>Jan</v>
      </c>
    </row>
    <row r="944" spans="1:14" x14ac:dyDescent="0.25">
      <c r="A944" s="18"/>
      <c r="B944" s="19"/>
      <c r="C944" s="19"/>
      <c r="D944" s="19"/>
      <c r="E944" s="19"/>
      <c r="F944" s="19"/>
      <c r="G944" s="19"/>
      <c r="H944" s="19"/>
      <c r="I944" s="19"/>
      <c r="J944" s="20"/>
      <c r="K944" s="67"/>
      <c r="L944" s="19"/>
      <c r="M944" s="100">
        <f>YEAR(Child_GOP[[#This Row],[Staff Start Date]])</f>
        <v>1900</v>
      </c>
      <c r="N944" s="100" t="str">
        <f>TEXT(Child_GOP[[#This Row],[Staff Start Date]], "mmm")</f>
        <v>Jan</v>
      </c>
    </row>
    <row r="945" spans="1:14" x14ac:dyDescent="0.25">
      <c r="A945" s="18"/>
      <c r="B945" s="19"/>
      <c r="C945" s="19"/>
      <c r="D945" s="19"/>
      <c r="E945" s="19"/>
      <c r="F945" s="19"/>
      <c r="G945" s="19"/>
      <c r="H945" s="19"/>
      <c r="I945" s="19"/>
      <c r="J945" s="20"/>
      <c r="K945" s="67"/>
      <c r="L945" s="19"/>
      <c r="M945" s="100">
        <f>YEAR(Child_GOP[[#This Row],[Staff Start Date]])</f>
        <v>1900</v>
      </c>
      <c r="N945" s="100" t="str">
        <f>TEXT(Child_GOP[[#This Row],[Staff Start Date]], "mmm")</f>
        <v>Jan</v>
      </c>
    </row>
    <row r="946" spans="1:14" x14ac:dyDescent="0.25">
      <c r="A946" s="18"/>
      <c r="B946" s="19"/>
      <c r="C946" s="19"/>
      <c r="D946" s="19"/>
      <c r="E946" s="19"/>
      <c r="F946" s="19"/>
      <c r="G946" s="19"/>
      <c r="H946" s="19"/>
      <c r="I946" s="19"/>
      <c r="J946" s="20"/>
      <c r="K946" s="67"/>
      <c r="L946" s="19"/>
      <c r="M946" s="100">
        <f>YEAR(Child_GOP[[#This Row],[Staff Start Date]])</f>
        <v>1900</v>
      </c>
      <c r="N946" s="100" t="str">
        <f>TEXT(Child_GOP[[#This Row],[Staff Start Date]], "mmm")</f>
        <v>Jan</v>
      </c>
    </row>
    <row r="947" spans="1:14" x14ac:dyDescent="0.25">
      <c r="A947" s="18"/>
      <c r="B947" s="19"/>
      <c r="C947" s="19"/>
      <c r="D947" s="19"/>
      <c r="E947" s="19"/>
      <c r="F947" s="19"/>
      <c r="G947" s="19"/>
      <c r="H947" s="19"/>
      <c r="I947" s="19"/>
      <c r="J947" s="20"/>
      <c r="K947" s="67"/>
      <c r="L947" s="19"/>
      <c r="M947" s="100">
        <f>YEAR(Child_GOP[[#This Row],[Staff Start Date]])</f>
        <v>1900</v>
      </c>
      <c r="N947" s="100" t="str">
        <f>TEXT(Child_GOP[[#This Row],[Staff Start Date]], "mmm")</f>
        <v>Jan</v>
      </c>
    </row>
    <row r="948" spans="1:14" x14ac:dyDescent="0.25">
      <c r="A948" s="18"/>
      <c r="B948" s="19"/>
      <c r="C948" s="19"/>
      <c r="D948" s="19"/>
      <c r="E948" s="19"/>
      <c r="F948" s="19"/>
      <c r="G948" s="19"/>
      <c r="H948" s="19"/>
      <c r="I948" s="19"/>
      <c r="J948" s="20"/>
      <c r="K948" s="67"/>
      <c r="L948" s="19"/>
      <c r="M948" s="100">
        <f>YEAR(Child_GOP[[#This Row],[Staff Start Date]])</f>
        <v>1900</v>
      </c>
      <c r="N948" s="100" t="str">
        <f>TEXT(Child_GOP[[#This Row],[Staff Start Date]], "mmm")</f>
        <v>Jan</v>
      </c>
    </row>
    <row r="949" spans="1:14" x14ac:dyDescent="0.25">
      <c r="A949" s="18"/>
      <c r="B949" s="19"/>
      <c r="C949" s="19"/>
      <c r="D949" s="19"/>
      <c r="E949" s="19"/>
      <c r="F949" s="19"/>
      <c r="G949" s="19"/>
      <c r="H949" s="19"/>
      <c r="I949" s="19"/>
      <c r="J949" s="20"/>
      <c r="K949" s="67"/>
      <c r="L949" s="19"/>
      <c r="M949" s="100">
        <f>YEAR(Child_GOP[[#This Row],[Staff Start Date]])</f>
        <v>1900</v>
      </c>
      <c r="N949" s="100" t="str">
        <f>TEXT(Child_GOP[[#This Row],[Staff Start Date]], "mmm")</f>
        <v>Jan</v>
      </c>
    </row>
    <row r="950" spans="1:14" x14ac:dyDescent="0.25">
      <c r="A950" s="18"/>
      <c r="B950" s="19"/>
      <c r="C950" s="19"/>
      <c r="D950" s="19"/>
      <c r="E950" s="19"/>
      <c r="F950" s="19"/>
      <c r="G950" s="19"/>
      <c r="H950" s="19"/>
      <c r="I950" s="19"/>
      <c r="J950" s="20"/>
      <c r="K950" s="67"/>
      <c r="L950" s="19"/>
      <c r="M950" s="100">
        <f>YEAR(Child_GOP[[#This Row],[Staff Start Date]])</f>
        <v>1900</v>
      </c>
      <c r="N950" s="100" t="str">
        <f>TEXT(Child_GOP[[#This Row],[Staff Start Date]], "mmm")</f>
        <v>Jan</v>
      </c>
    </row>
    <row r="951" spans="1:14" x14ac:dyDescent="0.25">
      <c r="A951" s="18"/>
      <c r="B951" s="19"/>
      <c r="C951" s="19"/>
      <c r="D951" s="19"/>
      <c r="E951" s="19"/>
      <c r="F951" s="19"/>
      <c r="G951" s="19"/>
      <c r="H951" s="19"/>
      <c r="I951" s="19"/>
      <c r="J951" s="20"/>
      <c r="K951" s="67"/>
      <c r="L951" s="19"/>
      <c r="M951" s="100">
        <f>YEAR(Child_GOP[[#This Row],[Staff Start Date]])</f>
        <v>1900</v>
      </c>
      <c r="N951" s="100" t="str">
        <f>TEXT(Child_GOP[[#This Row],[Staff Start Date]], "mmm")</f>
        <v>Jan</v>
      </c>
    </row>
    <row r="952" spans="1:14" x14ac:dyDescent="0.25">
      <c r="A952" s="18"/>
      <c r="B952" s="19"/>
      <c r="C952" s="19"/>
      <c r="D952" s="19"/>
      <c r="E952" s="19"/>
      <c r="F952" s="19"/>
      <c r="G952" s="19"/>
      <c r="H952" s="19"/>
      <c r="I952" s="19"/>
      <c r="J952" s="20"/>
      <c r="K952" s="67"/>
      <c r="L952" s="19"/>
      <c r="M952" s="100">
        <f>YEAR(Child_GOP[[#This Row],[Staff Start Date]])</f>
        <v>1900</v>
      </c>
      <c r="N952" s="100" t="str">
        <f>TEXT(Child_GOP[[#This Row],[Staff Start Date]], "mmm")</f>
        <v>Jan</v>
      </c>
    </row>
    <row r="953" spans="1:14" x14ac:dyDescent="0.25">
      <c r="A953" s="18"/>
      <c r="B953" s="19"/>
      <c r="C953" s="19"/>
      <c r="D953" s="19"/>
      <c r="E953" s="19"/>
      <c r="F953" s="19"/>
      <c r="G953" s="19"/>
      <c r="H953" s="19"/>
      <c r="I953" s="19"/>
      <c r="J953" s="20"/>
      <c r="K953" s="67"/>
      <c r="L953" s="19"/>
      <c r="M953" s="100">
        <f>YEAR(Child_GOP[[#This Row],[Staff Start Date]])</f>
        <v>1900</v>
      </c>
      <c r="N953" s="100" t="str">
        <f>TEXT(Child_GOP[[#This Row],[Staff Start Date]], "mmm")</f>
        <v>Jan</v>
      </c>
    </row>
    <row r="954" spans="1:14" x14ac:dyDescent="0.25">
      <c r="A954" s="18"/>
      <c r="B954" s="19"/>
      <c r="C954" s="19"/>
      <c r="D954" s="19"/>
      <c r="E954" s="19"/>
      <c r="F954" s="19"/>
      <c r="G954" s="19"/>
      <c r="H954" s="19"/>
      <c r="I954" s="19"/>
      <c r="J954" s="20"/>
      <c r="K954" s="67"/>
      <c r="L954" s="19"/>
      <c r="M954" s="100">
        <f>YEAR(Child_GOP[[#This Row],[Staff Start Date]])</f>
        <v>1900</v>
      </c>
      <c r="N954" s="100" t="str">
        <f>TEXT(Child_GOP[[#This Row],[Staff Start Date]], "mmm")</f>
        <v>Jan</v>
      </c>
    </row>
    <row r="955" spans="1:14" x14ac:dyDescent="0.25">
      <c r="A955" s="18"/>
      <c r="B955" s="19"/>
      <c r="C955" s="19"/>
      <c r="D955" s="19"/>
      <c r="E955" s="19"/>
      <c r="F955" s="19"/>
      <c r="G955" s="19"/>
      <c r="H955" s="19"/>
      <c r="I955" s="19"/>
      <c r="J955" s="20"/>
      <c r="K955" s="67"/>
      <c r="L955" s="19"/>
      <c r="M955" s="100">
        <f>YEAR(Child_GOP[[#This Row],[Staff Start Date]])</f>
        <v>1900</v>
      </c>
      <c r="N955" s="100" t="str">
        <f>TEXT(Child_GOP[[#This Row],[Staff Start Date]], "mmm")</f>
        <v>Jan</v>
      </c>
    </row>
    <row r="956" spans="1:14" x14ac:dyDescent="0.25">
      <c r="A956" s="18"/>
      <c r="B956" s="19"/>
      <c r="C956" s="19"/>
      <c r="D956" s="19"/>
      <c r="E956" s="19"/>
      <c r="F956" s="19"/>
      <c r="G956" s="19"/>
      <c r="H956" s="19"/>
      <c r="I956" s="19"/>
      <c r="J956" s="20"/>
      <c r="K956" s="67"/>
      <c r="L956" s="19"/>
      <c r="M956" s="100">
        <f>YEAR(Child_GOP[[#This Row],[Staff Start Date]])</f>
        <v>1900</v>
      </c>
      <c r="N956" s="100" t="str">
        <f>TEXT(Child_GOP[[#This Row],[Staff Start Date]], "mmm")</f>
        <v>Jan</v>
      </c>
    </row>
    <row r="957" spans="1:14" x14ac:dyDescent="0.25">
      <c r="A957" s="18"/>
      <c r="B957" s="19"/>
      <c r="C957" s="19"/>
      <c r="D957" s="19"/>
      <c r="E957" s="19"/>
      <c r="F957" s="19"/>
      <c r="G957" s="19"/>
      <c r="H957" s="19"/>
      <c r="I957" s="19"/>
      <c r="J957" s="20"/>
      <c r="K957" s="67"/>
      <c r="L957" s="19"/>
      <c r="M957" s="100">
        <f>YEAR(Child_GOP[[#This Row],[Staff Start Date]])</f>
        <v>1900</v>
      </c>
      <c r="N957" s="100" t="str">
        <f>TEXT(Child_GOP[[#This Row],[Staff Start Date]], "mmm")</f>
        <v>Jan</v>
      </c>
    </row>
    <row r="958" spans="1:14" x14ac:dyDescent="0.25">
      <c r="A958" s="18"/>
      <c r="B958" s="19"/>
      <c r="C958" s="19"/>
      <c r="D958" s="19"/>
      <c r="E958" s="19"/>
      <c r="F958" s="19"/>
      <c r="G958" s="19"/>
      <c r="H958" s="19"/>
      <c r="I958" s="19"/>
      <c r="J958" s="20"/>
      <c r="K958" s="67"/>
      <c r="L958" s="19"/>
      <c r="M958" s="100">
        <f>YEAR(Child_GOP[[#This Row],[Staff Start Date]])</f>
        <v>1900</v>
      </c>
      <c r="N958" s="100" t="str">
        <f>TEXT(Child_GOP[[#This Row],[Staff Start Date]], "mmm")</f>
        <v>Jan</v>
      </c>
    </row>
    <row r="959" spans="1:14" x14ac:dyDescent="0.25">
      <c r="A959" s="18"/>
      <c r="B959" s="19"/>
      <c r="C959" s="19"/>
      <c r="D959" s="19"/>
      <c r="E959" s="19"/>
      <c r="F959" s="19"/>
      <c r="G959" s="19"/>
      <c r="H959" s="19"/>
      <c r="I959" s="19"/>
      <c r="J959" s="20"/>
      <c r="K959" s="67"/>
      <c r="L959" s="19"/>
      <c r="M959" s="100">
        <f>YEAR(Child_GOP[[#This Row],[Staff Start Date]])</f>
        <v>1900</v>
      </c>
      <c r="N959" s="100" t="str">
        <f>TEXT(Child_GOP[[#This Row],[Staff Start Date]], "mmm")</f>
        <v>Jan</v>
      </c>
    </row>
    <row r="960" spans="1:14" x14ac:dyDescent="0.25">
      <c r="A960" s="18"/>
      <c r="B960" s="19"/>
      <c r="C960" s="19"/>
      <c r="D960" s="19"/>
      <c r="E960" s="19"/>
      <c r="F960" s="19"/>
      <c r="G960" s="19"/>
      <c r="H960" s="19"/>
      <c r="I960" s="19"/>
      <c r="J960" s="20"/>
      <c r="K960" s="67"/>
      <c r="L960" s="19"/>
      <c r="M960" s="100">
        <f>YEAR(Child_GOP[[#This Row],[Staff Start Date]])</f>
        <v>1900</v>
      </c>
      <c r="N960" s="100" t="str">
        <f>TEXT(Child_GOP[[#This Row],[Staff Start Date]], "mmm")</f>
        <v>Jan</v>
      </c>
    </row>
    <row r="961" spans="1:14" x14ac:dyDescent="0.25">
      <c r="A961" s="18"/>
      <c r="B961" s="19"/>
      <c r="C961" s="19"/>
      <c r="D961" s="19"/>
      <c r="E961" s="19"/>
      <c r="F961" s="19"/>
      <c r="G961" s="19"/>
      <c r="H961" s="19"/>
      <c r="I961" s="19"/>
      <c r="J961" s="20"/>
      <c r="K961" s="67"/>
      <c r="L961" s="19"/>
      <c r="M961" s="100">
        <f>YEAR(Child_GOP[[#This Row],[Staff Start Date]])</f>
        <v>1900</v>
      </c>
      <c r="N961" s="100" t="str">
        <f>TEXT(Child_GOP[[#This Row],[Staff Start Date]], "mmm")</f>
        <v>Jan</v>
      </c>
    </row>
    <row r="962" spans="1:14" x14ac:dyDescent="0.25">
      <c r="A962" s="18"/>
      <c r="B962" s="19"/>
      <c r="C962" s="19"/>
      <c r="D962" s="19"/>
      <c r="E962" s="19"/>
      <c r="F962" s="19"/>
      <c r="G962" s="19"/>
      <c r="H962" s="19"/>
      <c r="I962" s="19"/>
      <c r="J962" s="20"/>
      <c r="K962" s="67"/>
      <c r="L962" s="19"/>
      <c r="M962" s="100">
        <f>YEAR(Child_GOP[[#This Row],[Staff Start Date]])</f>
        <v>1900</v>
      </c>
      <c r="N962" s="100" t="str">
        <f>TEXT(Child_GOP[[#This Row],[Staff Start Date]], "mmm")</f>
        <v>Jan</v>
      </c>
    </row>
    <row r="963" spans="1:14" x14ac:dyDescent="0.25">
      <c r="A963" s="18"/>
      <c r="B963" s="19"/>
      <c r="C963" s="19"/>
      <c r="D963" s="19"/>
      <c r="E963" s="19"/>
      <c r="F963" s="19"/>
      <c r="G963" s="19"/>
      <c r="H963" s="19"/>
      <c r="I963" s="19"/>
      <c r="J963" s="20"/>
      <c r="K963" s="67"/>
      <c r="L963" s="19"/>
      <c r="M963" s="100">
        <f>YEAR(Child_GOP[[#This Row],[Staff Start Date]])</f>
        <v>1900</v>
      </c>
      <c r="N963" s="100" t="str">
        <f>TEXT(Child_GOP[[#This Row],[Staff Start Date]], "mmm")</f>
        <v>Jan</v>
      </c>
    </row>
    <row r="964" spans="1:14" x14ac:dyDescent="0.25">
      <c r="A964" s="18"/>
      <c r="B964" s="19"/>
      <c r="C964" s="19"/>
      <c r="D964" s="19"/>
      <c r="E964" s="19"/>
      <c r="F964" s="19"/>
      <c r="G964" s="19"/>
      <c r="H964" s="19"/>
      <c r="I964" s="19"/>
      <c r="J964" s="20"/>
      <c r="K964" s="67"/>
      <c r="L964" s="19"/>
      <c r="M964" s="100">
        <f>YEAR(Child_GOP[[#This Row],[Staff Start Date]])</f>
        <v>1900</v>
      </c>
      <c r="N964" s="100" t="str">
        <f>TEXT(Child_GOP[[#This Row],[Staff Start Date]], "mmm")</f>
        <v>Jan</v>
      </c>
    </row>
    <row r="965" spans="1:14" x14ac:dyDescent="0.25">
      <c r="A965" s="18"/>
      <c r="B965" s="19"/>
      <c r="C965" s="19"/>
      <c r="D965" s="19"/>
      <c r="E965" s="19"/>
      <c r="F965" s="19"/>
      <c r="G965" s="19"/>
      <c r="H965" s="19"/>
      <c r="I965" s="19"/>
      <c r="J965" s="20"/>
      <c r="K965" s="67"/>
      <c r="L965" s="19"/>
      <c r="M965" s="100">
        <f>YEAR(Child_GOP[[#This Row],[Staff Start Date]])</f>
        <v>1900</v>
      </c>
      <c r="N965" s="100" t="str">
        <f>TEXT(Child_GOP[[#This Row],[Staff Start Date]], "mmm")</f>
        <v>Jan</v>
      </c>
    </row>
    <row r="966" spans="1:14" x14ac:dyDescent="0.25">
      <c r="A966" s="18"/>
      <c r="B966" s="19"/>
      <c r="C966" s="19"/>
      <c r="D966" s="19"/>
      <c r="E966" s="19"/>
      <c r="F966" s="19"/>
      <c r="G966" s="19"/>
      <c r="H966" s="19"/>
      <c r="I966" s="19"/>
      <c r="J966" s="20"/>
      <c r="K966" s="67"/>
      <c r="L966" s="19"/>
      <c r="M966" s="100">
        <f>YEAR(Child_GOP[[#This Row],[Staff Start Date]])</f>
        <v>1900</v>
      </c>
      <c r="N966" s="100" t="str">
        <f>TEXT(Child_GOP[[#This Row],[Staff Start Date]], "mmm")</f>
        <v>Jan</v>
      </c>
    </row>
    <row r="967" spans="1:14" x14ac:dyDescent="0.25">
      <c r="A967" s="18"/>
      <c r="B967" s="19"/>
      <c r="C967" s="19"/>
      <c r="D967" s="19"/>
      <c r="E967" s="19"/>
      <c r="F967" s="19"/>
      <c r="G967" s="19"/>
      <c r="H967" s="19"/>
      <c r="I967" s="19"/>
      <c r="J967" s="20"/>
      <c r="K967" s="67"/>
      <c r="L967" s="19"/>
      <c r="M967" s="100">
        <f>YEAR(Child_GOP[[#This Row],[Staff Start Date]])</f>
        <v>1900</v>
      </c>
      <c r="N967" s="100" t="str">
        <f>TEXT(Child_GOP[[#This Row],[Staff Start Date]], "mmm")</f>
        <v>Jan</v>
      </c>
    </row>
    <row r="968" spans="1:14" x14ac:dyDescent="0.25">
      <c r="A968" s="18"/>
      <c r="B968" s="19"/>
      <c r="C968" s="19"/>
      <c r="D968" s="19"/>
      <c r="E968" s="19"/>
      <c r="F968" s="19"/>
      <c r="G968" s="19"/>
      <c r="H968" s="19"/>
      <c r="I968" s="19"/>
      <c r="J968" s="20"/>
      <c r="K968" s="67"/>
      <c r="L968" s="19"/>
      <c r="M968" s="100">
        <f>YEAR(Child_GOP[[#This Row],[Staff Start Date]])</f>
        <v>1900</v>
      </c>
      <c r="N968" s="100" t="str">
        <f>TEXT(Child_GOP[[#This Row],[Staff Start Date]], "mmm")</f>
        <v>Jan</v>
      </c>
    </row>
    <row r="969" spans="1:14" x14ac:dyDescent="0.25">
      <c r="A969" s="18"/>
      <c r="B969" s="19"/>
      <c r="C969" s="19"/>
      <c r="D969" s="19"/>
      <c r="E969" s="19"/>
      <c r="F969" s="19"/>
      <c r="G969" s="19"/>
      <c r="H969" s="19"/>
      <c r="I969" s="19"/>
      <c r="J969" s="20"/>
      <c r="K969" s="67"/>
      <c r="L969" s="19"/>
      <c r="M969" s="100">
        <f>YEAR(Child_GOP[[#This Row],[Staff Start Date]])</f>
        <v>1900</v>
      </c>
      <c r="N969" s="100" t="str">
        <f>TEXT(Child_GOP[[#This Row],[Staff Start Date]], "mmm")</f>
        <v>Jan</v>
      </c>
    </row>
    <row r="970" spans="1:14" x14ac:dyDescent="0.25">
      <c r="A970" s="18"/>
      <c r="B970" s="19"/>
      <c r="C970" s="19"/>
      <c r="D970" s="19"/>
      <c r="E970" s="19"/>
      <c r="F970" s="19"/>
      <c r="G970" s="19"/>
      <c r="H970" s="19"/>
      <c r="I970" s="19"/>
      <c r="J970" s="20"/>
      <c r="K970" s="67"/>
      <c r="L970" s="19"/>
      <c r="M970" s="100">
        <f>YEAR(Child_GOP[[#This Row],[Staff Start Date]])</f>
        <v>1900</v>
      </c>
      <c r="N970" s="100" t="str">
        <f>TEXT(Child_GOP[[#This Row],[Staff Start Date]], "mmm")</f>
        <v>Jan</v>
      </c>
    </row>
    <row r="971" spans="1:14" x14ac:dyDescent="0.25">
      <c r="A971" s="18"/>
      <c r="B971" s="19"/>
      <c r="C971" s="19"/>
      <c r="D971" s="19"/>
      <c r="E971" s="19"/>
      <c r="F971" s="19"/>
      <c r="G971" s="19"/>
      <c r="H971" s="19"/>
      <c r="I971" s="19"/>
      <c r="J971" s="20"/>
      <c r="K971" s="67"/>
      <c r="L971" s="19"/>
      <c r="M971" s="100">
        <f>YEAR(Child_GOP[[#This Row],[Staff Start Date]])</f>
        <v>1900</v>
      </c>
      <c r="N971" s="100" t="str">
        <f>TEXT(Child_GOP[[#This Row],[Staff Start Date]], "mmm")</f>
        <v>Jan</v>
      </c>
    </row>
    <row r="972" spans="1:14" x14ac:dyDescent="0.25">
      <c r="A972" s="18"/>
      <c r="B972" s="19"/>
      <c r="C972" s="19"/>
      <c r="D972" s="19"/>
      <c r="E972" s="19"/>
      <c r="F972" s="19"/>
      <c r="G972" s="19"/>
      <c r="H972" s="19"/>
      <c r="I972" s="19"/>
      <c r="J972" s="20"/>
      <c r="K972" s="67"/>
      <c r="L972" s="19"/>
      <c r="M972" s="100">
        <f>YEAR(Child_GOP[[#This Row],[Staff Start Date]])</f>
        <v>1900</v>
      </c>
      <c r="N972" s="100" t="str">
        <f>TEXT(Child_GOP[[#This Row],[Staff Start Date]], "mmm")</f>
        <v>Jan</v>
      </c>
    </row>
    <row r="973" spans="1:14" x14ac:dyDescent="0.25">
      <c r="A973" s="18"/>
      <c r="B973" s="19"/>
      <c r="C973" s="19"/>
      <c r="D973" s="19"/>
      <c r="E973" s="19"/>
      <c r="F973" s="19"/>
      <c r="G973" s="19"/>
      <c r="H973" s="19"/>
      <c r="I973" s="19"/>
      <c r="J973" s="20"/>
      <c r="K973" s="67"/>
      <c r="L973" s="19"/>
      <c r="M973" s="100">
        <f>YEAR(Child_GOP[[#This Row],[Staff Start Date]])</f>
        <v>1900</v>
      </c>
      <c r="N973" s="100" t="str">
        <f>TEXT(Child_GOP[[#This Row],[Staff Start Date]], "mmm")</f>
        <v>Jan</v>
      </c>
    </row>
    <row r="974" spans="1:14" x14ac:dyDescent="0.25">
      <c r="A974" s="18"/>
      <c r="B974" s="19"/>
      <c r="C974" s="19"/>
      <c r="D974" s="19"/>
      <c r="E974" s="19"/>
      <c r="F974" s="19"/>
      <c r="G974" s="19"/>
      <c r="H974" s="19"/>
      <c r="I974" s="19"/>
      <c r="J974" s="20"/>
      <c r="K974" s="67"/>
      <c r="L974" s="19"/>
      <c r="M974" s="100">
        <f>YEAR(Child_GOP[[#This Row],[Staff Start Date]])</f>
        <v>1900</v>
      </c>
      <c r="N974" s="100" t="str">
        <f>TEXT(Child_GOP[[#This Row],[Staff Start Date]], "mmm")</f>
        <v>Jan</v>
      </c>
    </row>
    <row r="975" spans="1:14" x14ac:dyDescent="0.25">
      <c r="A975" s="18"/>
      <c r="B975" s="19"/>
      <c r="C975" s="19"/>
      <c r="D975" s="19"/>
      <c r="E975" s="19"/>
      <c r="F975" s="19"/>
      <c r="G975" s="19"/>
      <c r="H975" s="19"/>
      <c r="I975" s="19"/>
      <c r="J975" s="20"/>
      <c r="K975" s="67"/>
      <c r="L975" s="19"/>
      <c r="M975" s="100">
        <f>YEAR(Child_GOP[[#This Row],[Staff Start Date]])</f>
        <v>1900</v>
      </c>
      <c r="N975" s="100" t="str">
        <f>TEXT(Child_GOP[[#This Row],[Staff Start Date]], "mmm")</f>
        <v>Jan</v>
      </c>
    </row>
    <row r="976" spans="1:14" x14ac:dyDescent="0.25">
      <c r="A976" s="18"/>
      <c r="B976" s="19"/>
      <c r="C976" s="19"/>
      <c r="D976" s="19"/>
      <c r="E976" s="19"/>
      <c r="F976" s="19"/>
      <c r="G976" s="19"/>
      <c r="H976" s="19"/>
      <c r="I976" s="19"/>
      <c r="J976" s="20"/>
      <c r="K976" s="67"/>
      <c r="L976" s="19"/>
      <c r="M976" s="100">
        <f>YEAR(Child_GOP[[#This Row],[Staff Start Date]])</f>
        <v>1900</v>
      </c>
      <c r="N976" s="100" t="str">
        <f>TEXT(Child_GOP[[#This Row],[Staff Start Date]], "mmm")</f>
        <v>Jan</v>
      </c>
    </row>
    <row r="977" spans="1:14" x14ac:dyDescent="0.25">
      <c r="A977" s="18"/>
      <c r="B977" s="19"/>
      <c r="C977" s="19"/>
      <c r="D977" s="19"/>
      <c r="E977" s="19"/>
      <c r="F977" s="19"/>
      <c r="G977" s="19"/>
      <c r="H977" s="19"/>
      <c r="I977" s="19"/>
      <c r="J977" s="20"/>
      <c r="K977" s="67"/>
      <c r="L977" s="19"/>
      <c r="M977" s="100">
        <f>YEAR(Child_GOP[[#This Row],[Staff Start Date]])</f>
        <v>1900</v>
      </c>
      <c r="N977" s="100" t="str">
        <f>TEXT(Child_GOP[[#This Row],[Staff Start Date]], "mmm")</f>
        <v>Jan</v>
      </c>
    </row>
    <row r="978" spans="1:14" x14ac:dyDescent="0.25">
      <c r="A978" s="18"/>
      <c r="B978" s="19"/>
      <c r="C978" s="19"/>
      <c r="D978" s="19"/>
      <c r="E978" s="19"/>
      <c r="F978" s="19"/>
      <c r="G978" s="19"/>
      <c r="H978" s="19"/>
      <c r="I978" s="19"/>
      <c r="J978" s="20"/>
      <c r="K978" s="67"/>
      <c r="L978" s="19"/>
      <c r="M978" s="100">
        <f>YEAR(Child_GOP[[#This Row],[Staff Start Date]])</f>
        <v>1900</v>
      </c>
      <c r="N978" s="100" t="str">
        <f>TEXT(Child_GOP[[#This Row],[Staff Start Date]], "mmm")</f>
        <v>Jan</v>
      </c>
    </row>
    <row r="979" spans="1:14" x14ac:dyDescent="0.25">
      <c r="A979" s="18"/>
      <c r="B979" s="19"/>
      <c r="C979" s="19"/>
      <c r="D979" s="19"/>
      <c r="E979" s="19"/>
      <c r="F979" s="19"/>
      <c r="G979" s="19"/>
      <c r="H979" s="19"/>
      <c r="I979" s="19"/>
      <c r="J979" s="20"/>
      <c r="K979" s="67"/>
      <c r="L979" s="19"/>
      <c r="M979" s="100">
        <f>YEAR(Child_GOP[[#This Row],[Staff Start Date]])</f>
        <v>1900</v>
      </c>
      <c r="N979" s="100" t="str">
        <f>TEXT(Child_GOP[[#This Row],[Staff Start Date]], "mmm")</f>
        <v>Jan</v>
      </c>
    </row>
    <row r="980" spans="1:14" x14ac:dyDescent="0.25">
      <c r="A980" s="18"/>
      <c r="B980" s="19"/>
      <c r="C980" s="19"/>
      <c r="D980" s="19"/>
      <c r="E980" s="19"/>
      <c r="F980" s="19"/>
      <c r="G980" s="19"/>
      <c r="H980" s="19"/>
      <c r="I980" s="19"/>
      <c r="J980" s="20"/>
      <c r="K980" s="67"/>
      <c r="L980" s="19"/>
      <c r="M980" s="100">
        <f>YEAR(Child_GOP[[#This Row],[Staff Start Date]])</f>
        <v>1900</v>
      </c>
      <c r="N980" s="100" t="str">
        <f>TEXT(Child_GOP[[#This Row],[Staff Start Date]], "mmm")</f>
        <v>Jan</v>
      </c>
    </row>
    <row r="981" spans="1:14" x14ac:dyDescent="0.25">
      <c r="A981" s="18"/>
      <c r="B981" s="19"/>
      <c r="C981" s="19"/>
      <c r="D981" s="19"/>
      <c r="E981" s="19"/>
      <c r="F981" s="19"/>
      <c r="G981" s="19"/>
      <c r="H981" s="19"/>
      <c r="I981" s="19"/>
      <c r="J981" s="20"/>
      <c r="K981" s="67"/>
      <c r="L981" s="19"/>
      <c r="M981" s="100">
        <f>YEAR(Child_GOP[[#This Row],[Staff Start Date]])</f>
        <v>1900</v>
      </c>
      <c r="N981" s="100" t="str">
        <f>TEXT(Child_GOP[[#This Row],[Staff Start Date]], "mmm")</f>
        <v>Jan</v>
      </c>
    </row>
    <row r="982" spans="1:14" x14ac:dyDescent="0.25">
      <c r="A982" s="18"/>
      <c r="B982" s="19"/>
      <c r="C982" s="19"/>
      <c r="D982" s="19"/>
      <c r="E982" s="19"/>
      <c r="F982" s="19"/>
      <c r="G982" s="19"/>
      <c r="H982" s="19"/>
      <c r="I982" s="19"/>
      <c r="J982" s="20"/>
      <c r="K982" s="67"/>
      <c r="L982" s="19"/>
      <c r="M982" s="100">
        <f>YEAR(Child_GOP[[#This Row],[Staff Start Date]])</f>
        <v>1900</v>
      </c>
      <c r="N982" s="100" t="str">
        <f>TEXT(Child_GOP[[#This Row],[Staff Start Date]], "mmm")</f>
        <v>Jan</v>
      </c>
    </row>
    <row r="983" spans="1:14" x14ac:dyDescent="0.25">
      <c r="A983" s="18"/>
      <c r="B983" s="19"/>
      <c r="C983" s="19"/>
      <c r="D983" s="19"/>
      <c r="E983" s="19"/>
      <c r="F983" s="19"/>
      <c r="G983" s="19"/>
      <c r="H983" s="19"/>
      <c r="I983" s="19"/>
      <c r="J983" s="20"/>
      <c r="K983" s="67"/>
      <c r="L983" s="19"/>
      <c r="M983" s="100">
        <f>YEAR(Child_GOP[[#This Row],[Staff Start Date]])</f>
        <v>1900</v>
      </c>
      <c r="N983" s="100" t="str">
        <f>TEXT(Child_GOP[[#This Row],[Staff Start Date]], "mmm")</f>
        <v>Jan</v>
      </c>
    </row>
    <row r="984" spans="1:14" x14ac:dyDescent="0.25">
      <c r="A984" s="18"/>
      <c r="B984" s="19"/>
      <c r="C984" s="19"/>
      <c r="D984" s="19"/>
      <c r="E984" s="19"/>
      <c r="F984" s="19"/>
      <c r="G984" s="19"/>
      <c r="H984" s="19"/>
      <c r="I984" s="19"/>
      <c r="J984" s="20"/>
      <c r="K984" s="67"/>
      <c r="L984" s="19"/>
      <c r="M984" s="100">
        <f>YEAR(Child_GOP[[#This Row],[Staff Start Date]])</f>
        <v>1900</v>
      </c>
      <c r="N984" s="100" t="str">
        <f>TEXT(Child_GOP[[#This Row],[Staff Start Date]], "mmm")</f>
        <v>Jan</v>
      </c>
    </row>
    <row r="985" spans="1:14" x14ac:dyDescent="0.25">
      <c r="A985" s="18"/>
      <c r="B985" s="19"/>
      <c r="C985" s="19"/>
      <c r="D985" s="19"/>
      <c r="E985" s="19"/>
      <c r="F985" s="19"/>
      <c r="G985" s="19"/>
      <c r="H985" s="19"/>
      <c r="I985" s="19"/>
      <c r="J985" s="20"/>
      <c r="K985" s="67"/>
      <c r="L985" s="19"/>
      <c r="M985" s="100">
        <f>YEAR(Child_GOP[[#This Row],[Staff Start Date]])</f>
        <v>1900</v>
      </c>
      <c r="N985" s="100" t="str">
        <f>TEXT(Child_GOP[[#This Row],[Staff Start Date]], "mmm")</f>
        <v>Jan</v>
      </c>
    </row>
    <row r="986" spans="1:14" x14ac:dyDescent="0.25">
      <c r="A986" s="18"/>
      <c r="B986" s="19"/>
      <c r="C986" s="19"/>
      <c r="D986" s="19"/>
      <c r="E986" s="19"/>
      <c r="F986" s="19"/>
      <c r="G986" s="19"/>
      <c r="H986" s="19"/>
      <c r="I986" s="19"/>
      <c r="J986" s="20"/>
      <c r="K986" s="67"/>
      <c r="L986" s="19"/>
      <c r="M986" s="100">
        <f>YEAR(Child_GOP[[#This Row],[Staff Start Date]])</f>
        <v>1900</v>
      </c>
      <c r="N986" s="100" t="str">
        <f>TEXT(Child_GOP[[#This Row],[Staff Start Date]], "mmm")</f>
        <v>Jan</v>
      </c>
    </row>
    <row r="987" spans="1:14" x14ac:dyDescent="0.25">
      <c r="A987" s="18"/>
      <c r="B987" s="19"/>
      <c r="C987" s="19"/>
      <c r="D987" s="19"/>
      <c r="E987" s="19"/>
      <c r="F987" s="19"/>
      <c r="G987" s="19"/>
      <c r="H987" s="19"/>
      <c r="I987" s="19"/>
      <c r="J987" s="20"/>
      <c r="K987" s="67"/>
      <c r="L987" s="19"/>
      <c r="M987" s="100">
        <f>YEAR(Child_GOP[[#This Row],[Staff Start Date]])</f>
        <v>1900</v>
      </c>
      <c r="N987" s="100" t="str">
        <f>TEXT(Child_GOP[[#This Row],[Staff Start Date]], "mmm")</f>
        <v>Jan</v>
      </c>
    </row>
    <row r="988" spans="1:14" x14ac:dyDescent="0.25">
      <c r="A988" s="18"/>
      <c r="B988" s="19"/>
      <c r="C988" s="19"/>
      <c r="D988" s="19"/>
      <c r="E988" s="19"/>
      <c r="F988" s="19"/>
      <c r="G988" s="19"/>
      <c r="H988" s="19"/>
      <c r="I988" s="19"/>
      <c r="J988" s="20"/>
      <c r="K988" s="67"/>
      <c r="L988" s="19"/>
      <c r="M988" s="100">
        <f>YEAR(Child_GOP[[#This Row],[Staff Start Date]])</f>
        <v>1900</v>
      </c>
      <c r="N988" s="100" t="str">
        <f>TEXT(Child_GOP[[#This Row],[Staff Start Date]], "mmm")</f>
        <v>Jan</v>
      </c>
    </row>
    <row r="989" spans="1:14" x14ac:dyDescent="0.25">
      <c r="A989" s="18"/>
      <c r="B989" s="19"/>
      <c r="C989" s="19"/>
      <c r="D989" s="19"/>
      <c r="E989" s="19"/>
      <c r="F989" s="19"/>
      <c r="G989" s="19"/>
      <c r="H989" s="19"/>
      <c r="I989" s="19"/>
      <c r="J989" s="20"/>
      <c r="K989" s="67"/>
      <c r="L989" s="19"/>
      <c r="M989" s="100">
        <f>YEAR(Child_GOP[[#This Row],[Staff Start Date]])</f>
        <v>1900</v>
      </c>
      <c r="N989" s="100" t="str">
        <f>TEXT(Child_GOP[[#This Row],[Staff Start Date]], "mmm")</f>
        <v>Jan</v>
      </c>
    </row>
    <row r="990" spans="1:14" x14ac:dyDescent="0.25">
      <c r="A990" s="18"/>
      <c r="B990" s="19"/>
      <c r="C990" s="19"/>
      <c r="D990" s="19"/>
      <c r="E990" s="19"/>
      <c r="F990" s="19"/>
      <c r="G990" s="19"/>
      <c r="H990" s="19"/>
      <c r="I990" s="19"/>
      <c r="J990" s="20"/>
      <c r="K990" s="67"/>
      <c r="L990" s="19"/>
      <c r="M990" s="100">
        <f>YEAR(Child_GOP[[#This Row],[Staff Start Date]])</f>
        <v>1900</v>
      </c>
      <c r="N990" s="100" t="str">
        <f>TEXT(Child_GOP[[#This Row],[Staff Start Date]], "mmm")</f>
        <v>Jan</v>
      </c>
    </row>
    <row r="991" spans="1:14" x14ac:dyDescent="0.25">
      <c r="A991" s="18"/>
      <c r="B991" s="19"/>
      <c r="C991" s="19"/>
      <c r="D991" s="19"/>
      <c r="E991" s="19"/>
      <c r="F991" s="19"/>
      <c r="G991" s="19"/>
      <c r="H991" s="19"/>
      <c r="I991" s="19"/>
      <c r="J991" s="20"/>
      <c r="K991" s="67"/>
      <c r="L991" s="19"/>
      <c r="M991" s="100">
        <f>YEAR(Child_GOP[[#This Row],[Staff Start Date]])</f>
        <v>1900</v>
      </c>
      <c r="N991" s="100" t="str">
        <f>TEXT(Child_GOP[[#This Row],[Staff Start Date]], "mmm")</f>
        <v>Jan</v>
      </c>
    </row>
    <row r="992" spans="1:14" x14ac:dyDescent="0.25">
      <c r="A992" s="18"/>
      <c r="B992" s="19"/>
      <c r="C992" s="19"/>
      <c r="D992" s="19"/>
      <c r="E992" s="19"/>
      <c r="F992" s="19"/>
      <c r="G992" s="19"/>
      <c r="H992" s="19"/>
      <c r="I992" s="19"/>
      <c r="J992" s="20"/>
      <c r="K992" s="67"/>
      <c r="L992" s="19"/>
      <c r="M992" s="100">
        <f>YEAR(Child_GOP[[#This Row],[Staff Start Date]])</f>
        <v>1900</v>
      </c>
      <c r="N992" s="100" t="str">
        <f>TEXT(Child_GOP[[#This Row],[Staff Start Date]], "mmm")</f>
        <v>Jan</v>
      </c>
    </row>
    <row r="993" spans="1:14" x14ac:dyDescent="0.25">
      <c r="A993" s="18"/>
      <c r="B993" s="19"/>
      <c r="C993" s="19"/>
      <c r="D993" s="19"/>
      <c r="E993" s="19"/>
      <c r="F993" s="19"/>
      <c r="G993" s="19"/>
      <c r="H993" s="19"/>
      <c r="I993" s="19"/>
      <c r="J993" s="20"/>
      <c r="K993" s="67"/>
      <c r="L993" s="19"/>
      <c r="M993" s="100">
        <f>YEAR(Child_GOP[[#This Row],[Staff Start Date]])</f>
        <v>1900</v>
      </c>
      <c r="N993" s="100" t="str">
        <f>TEXT(Child_GOP[[#This Row],[Staff Start Date]], "mmm")</f>
        <v>Jan</v>
      </c>
    </row>
    <row r="994" spans="1:14" x14ac:dyDescent="0.25">
      <c r="A994" s="18"/>
      <c r="B994" s="19"/>
      <c r="C994" s="19"/>
      <c r="D994" s="19"/>
      <c r="E994" s="19"/>
      <c r="F994" s="19"/>
      <c r="G994" s="19"/>
      <c r="H994" s="19"/>
      <c r="I994" s="19"/>
      <c r="J994" s="20"/>
      <c r="K994" s="67"/>
      <c r="L994" s="19"/>
      <c r="M994" s="100">
        <f>YEAR(Child_GOP[[#This Row],[Staff Start Date]])</f>
        <v>1900</v>
      </c>
      <c r="N994" s="100" t="str">
        <f>TEXT(Child_GOP[[#This Row],[Staff Start Date]], "mmm")</f>
        <v>Jan</v>
      </c>
    </row>
    <row r="995" spans="1:14" x14ac:dyDescent="0.25">
      <c r="A995" s="18"/>
      <c r="B995" s="19"/>
      <c r="C995" s="19"/>
      <c r="D995" s="19"/>
      <c r="E995" s="19"/>
      <c r="F995" s="19"/>
      <c r="G995" s="19"/>
      <c r="H995" s="19"/>
      <c r="I995" s="19"/>
      <c r="J995" s="20"/>
      <c r="K995" s="67"/>
      <c r="L995" s="19"/>
      <c r="M995" s="100">
        <f>YEAR(Child_GOP[[#This Row],[Staff Start Date]])</f>
        <v>1900</v>
      </c>
      <c r="N995" s="100" t="str">
        <f>TEXT(Child_GOP[[#This Row],[Staff Start Date]], "mmm")</f>
        <v>Jan</v>
      </c>
    </row>
    <row r="996" spans="1:14" x14ac:dyDescent="0.25">
      <c r="A996" s="18"/>
      <c r="B996" s="19"/>
      <c r="C996" s="19"/>
      <c r="D996" s="19"/>
      <c r="E996" s="19"/>
      <c r="F996" s="19"/>
      <c r="G996" s="19"/>
      <c r="H996" s="19"/>
      <c r="I996" s="19"/>
      <c r="J996" s="20"/>
      <c r="K996" s="67"/>
      <c r="L996" s="19"/>
      <c r="M996" s="100">
        <f>YEAR(Child_GOP[[#This Row],[Staff Start Date]])</f>
        <v>1900</v>
      </c>
      <c r="N996" s="100" t="str">
        <f>TEXT(Child_GOP[[#This Row],[Staff Start Date]], "mmm")</f>
        <v>Jan</v>
      </c>
    </row>
    <row r="997" spans="1:14" x14ac:dyDescent="0.25">
      <c r="A997" s="18"/>
      <c r="B997" s="19"/>
      <c r="C997" s="19"/>
      <c r="D997" s="19"/>
      <c r="E997" s="19"/>
      <c r="F997" s="19"/>
      <c r="G997" s="19"/>
      <c r="H997" s="19"/>
      <c r="I997" s="19"/>
      <c r="J997" s="20"/>
      <c r="K997" s="67"/>
      <c r="L997" s="19"/>
      <c r="M997" s="100">
        <f>YEAR(Child_GOP[[#This Row],[Staff Start Date]])</f>
        <v>1900</v>
      </c>
      <c r="N997" s="100" t="str">
        <f>TEXT(Child_GOP[[#This Row],[Staff Start Date]], "mmm")</f>
        <v>Jan</v>
      </c>
    </row>
    <row r="998" spans="1:14" x14ac:dyDescent="0.25">
      <c r="A998" s="18"/>
      <c r="B998" s="19"/>
      <c r="C998" s="19"/>
      <c r="D998" s="19"/>
      <c r="E998" s="19"/>
      <c r="F998" s="19"/>
      <c r="G998" s="19"/>
      <c r="H998" s="19"/>
      <c r="I998" s="19"/>
      <c r="J998" s="20"/>
      <c r="K998" s="67"/>
      <c r="L998" s="19"/>
      <c r="M998" s="100">
        <f>YEAR(Child_GOP[[#This Row],[Staff Start Date]])</f>
        <v>1900</v>
      </c>
      <c r="N998" s="100" t="str">
        <f>TEXT(Child_GOP[[#This Row],[Staff Start Date]], "mmm")</f>
        <v>Jan</v>
      </c>
    </row>
    <row r="999" spans="1:14" x14ac:dyDescent="0.25">
      <c r="A999" s="18"/>
      <c r="B999" s="19"/>
      <c r="C999" s="19"/>
      <c r="D999" s="19"/>
      <c r="E999" s="19"/>
      <c r="F999" s="19"/>
      <c r="G999" s="19"/>
      <c r="H999" s="19"/>
      <c r="I999" s="19"/>
      <c r="J999" s="20"/>
      <c r="K999" s="67"/>
      <c r="L999" s="19"/>
      <c r="M999" s="100">
        <f>YEAR(Child_GOP[[#This Row],[Staff Start Date]])</f>
        <v>1900</v>
      </c>
      <c r="N999" s="100" t="str">
        <f>TEXT(Child_GOP[[#This Row],[Staff Start Date]], "mmm")</f>
        <v>Jan</v>
      </c>
    </row>
    <row r="1000" spans="1:14" x14ac:dyDescent="0.25">
      <c r="A1000" s="21"/>
      <c r="B1000" s="22"/>
      <c r="C1000" s="22"/>
      <c r="D1000" s="22"/>
      <c r="E1000" s="22"/>
      <c r="F1000" s="22"/>
      <c r="G1000" s="22"/>
      <c r="H1000" s="22"/>
      <c r="I1000" s="22"/>
      <c r="J1000" s="23"/>
      <c r="K1000" s="78"/>
      <c r="L1000" s="19"/>
      <c r="M1000" s="100">
        <f>YEAR(Child_GOP[[#This Row],[Staff Start Date]])</f>
        <v>1900</v>
      </c>
      <c r="N1000" s="100" t="str">
        <f>TEXT(Child_GOP[[#This Row],[Staff Start Date]], "mmm")</f>
        <v>Jan</v>
      </c>
    </row>
  </sheetData>
  <sheetProtection algorithmName="SHA-512" hashValue="Yy1TxqvLNXElhR20eMwS4298D1Za/CphgrWVOh8f46A4ekzAB9JcF3jlUpXPlV4qWGxdzlGnzK7nbHF4MRNgjA==" saltValue="8nyKmSKH/s1idimRCk5tgg==" spinCount="100000" sheet="1" sort="0" autoFilter="0"/>
  <dataValidations count="1">
    <dataValidation type="date" operator="greaterThan" allowBlank="1" showInputMessage="1" showErrorMessage="1" sqref="K2:K1000" xr:uid="{202D8AF8-CECA-4343-A141-D0ED9F188057}">
      <formula1>18264</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5">
        <x14:dataValidation type="list" allowBlank="1" showInputMessage="1" showErrorMessage="1" xr:uid="{8336009F-C7E0-4AE1-8E24-C8606FCDE577}">
          <x14:formula1>
            <xm:f>'Drop Downs'!$E$2:$E$3</xm:f>
          </x14:formula1>
          <xm:sqref>L2:L1000 D2:D1048576</xm:sqref>
        </x14:dataValidation>
        <x14:dataValidation type="list" allowBlank="1" showInputMessage="1" showErrorMessage="1" xr:uid="{A213BEBF-CEAC-46B1-AC9C-2FEABB22E932}">
          <x14:formula1>
            <xm:f>'Drop Downs'!$M$2:$M$6</xm:f>
          </x14:formula1>
          <xm:sqref>F2:F1048576</xm:sqref>
        </x14:dataValidation>
        <x14:dataValidation type="list" allowBlank="1" showInputMessage="1" showErrorMessage="1" xr:uid="{2013A7C3-0DE4-4225-8674-CBE60B616AE1}">
          <x14:formula1>
            <xm:f>'Drop Downs'!$K$2:$K$16</xm:f>
          </x14:formula1>
          <xm:sqref>I2:I1048576</xm:sqref>
        </x14:dataValidation>
        <x14:dataValidation type="list" allowBlank="1" showInputMessage="1" showErrorMessage="1" xr:uid="{9B8AEF61-7A33-4B78-8DBA-A7DCAAFFABFC}">
          <x14:formula1>
            <xm:f>'Drop Downs'!$A$2:$A$20</xm:f>
          </x14:formula1>
          <xm:sqref>E2:E1048576</xm:sqref>
        </x14:dataValidation>
        <x14:dataValidation type="list" allowBlank="1" showInputMessage="1" showErrorMessage="1" xr:uid="{AC7D5A4E-16F4-4BAB-B7B3-CA08D88BF397}">
          <x14:formula1>
            <xm:f>'Drop Downs'!$AA$2:$AA$5</xm:f>
          </x14:formula1>
          <xm:sqref>H2:H1000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867B0-763C-40C8-84BB-653ED3228EAA}">
  <sheetPr codeName="Sheet10"/>
  <dimension ref="A1:N1000"/>
  <sheetViews>
    <sheetView topLeftCell="B1" zoomScale="90" zoomScaleNormal="90" workbookViewId="0">
      <selection activeCell="H11" sqref="H11"/>
    </sheetView>
  </sheetViews>
  <sheetFormatPr defaultColWidth="8.7109375" defaultRowHeight="15" x14ac:dyDescent="0.25"/>
  <cols>
    <col min="1" max="1" width="19.140625" style="39" customWidth="1"/>
    <col min="2" max="2" width="19" style="39" customWidth="1"/>
    <col min="3" max="3" width="17.28515625" style="39" customWidth="1"/>
    <col min="4" max="4" width="9" style="39" customWidth="1"/>
    <col min="5" max="5" width="33.28515625" style="39" customWidth="1"/>
    <col min="6" max="8" width="29.5703125" style="39" customWidth="1"/>
    <col min="9" max="9" width="30.28515625" style="39" bestFit="1" customWidth="1"/>
    <col min="10" max="10" width="30.85546875" style="39" customWidth="1"/>
    <col min="11" max="11" width="16.85546875" style="77" bestFit="1" customWidth="1"/>
    <col min="12" max="12" width="11.5703125" style="39" customWidth="1"/>
    <col min="13" max="14" width="0" style="101" hidden="1" customWidth="1"/>
    <col min="15" max="16384" width="8.7109375" style="39"/>
  </cols>
  <sheetData>
    <row r="1" spans="1:14" s="128" customFormat="1" x14ac:dyDescent="0.25">
      <c r="A1" s="125" t="s">
        <v>83</v>
      </c>
      <c r="B1" s="83" t="s">
        <v>84</v>
      </c>
      <c r="C1" s="83" t="s">
        <v>85</v>
      </c>
      <c r="D1" s="83" t="s">
        <v>86</v>
      </c>
      <c r="E1" s="82" t="s">
        <v>190</v>
      </c>
      <c r="F1" s="82" t="s">
        <v>189</v>
      </c>
      <c r="G1" s="82" t="s">
        <v>5</v>
      </c>
      <c r="H1" s="82" t="s">
        <v>208</v>
      </c>
      <c r="I1" s="83" t="s">
        <v>87</v>
      </c>
      <c r="J1" s="122" t="s">
        <v>100</v>
      </c>
      <c r="K1" s="123" t="s">
        <v>89</v>
      </c>
      <c r="L1" s="124" t="s">
        <v>90</v>
      </c>
      <c r="M1" s="124" t="s">
        <v>91</v>
      </c>
      <c r="N1" s="124" t="s">
        <v>92</v>
      </c>
    </row>
    <row r="2" spans="1:14" x14ac:dyDescent="0.25">
      <c r="A2" s="24"/>
      <c r="B2" s="25"/>
      <c r="C2" s="25"/>
      <c r="D2" s="25"/>
      <c r="E2" s="25"/>
      <c r="F2" s="25"/>
      <c r="G2" s="25"/>
      <c r="H2" s="25"/>
      <c r="I2" s="25"/>
      <c r="J2" s="26"/>
      <c r="K2" s="68"/>
      <c r="L2" s="19"/>
      <c r="M2" s="100">
        <f>YEAR(Child_High_Acuity[[#This Row],[Staff Start Date]])</f>
        <v>1900</v>
      </c>
      <c r="N2" s="100" t="str">
        <f>TEXT(Child_High_Acuity[[#This Row],[Staff Start Date]], "mmm")</f>
        <v>Jan</v>
      </c>
    </row>
    <row r="3" spans="1:14" x14ac:dyDescent="0.25">
      <c r="A3" s="18"/>
      <c r="B3" s="19"/>
      <c r="C3" s="19"/>
      <c r="D3" s="19"/>
      <c r="E3" s="19"/>
      <c r="F3" s="19"/>
      <c r="G3" s="19"/>
      <c r="H3" s="19"/>
      <c r="I3" s="19"/>
      <c r="J3" s="20"/>
      <c r="K3" s="67"/>
      <c r="L3" s="19"/>
      <c r="M3" s="100">
        <f>YEAR(Child_High_Acuity[[#This Row],[Staff Start Date]])</f>
        <v>1900</v>
      </c>
      <c r="N3" s="100" t="str">
        <f>TEXT(Child_High_Acuity[[#This Row],[Staff Start Date]], "mmm")</f>
        <v>Jan</v>
      </c>
    </row>
    <row r="4" spans="1:14" x14ac:dyDescent="0.25">
      <c r="A4" s="18"/>
      <c r="B4" s="19"/>
      <c r="C4" s="19"/>
      <c r="D4" s="19"/>
      <c r="E4" s="19"/>
      <c r="F4" s="19"/>
      <c r="G4" s="19"/>
      <c r="H4" s="19"/>
      <c r="I4" s="19"/>
      <c r="J4" s="20"/>
      <c r="K4" s="67"/>
      <c r="L4" s="19"/>
      <c r="M4" s="100">
        <f>YEAR(Child_High_Acuity[[#This Row],[Staff Start Date]])</f>
        <v>1900</v>
      </c>
      <c r="N4" s="100" t="str">
        <f>TEXT(Child_High_Acuity[[#This Row],[Staff Start Date]], "mmm")</f>
        <v>Jan</v>
      </c>
    </row>
    <row r="5" spans="1:14" x14ac:dyDescent="0.25">
      <c r="A5" s="18"/>
      <c r="B5" s="19"/>
      <c r="C5" s="19"/>
      <c r="D5" s="19"/>
      <c r="E5" s="19"/>
      <c r="F5" s="19"/>
      <c r="G5" s="19"/>
      <c r="H5" s="19"/>
      <c r="I5" s="19"/>
      <c r="J5" s="20"/>
      <c r="K5" s="67"/>
      <c r="L5" s="19"/>
      <c r="M5" s="100">
        <f>YEAR(Child_High_Acuity[[#This Row],[Staff Start Date]])</f>
        <v>1900</v>
      </c>
      <c r="N5" s="100" t="str">
        <f>TEXT(Child_High_Acuity[[#This Row],[Staff Start Date]], "mmm")</f>
        <v>Jan</v>
      </c>
    </row>
    <row r="6" spans="1:14" x14ac:dyDescent="0.25">
      <c r="A6" s="18"/>
      <c r="B6" s="19"/>
      <c r="C6" s="19"/>
      <c r="D6" s="19"/>
      <c r="E6" s="19"/>
      <c r="F6" s="19"/>
      <c r="G6" s="19"/>
      <c r="H6" s="19"/>
      <c r="I6" s="19"/>
      <c r="J6" s="20"/>
      <c r="K6" s="67"/>
      <c r="L6" s="19"/>
      <c r="M6" s="100">
        <f>YEAR(Child_High_Acuity[[#This Row],[Staff Start Date]])</f>
        <v>1900</v>
      </c>
      <c r="N6" s="100" t="str">
        <f>TEXT(Child_High_Acuity[[#This Row],[Staff Start Date]], "mmm")</f>
        <v>Jan</v>
      </c>
    </row>
    <row r="7" spans="1:14" x14ac:dyDescent="0.25">
      <c r="A7" s="18"/>
      <c r="B7" s="19"/>
      <c r="C7" s="19"/>
      <c r="D7" s="19"/>
      <c r="E7" s="19"/>
      <c r="F7" s="19"/>
      <c r="G7" s="19"/>
      <c r="H7" s="19"/>
      <c r="I7" s="19"/>
      <c r="J7" s="20"/>
      <c r="K7" s="67"/>
      <c r="L7" s="19"/>
      <c r="M7" s="100">
        <f>YEAR(Child_High_Acuity[[#This Row],[Staff Start Date]])</f>
        <v>1900</v>
      </c>
      <c r="N7" s="100" t="str">
        <f>TEXT(Child_High_Acuity[[#This Row],[Staff Start Date]], "mmm")</f>
        <v>Jan</v>
      </c>
    </row>
    <row r="8" spans="1:14" x14ac:dyDescent="0.25">
      <c r="A8" s="18"/>
      <c r="B8" s="19"/>
      <c r="C8" s="19"/>
      <c r="D8" s="19"/>
      <c r="E8" s="19"/>
      <c r="F8" s="19"/>
      <c r="G8" s="19"/>
      <c r="H8" s="19"/>
      <c r="I8" s="19"/>
      <c r="J8" s="20"/>
      <c r="K8" s="67"/>
      <c r="L8" s="19"/>
      <c r="M8" s="100">
        <f>YEAR(Child_High_Acuity[[#This Row],[Staff Start Date]])</f>
        <v>1900</v>
      </c>
      <c r="N8" s="100" t="str">
        <f>TEXT(Child_High_Acuity[[#This Row],[Staff Start Date]], "mmm")</f>
        <v>Jan</v>
      </c>
    </row>
    <row r="9" spans="1:14" x14ac:dyDescent="0.25">
      <c r="A9" s="18"/>
      <c r="B9" s="19"/>
      <c r="C9" s="19"/>
      <c r="D9" s="19"/>
      <c r="E9" s="19"/>
      <c r="F9" s="19"/>
      <c r="G9" s="19"/>
      <c r="H9" s="19"/>
      <c r="I9" s="19"/>
      <c r="J9" s="20"/>
      <c r="K9" s="67"/>
      <c r="L9" s="19"/>
      <c r="M9" s="100">
        <f>YEAR(Child_High_Acuity[[#This Row],[Staff Start Date]])</f>
        <v>1900</v>
      </c>
      <c r="N9" s="100" t="str">
        <f>TEXT(Child_High_Acuity[[#This Row],[Staff Start Date]], "mmm")</f>
        <v>Jan</v>
      </c>
    </row>
    <row r="10" spans="1:14" x14ac:dyDescent="0.25">
      <c r="A10" s="18"/>
      <c r="B10" s="19"/>
      <c r="C10" s="19"/>
      <c r="D10" s="19"/>
      <c r="E10" s="19"/>
      <c r="F10" s="19"/>
      <c r="G10" s="19"/>
      <c r="H10" s="19"/>
      <c r="I10" s="19"/>
      <c r="J10" s="20"/>
      <c r="K10" s="67"/>
      <c r="L10" s="19"/>
      <c r="M10" s="100">
        <f>YEAR(Child_High_Acuity[[#This Row],[Staff Start Date]])</f>
        <v>1900</v>
      </c>
      <c r="N10" s="100" t="str">
        <f>TEXT(Child_High_Acuity[[#This Row],[Staff Start Date]], "mmm")</f>
        <v>Jan</v>
      </c>
    </row>
    <row r="11" spans="1:14" x14ac:dyDescent="0.25">
      <c r="A11" s="18"/>
      <c r="B11" s="19"/>
      <c r="C11" s="19"/>
      <c r="D11" s="19"/>
      <c r="E11" s="19"/>
      <c r="F11" s="19"/>
      <c r="G11" s="19"/>
      <c r="H11" s="19"/>
      <c r="I11" s="19"/>
      <c r="J11" s="20"/>
      <c r="K11" s="67"/>
      <c r="L11" s="19"/>
      <c r="M11" s="100">
        <f>YEAR(Child_High_Acuity[[#This Row],[Staff Start Date]])</f>
        <v>1900</v>
      </c>
      <c r="N11" s="100" t="str">
        <f>TEXT(Child_High_Acuity[[#This Row],[Staff Start Date]], "mmm")</f>
        <v>Jan</v>
      </c>
    </row>
    <row r="12" spans="1:14" x14ac:dyDescent="0.25">
      <c r="A12" s="18"/>
      <c r="B12" s="19"/>
      <c r="C12" s="19"/>
      <c r="D12" s="19"/>
      <c r="E12" s="19"/>
      <c r="F12" s="19"/>
      <c r="G12" s="19"/>
      <c r="H12" s="19"/>
      <c r="I12" s="19"/>
      <c r="J12" s="20"/>
      <c r="K12" s="67"/>
      <c r="L12" s="19"/>
      <c r="M12" s="100">
        <f>YEAR(Child_High_Acuity[[#This Row],[Staff Start Date]])</f>
        <v>1900</v>
      </c>
      <c r="N12" s="100" t="str">
        <f>TEXT(Child_High_Acuity[[#This Row],[Staff Start Date]], "mmm")</f>
        <v>Jan</v>
      </c>
    </row>
    <row r="13" spans="1:14" x14ac:dyDescent="0.25">
      <c r="A13" s="18"/>
      <c r="B13" s="19"/>
      <c r="C13" s="19"/>
      <c r="D13" s="19"/>
      <c r="E13" s="19"/>
      <c r="F13" s="19"/>
      <c r="G13" s="19"/>
      <c r="H13" s="19"/>
      <c r="I13" s="19"/>
      <c r="J13" s="20"/>
      <c r="K13" s="67"/>
      <c r="L13" s="19"/>
      <c r="M13" s="100">
        <f>YEAR(Child_High_Acuity[[#This Row],[Staff Start Date]])</f>
        <v>1900</v>
      </c>
      <c r="N13" s="100" t="str">
        <f>TEXT(Child_High_Acuity[[#This Row],[Staff Start Date]], "mmm")</f>
        <v>Jan</v>
      </c>
    </row>
    <row r="14" spans="1:14" x14ac:dyDescent="0.25">
      <c r="A14" s="18"/>
      <c r="B14" s="19"/>
      <c r="C14" s="19"/>
      <c r="D14" s="19"/>
      <c r="E14" s="19"/>
      <c r="F14" s="19"/>
      <c r="G14" s="19"/>
      <c r="H14" s="19"/>
      <c r="I14" s="19"/>
      <c r="J14" s="20"/>
      <c r="K14" s="67"/>
      <c r="L14" s="19"/>
      <c r="M14" s="100">
        <f>YEAR(Child_High_Acuity[[#This Row],[Staff Start Date]])</f>
        <v>1900</v>
      </c>
      <c r="N14" s="100" t="str">
        <f>TEXT(Child_High_Acuity[[#This Row],[Staff Start Date]], "mmm")</f>
        <v>Jan</v>
      </c>
    </row>
    <row r="15" spans="1:14" x14ac:dyDescent="0.25">
      <c r="A15" s="18"/>
      <c r="B15" s="19"/>
      <c r="C15" s="19"/>
      <c r="D15" s="19"/>
      <c r="E15" s="19"/>
      <c r="F15" s="19"/>
      <c r="G15" s="19"/>
      <c r="H15" s="19"/>
      <c r="I15" s="19"/>
      <c r="J15" s="20"/>
      <c r="K15" s="67"/>
      <c r="L15" s="19"/>
      <c r="M15" s="100">
        <f>YEAR(Child_High_Acuity[[#This Row],[Staff Start Date]])</f>
        <v>1900</v>
      </c>
      <c r="N15" s="100" t="str">
        <f>TEXT(Child_High_Acuity[[#This Row],[Staff Start Date]], "mmm")</f>
        <v>Jan</v>
      </c>
    </row>
    <row r="16" spans="1:14" x14ac:dyDescent="0.25">
      <c r="A16" s="18"/>
      <c r="B16" s="19"/>
      <c r="C16" s="19"/>
      <c r="D16" s="19"/>
      <c r="E16" s="19"/>
      <c r="F16" s="19"/>
      <c r="G16" s="19"/>
      <c r="H16" s="19"/>
      <c r="I16" s="19"/>
      <c r="J16" s="20"/>
      <c r="K16" s="67"/>
      <c r="L16" s="19"/>
      <c r="M16" s="100">
        <f>YEAR(Child_High_Acuity[[#This Row],[Staff Start Date]])</f>
        <v>1900</v>
      </c>
      <c r="N16" s="100" t="str">
        <f>TEXT(Child_High_Acuity[[#This Row],[Staff Start Date]], "mmm")</f>
        <v>Jan</v>
      </c>
    </row>
    <row r="17" spans="1:14" x14ac:dyDescent="0.25">
      <c r="A17" s="18"/>
      <c r="B17" s="19"/>
      <c r="C17" s="19"/>
      <c r="D17" s="19"/>
      <c r="E17" s="19"/>
      <c r="F17" s="19"/>
      <c r="G17" s="19"/>
      <c r="H17" s="19"/>
      <c r="I17" s="19"/>
      <c r="J17" s="20"/>
      <c r="K17" s="67"/>
      <c r="L17" s="19"/>
      <c r="M17" s="100">
        <f>YEAR(Child_High_Acuity[[#This Row],[Staff Start Date]])</f>
        <v>1900</v>
      </c>
      <c r="N17" s="100" t="str">
        <f>TEXT(Child_High_Acuity[[#This Row],[Staff Start Date]], "mmm")</f>
        <v>Jan</v>
      </c>
    </row>
    <row r="18" spans="1:14" x14ac:dyDescent="0.25">
      <c r="A18" s="18"/>
      <c r="B18" s="19"/>
      <c r="C18" s="19"/>
      <c r="D18" s="19"/>
      <c r="E18" s="19"/>
      <c r="F18" s="19"/>
      <c r="G18" s="19"/>
      <c r="H18" s="19"/>
      <c r="I18" s="19"/>
      <c r="J18" s="20"/>
      <c r="K18" s="67"/>
      <c r="L18" s="19"/>
      <c r="M18" s="100">
        <f>YEAR(Child_High_Acuity[[#This Row],[Staff Start Date]])</f>
        <v>1900</v>
      </c>
      <c r="N18" s="100" t="str">
        <f>TEXT(Child_High_Acuity[[#This Row],[Staff Start Date]], "mmm")</f>
        <v>Jan</v>
      </c>
    </row>
    <row r="19" spans="1:14" x14ac:dyDescent="0.25">
      <c r="A19" s="18"/>
      <c r="B19" s="19"/>
      <c r="C19" s="19"/>
      <c r="D19" s="19"/>
      <c r="E19" s="19"/>
      <c r="F19" s="19"/>
      <c r="G19" s="19"/>
      <c r="H19" s="19"/>
      <c r="I19" s="19"/>
      <c r="J19" s="20"/>
      <c r="K19" s="67"/>
      <c r="L19" s="19"/>
      <c r="M19" s="100">
        <f>YEAR(Child_High_Acuity[[#This Row],[Staff Start Date]])</f>
        <v>1900</v>
      </c>
      <c r="N19" s="100" t="str">
        <f>TEXT(Child_High_Acuity[[#This Row],[Staff Start Date]], "mmm")</f>
        <v>Jan</v>
      </c>
    </row>
    <row r="20" spans="1:14" x14ac:dyDescent="0.25">
      <c r="A20" s="18"/>
      <c r="B20" s="19"/>
      <c r="C20" s="19"/>
      <c r="D20" s="19"/>
      <c r="E20" s="19"/>
      <c r="F20" s="19"/>
      <c r="G20" s="19"/>
      <c r="H20" s="19"/>
      <c r="I20" s="19"/>
      <c r="J20" s="20"/>
      <c r="K20" s="67"/>
      <c r="L20" s="19"/>
      <c r="M20" s="100">
        <f>YEAR(Child_High_Acuity[[#This Row],[Staff Start Date]])</f>
        <v>1900</v>
      </c>
      <c r="N20" s="100" t="str">
        <f>TEXT(Child_High_Acuity[[#This Row],[Staff Start Date]], "mmm")</f>
        <v>Jan</v>
      </c>
    </row>
    <row r="21" spans="1:14" x14ac:dyDescent="0.25">
      <c r="A21" s="18"/>
      <c r="B21" s="19"/>
      <c r="C21" s="19"/>
      <c r="D21" s="19"/>
      <c r="E21" s="19"/>
      <c r="F21" s="19"/>
      <c r="G21" s="19"/>
      <c r="H21" s="19"/>
      <c r="I21" s="19"/>
      <c r="J21" s="20"/>
      <c r="K21" s="67"/>
      <c r="L21" s="19"/>
      <c r="M21" s="100">
        <f>YEAR(Child_High_Acuity[[#This Row],[Staff Start Date]])</f>
        <v>1900</v>
      </c>
      <c r="N21" s="100" t="str">
        <f>TEXT(Child_High_Acuity[[#This Row],[Staff Start Date]], "mmm")</f>
        <v>Jan</v>
      </c>
    </row>
    <row r="22" spans="1:14" x14ac:dyDescent="0.25">
      <c r="A22" s="18"/>
      <c r="B22" s="19"/>
      <c r="C22" s="19"/>
      <c r="D22" s="19"/>
      <c r="E22" s="19"/>
      <c r="F22" s="19"/>
      <c r="G22" s="19"/>
      <c r="H22" s="19"/>
      <c r="I22" s="19"/>
      <c r="J22" s="20"/>
      <c r="K22" s="67"/>
      <c r="L22" s="19"/>
      <c r="M22" s="100">
        <f>YEAR(Child_High_Acuity[[#This Row],[Staff Start Date]])</f>
        <v>1900</v>
      </c>
      <c r="N22" s="100" t="str">
        <f>TEXT(Child_High_Acuity[[#This Row],[Staff Start Date]], "mmm")</f>
        <v>Jan</v>
      </c>
    </row>
    <row r="23" spans="1:14" x14ac:dyDescent="0.25">
      <c r="A23" s="18"/>
      <c r="B23" s="19"/>
      <c r="C23" s="19"/>
      <c r="D23" s="19"/>
      <c r="E23" s="19"/>
      <c r="F23" s="19"/>
      <c r="G23" s="19"/>
      <c r="H23" s="19"/>
      <c r="I23" s="19"/>
      <c r="J23" s="20"/>
      <c r="K23" s="67"/>
      <c r="L23" s="19"/>
      <c r="M23" s="100">
        <f>YEAR(Child_High_Acuity[[#This Row],[Staff Start Date]])</f>
        <v>1900</v>
      </c>
      <c r="N23" s="100" t="str">
        <f>TEXT(Child_High_Acuity[[#This Row],[Staff Start Date]], "mmm")</f>
        <v>Jan</v>
      </c>
    </row>
    <row r="24" spans="1:14" x14ac:dyDescent="0.25">
      <c r="A24" s="18"/>
      <c r="B24" s="19"/>
      <c r="C24" s="19"/>
      <c r="D24" s="19"/>
      <c r="E24" s="19"/>
      <c r="F24" s="19"/>
      <c r="G24" s="19"/>
      <c r="H24" s="19"/>
      <c r="I24" s="19"/>
      <c r="J24" s="20"/>
      <c r="K24" s="67"/>
      <c r="L24" s="19"/>
      <c r="M24" s="100">
        <f>YEAR(Child_High_Acuity[[#This Row],[Staff Start Date]])</f>
        <v>1900</v>
      </c>
      <c r="N24" s="100" t="str">
        <f>TEXT(Child_High_Acuity[[#This Row],[Staff Start Date]], "mmm")</f>
        <v>Jan</v>
      </c>
    </row>
    <row r="25" spans="1:14" x14ac:dyDescent="0.25">
      <c r="A25" s="18"/>
      <c r="B25" s="19"/>
      <c r="C25" s="19"/>
      <c r="D25" s="19"/>
      <c r="E25" s="19"/>
      <c r="F25" s="19"/>
      <c r="G25" s="19"/>
      <c r="H25" s="19"/>
      <c r="I25" s="19"/>
      <c r="J25" s="20"/>
      <c r="K25" s="67"/>
      <c r="L25" s="19"/>
      <c r="M25" s="100">
        <f>YEAR(Child_High_Acuity[[#This Row],[Staff Start Date]])</f>
        <v>1900</v>
      </c>
      <c r="N25" s="100" t="str">
        <f>TEXT(Child_High_Acuity[[#This Row],[Staff Start Date]], "mmm")</f>
        <v>Jan</v>
      </c>
    </row>
    <row r="26" spans="1:14" x14ac:dyDescent="0.25">
      <c r="A26" s="18"/>
      <c r="B26" s="19"/>
      <c r="C26" s="19"/>
      <c r="D26" s="19"/>
      <c r="E26" s="19"/>
      <c r="F26" s="19"/>
      <c r="G26" s="19"/>
      <c r="H26" s="19"/>
      <c r="I26" s="19"/>
      <c r="J26" s="20"/>
      <c r="K26" s="67"/>
      <c r="L26" s="19"/>
      <c r="M26" s="100">
        <f>YEAR(Child_High_Acuity[[#This Row],[Staff Start Date]])</f>
        <v>1900</v>
      </c>
      <c r="N26" s="100" t="str">
        <f>TEXT(Child_High_Acuity[[#This Row],[Staff Start Date]], "mmm")</f>
        <v>Jan</v>
      </c>
    </row>
    <row r="27" spans="1:14" x14ac:dyDescent="0.25">
      <c r="A27" s="18"/>
      <c r="B27" s="19"/>
      <c r="C27" s="19"/>
      <c r="D27" s="19"/>
      <c r="E27" s="19"/>
      <c r="F27" s="19"/>
      <c r="G27" s="19"/>
      <c r="H27" s="19"/>
      <c r="I27" s="19"/>
      <c r="J27" s="20"/>
      <c r="K27" s="67"/>
      <c r="L27" s="19"/>
      <c r="M27" s="100">
        <f>YEAR(Child_High_Acuity[[#This Row],[Staff Start Date]])</f>
        <v>1900</v>
      </c>
      <c r="N27" s="100" t="str">
        <f>TEXT(Child_High_Acuity[[#This Row],[Staff Start Date]], "mmm")</f>
        <v>Jan</v>
      </c>
    </row>
    <row r="28" spans="1:14" x14ac:dyDescent="0.25">
      <c r="A28" s="18"/>
      <c r="B28" s="19"/>
      <c r="C28" s="19"/>
      <c r="D28" s="19"/>
      <c r="E28" s="19"/>
      <c r="F28" s="19"/>
      <c r="G28" s="19"/>
      <c r="H28" s="19"/>
      <c r="I28" s="19"/>
      <c r="J28" s="20"/>
      <c r="K28" s="67"/>
      <c r="L28" s="19"/>
      <c r="M28" s="100">
        <f>YEAR(Child_High_Acuity[[#This Row],[Staff Start Date]])</f>
        <v>1900</v>
      </c>
      <c r="N28" s="100" t="str">
        <f>TEXT(Child_High_Acuity[[#This Row],[Staff Start Date]], "mmm")</f>
        <v>Jan</v>
      </c>
    </row>
    <row r="29" spans="1:14" x14ac:dyDescent="0.25">
      <c r="A29" s="18"/>
      <c r="B29" s="19"/>
      <c r="C29" s="19"/>
      <c r="D29" s="19"/>
      <c r="E29" s="19"/>
      <c r="F29" s="19"/>
      <c r="G29" s="19"/>
      <c r="H29" s="19"/>
      <c r="I29" s="19"/>
      <c r="J29" s="20"/>
      <c r="K29" s="67"/>
      <c r="L29" s="19"/>
      <c r="M29" s="100">
        <f>YEAR(Child_High_Acuity[[#This Row],[Staff Start Date]])</f>
        <v>1900</v>
      </c>
      <c r="N29" s="100" t="str">
        <f>TEXT(Child_High_Acuity[[#This Row],[Staff Start Date]], "mmm")</f>
        <v>Jan</v>
      </c>
    </row>
    <row r="30" spans="1:14" x14ac:dyDescent="0.25">
      <c r="A30" s="18"/>
      <c r="B30" s="19"/>
      <c r="C30" s="19"/>
      <c r="D30" s="19"/>
      <c r="E30" s="19"/>
      <c r="F30" s="19"/>
      <c r="G30" s="19"/>
      <c r="H30" s="19"/>
      <c r="I30" s="19"/>
      <c r="J30" s="20"/>
      <c r="K30" s="67"/>
      <c r="L30" s="19"/>
      <c r="M30" s="100">
        <f>YEAR(Child_High_Acuity[[#This Row],[Staff Start Date]])</f>
        <v>1900</v>
      </c>
      <c r="N30" s="100" t="str">
        <f>TEXT(Child_High_Acuity[[#This Row],[Staff Start Date]], "mmm")</f>
        <v>Jan</v>
      </c>
    </row>
    <row r="31" spans="1:14" x14ac:dyDescent="0.25">
      <c r="A31" s="18"/>
      <c r="B31" s="19"/>
      <c r="C31" s="19"/>
      <c r="D31" s="19"/>
      <c r="E31" s="19"/>
      <c r="F31" s="19"/>
      <c r="G31" s="19"/>
      <c r="H31" s="19"/>
      <c r="I31" s="19"/>
      <c r="J31" s="20"/>
      <c r="K31" s="67"/>
      <c r="L31" s="19"/>
      <c r="M31" s="100">
        <f>YEAR(Child_High_Acuity[[#This Row],[Staff Start Date]])</f>
        <v>1900</v>
      </c>
      <c r="N31" s="100" t="str">
        <f>TEXT(Child_High_Acuity[[#This Row],[Staff Start Date]], "mmm")</f>
        <v>Jan</v>
      </c>
    </row>
    <row r="32" spans="1:14" x14ac:dyDescent="0.25">
      <c r="A32" s="18"/>
      <c r="B32" s="19"/>
      <c r="C32" s="19"/>
      <c r="D32" s="19"/>
      <c r="E32" s="19"/>
      <c r="F32" s="19"/>
      <c r="G32" s="19"/>
      <c r="H32" s="19"/>
      <c r="I32" s="19"/>
      <c r="J32" s="20"/>
      <c r="K32" s="67"/>
      <c r="L32" s="19"/>
      <c r="M32" s="100">
        <f>YEAR(Child_High_Acuity[[#This Row],[Staff Start Date]])</f>
        <v>1900</v>
      </c>
      <c r="N32" s="100" t="str">
        <f>TEXT(Child_High_Acuity[[#This Row],[Staff Start Date]], "mmm")</f>
        <v>Jan</v>
      </c>
    </row>
    <row r="33" spans="1:14" x14ac:dyDescent="0.25">
      <c r="A33" s="18"/>
      <c r="B33" s="19"/>
      <c r="C33" s="19"/>
      <c r="D33" s="19"/>
      <c r="E33" s="19"/>
      <c r="F33" s="19"/>
      <c r="G33" s="19"/>
      <c r="H33" s="19"/>
      <c r="I33" s="19"/>
      <c r="J33" s="20"/>
      <c r="K33" s="67"/>
      <c r="L33" s="19"/>
      <c r="M33" s="100">
        <f>YEAR(Child_High_Acuity[[#This Row],[Staff Start Date]])</f>
        <v>1900</v>
      </c>
      <c r="N33" s="100" t="str">
        <f>TEXT(Child_High_Acuity[[#This Row],[Staff Start Date]], "mmm")</f>
        <v>Jan</v>
      </c>
    </row>
    <row r="34" spans="1:14" x14ac:dyDescent="0.25">
      <c r="A34" s="18"/>
      <c r="B34" s="19"/>
      <c r="C34" s="19"/>
      <c r="D34" s="19"/>
      <c r="E34" s="19"/>
      <c r="F34" s="19"/>
      <c r="G34" s="19"/>
      <c r="H34" s="19"/>
      <c r="I34" s="19"/>
      <c r="J34" s="20"/>
      <c r="K34" s="67"/>
      <c r="L34" s="19"/>
      <c r="M34" s="100">
        <f>YEAR(Child_High_Acuity[[#This Row],[Staff Start Date]])</f>
        <v>1900</v>
      </c>
      <c r="N34" s="100" t="str">
        <f>TEXT(Child_High_Acuity[[#This Row],[Staff Start Date]], "mmm")</f>
        <v>Jan</v>
      </c>
    </row>
    <row r="35" spans="1:14" x14ac:dyDescent="0.25">
      <c r="A35" s="18"/>
      <c r="B35" s="19"/>
      <c r="C35" s="19"/>
      <c r="D35" s="19"/>
      <c r="E35" s="19"/>
      <c r="F35" s="19"/>
      <c r="G35" s="19"/>
      <c r="H35" s="19"/>
      <c r="I35" s="19"/>
      <c r="J35" s="20"/>
      <c r="K35" s="67"/>
      <c r="L35" s="19"/>
      <c r="M35" s="100">
        <f>YEAR(Child_High_Acuity[[#This Row],[Staff Start Date]])</f>
        <v>1900</v>
      </c>
      <c r="N35" s="100" t="str">
        <f>TEXT(Child_High_Acuity[[#This Row],[Staff Start Date]], "mmm")</f>
        <v>Jan</v>
      </c>
    </row>
    <row r="36" spans="1:14" x14ac:dyDescent="0.25">
      <c r="A36" s="18"/>
      <c r="B36" s="19"/>
      <c r="C36" s="19"/>
      <c r="D36" s="19"/>
      <c r="E36" s="19"/>
      <c r="F36" s="19"/>
      <c r="G36" s="19"/>
      <c r="H36" s="19"/>
      <c r="I36" s="19"/>
      <c r="J36" s="20"/>
      <c r="K36" s="67"/>
      <c r="L36" s="19"/>
      <c r="M36" s="100">
        <f>YEAR(Child_High_Acuity[[#This Row],[Staff Start Date]])</f>
        <v>1900</v>
      </c>
      <c r="N36" s="100" t="str">
        <f>TEXT(Child_High_Acuity[[#This Row],[Staff Start Date]], "mmm")</f>
        <v>Jan</v>
      </c>
    </row>
    <row r="37" spans="1:14" x14ac:dyDescent="0.25">
      <c r="A37" s="18"/>
      <c r="B37" s="19"/>
      <c r="C37" s="19"/>
      <c r="D37" s="19"/>
      <c r="E37" s="19"/>
      <c r="F37" s="19"/>
      <c r="G37" s="19"/>
      <c r="H37" s="19"/>
      <c r="I37" s="19"/>
      <c r="J37" s="20"/>
      <c r="K37" s="67"/>
      <c r="L37" s="19"/>
      <c r="M37" s="100">
        <f>YEAR(Child_High_Acuity[[#This Row],[Staff Start Date]])</f>
        <v>1900</v>
      </c>
      <c r="N37" s="100" t="str">
        <f>TEXT(Child_High_Acuity[[#This Row],[Staff Start Date]], "mmm")</f>
        <v>Jan</v>
      </c>
    </row>
    <row r="38" spans="1:14" x14ac:dyDescent="0.25">
      <c r="A38" s="18"/>
      <c r="B38" s="19"/>
      <c r="C38" s="19"/>
      <c r="D38" s="19"/>
      <c r="E38" s="19"/>
      <c r="F38" s="19"/>
      <c r="G38" s="19"/>
      <c r="H38" s="19"/>
      <c r="I38" s="19"/>
      <c r="J38" s="20"/>
      <c r="K38" s="67"/>
      <c r="L38" s="19"/>
      <c r="M38" s="100">
        <f>YEAR(Child_High_Acuity[[#This Row],[Staff Start Date]])</f>
        <v>1900</v>
      </c>
      <c r="N38" s="100" t="str">
        <f>TEXT(Child_High_Acuity[[#This Row],[Staff Start Date]], "mmm")</f>
        <v>Jan</v>
      </c>
    </row>
    <row r="39" spans="1:14" x14ac:dyDescent="0.25">
      <c r="A39" s="18"/>
      <c r="B39" s="19"/>
      <c r="C39" s="19"/>
      <c r="D39" s="19"/>
      <c r="E39" s="19"/>
      <c r="F39" s="19"/>
      <c r="G39" s="19"/>
      <c r="H39" s="19"/>
      <c r="I39" s="19"/>
      <c r="J39" s="20"/>
      <c r="K39" s="67"/>
      <c r="L39" s="19"/>
      <c r="M39" s="100">
        <f>YEAR(Child_High_Acuity[[#This Row],[Staff Start Date]])</f>
        <v>1900</v>
      </c>
      <c r="N39" s="100" t="str">
        <f>TEXT(Child_High_Acuity[[#This Row],[Staff Start Date]], "mmm")</f>
        <v>Jan</v>
      </c>
    </row>
    <row r="40" spans="1:14" x14ac:dyDescent="0.25">
      <c r="A40" s="18"/>
      <c r="B40" s="19"/>
      <c r="C40" s="19"/>
      <c r="D40" s="19"/>
      <c r="E40" s="19"/>
      <c r="F40" s="19"/>
      <c r="G40" s="19"/>
      <c r="H40" s="19"/>
      <c r="I40" s="19"/>
      <c r="J40" s="20"/>
      <c r="K40" s="67"/>
      <c r="L40" s="19"/>
      <c r="M40" s="100">
        <f>YEAR(Child_High_Acuity[[#This Row],[Staff Start Date]])</f>
        <v>1900</v>
      </c>
      <c r="N40" s="100" t="str">
        <f>TEXT(Child_High_Acuity[[#This Row],[Staff Start Date]], "mmm")</f>
        <v>Jan</v>
      </c>
    </row>
    <row r="41" spans="1:14" x14ac:dyDescent="0.25">
      <c r="A41" s="18"/>
      <c r="B41" s="19"/>
      <c r="C41" s="19"/>
      <c r="D41" s="19"/>
      <c r="E41" s="19"/>
      <c r="F41" s="19"/>
      <c r="G41" s="19"/>
      <c r="H41" s="19"/>
      <c r="I41" s="19"/>
      <c r="J41" s="20"/>
      <c r="K41" s="67"/>
      <c r="L41" s="19"/>
      <c r="M41" s="100">
        <f>YEAR(Child_High_Acuity[[#This Row],[Staff Start Date]])</f>
        <v>1900</v>
      </c>
      <c r="N41" s="100" t="str">
        <f>TEXT(Child_High_Acuity[[#This Row],[Staff Start Date]], "mmm")</f>
        <v>Jan</v>
      </c>
    </row>
    <row r="42" spans="1:14" x14ac:dyDescent="0.25">
      <c r="A42" s="18"/>
      <c r="B42" s="19"/>
      <c r="C42" s="19"/>
      <c r="D42" s="19"/>
      <c r="E42" s="19"/>
      <c r="F42" s="19"/>
      <c r="G42" s="19"/>
      <c r="H42" s="19"/>
      <c r="I42" s="19"/>
      <c r="J42" s="20"/>
      <c r="K42" s="67"/>
      <c r="L42" s="19"/>
      <c r="M42" s="100">
        <f>YEAR(Child_High_Acuity[[#This Row],[Staff Start Date]])</f>
        <v>1900</v>
      </c>
      <c r="N42" s="100" t="str">
        <f>TEXT(Child_High_Acuity[[#This Row],[Staff Start Date]], "mmm")</f>
        <v>Jan</v>
      </c>
    </row>
    <row r="43" spans="1:14" x14ac:dyDescent="0.25">
      <c r="A43" s="18"/>
      <c r="B43" s="19"/>
      <c r="C43" s="19"/>
      <c r="D43" s="19"/>
      <c r="E43" s="19"/>
      <c r="F43" s="19"/>
      <c r="G43" s="19"/>
      <c r="H43" s="19"/>
      <c r="I43" s="19"/>
      <c r="J43" s="20"/>
      <c r="K43" s="67"/>
      <c r="L43" s="19"/>
      <c r="M43" s="100">
        <f>YEAR(Child_High_Acuity[[#This Row],[Staff Start Date]])</f>
        <v>1900</v>
      </c>
      <c r="N43" s="100" t="str">
        <f>TEXT(Child_High_Acuity[[#This Row],[Staff Start Date]], "mmm")</f>
        <v>Jan</v>
      </c>
    </row>
    <row r="44" spans="1:14" x14ac:dyDescent="0.25">
      <c r="A44" s="18"/>
      <c r="B44" s="19"/>
      <c r="C44" s="19"/>
      <c r="D44" s="19"/>
      <c r="E44" s="19"/>
      <c r="F44" s="19"/>
      <c r="G44" s="19"/>
      <c r="H44" s="19"/>
      <c r="I44" s="19"/>
      <c r="J44" s="20"/>
      <c r="K44" s="67"/>
      <c r="L44" s="19"/>
      <c r="M44" s="100">
        <f>YEAR(Child_High_Acuity[[#This Row],[Staff Start Date]])</f>
        <v>1900</v>
      </c>
      <c r="N44" s="100" t="str">
        <f>TEXT(Child_High_Acuity[[#This Row],[Staff Start Date]], "mmm")</f>
        <v>Jan</v>
      </c>
    </row>
    <row r="45" spans="1:14" x14ac:dyDescent="0.25">
      <c r="A45" s="18"/>
      <c r="B45" s="19"/>
      <c r="C45" s="19"/>
      <c r="D45" s="19"/>
      <c r="E45" s="19"/>
      <c r="F45" s="19"/>
      <c r="G45" s="19"/>
      <c r="H45" s="19"/>
      <c r="I45" s="19"/>
      <c r="J45" s="20"/>
      <c r="K45" s="67"/>
      <c r="L45" s="19"/>
      <c r="M45" s="100">
        <f>YEAR(Child_High_Acuity[[#This Row],[Staff Start Date]])</f>
        <v>1900</v>
      </c>
      <c r="N45" s="100" t="str">
        <f>TEXT(Child_High_Acuity[[#This Row],[Staff Start Date]], "mmm")</f>
        <v>Jan</v>
      </c>
    </row>
    <row r="46" spans="1:14" x14ac:dyDescent="0.25">
      <c r="A46" s="18"/>
      <c r="B46" s="19"/>
      <c r="C46" s="19"/>
      <c r="D46" s="19"/>
      <c r="E46" s="19"/>
      <c r="F46" s="19"/>
      <c r="G46" s="19"/>
      <c r="H46" s="19"/>
      <c r="I46" s="19"/>
      <c r="J46" s="20"/>
      <c r="K46" s="67"/>
      <c r="L46" s="19"/>
      <c r="M46" s="100">
        <f>YEAR(Child_High_Acuity[[#This Row],[Staff Start Date]])</f>
        <v>1900</v>
      </c>
      <c r="N46" s="100" t="str">
        <f>TEXT(Child_High_Acuity[[#This Row],[Staff Start Date]], "mmm")</f>
        <v>Jan</v>
      </c>
    </row>
    <row r="47" spans="1:14" x14ac:dyDescent="0.25">
      <c r="A47" s="18"/>
      <c r="B47" s="19"/>
      <c r="C47" s="19"/>
      <c r="D47" s="19"/>
      <c r="E47" s="19"/>
      <c r="F47" s="19"/>
      <c r="G47" s="19"/>
      <c r="H47" s="19"/>
      <c r="I47" s="19"/>
      <c r="J47" s="20"/>
      <c r="K47" s="67"/>
      <c r="L47" s="19"/>
      <c r="M47" s="100">
        <f>YEAR(Child_High_Acuity[[#This Row],[Staff Start Date]])</f>
        <v>1900</v>
      </c>
      <c r="N47" s="100" t="str">
        <f>TEXT(Child_High_Acuity[[#This Row],[Staff Start Date]], "mmm")</f>
        <v>Jan</v>
      </c>
    </row>
    <row r="48" spans="1:14" x14ac:dyDescent="0.25">
      <c r="A48" s="18"/>
      <c r="B48" s="19"/>
      <c r="C48" s="19"/>
      <c r="D48" s="19"/>
      <c r="E48" s="19"/>
      <c r="F48" s="19"/>
      <c r="G48" s="19"/>
      <c r="H48" s="19"/>
      <c r="I48" s="19"/>
      <c r="J48" s="20"/>
      <c r="K48" s="67"/>
      <c r="L48" s="19"/>
      <c r="M48" s="100">
        <f>YEAR(Child_High_Acuity[[#This Row],[Staff Start Date]])</f>
        <v>1900</v>
      </c>
      <c r="N48" s="100" t="str">
        <f>TEXT(Child_High_Acuity[[#This Row],[Staff Start Date]], "mmm")</f>
        <v>Jan</v>
      </c>
    </row>
    <row r="49" spans="1:14" x14ac:dyDescent="0.25">
      <c r="A49" s="18"/>
      <c r="B49" s="19"/>
      <c r="C49" s="19"/>
      <c r="D49" s="19"/>
      <c r="E49" s="19"/>
      <c r="F49" s="19"/>
      <c r="G49" s="19"/>
      <c r="H49" s="19"/>
      <c r="I49" s="19"/>
      <c r="J49" s="20"/>
      <c r="K49" s="67"/>
      <c r="L49" s="19"/>
      <c r="M49" s="100">
        <f>YEAR(Child_High_Acuity[[#This Row],[Staff Start Date]])</f>
        <v>1900</v>
      </c>
      <c r="N49" s="100" t="str">
        <f>TEXT(Child_High_Acuity[[#This Row],[Staff Start Date]], "mmm")</f>
        <v>Jan</v>
      </c>
    </row>
    <row r="50" spans="1:14" x14ac:dyDescent="0.25">
      <c r="A50" s="18"/>
      <c r="B50" s="19"/>
      <c r="C50" s="19"/>
      <c r="D50" s="19"/>
      <c r="E50" s="19"/>
      <c r="F50" s="19"/>
      <c r="G50" s="19"/>
      <c r="H50" s="19"/>
      <c r="I50" s="19"/>
      <c r="J50" s="20"/>
      <c r="K50" s="67"/>
      <c r="L50" s="19"/>
      <c r="M50" s="100">
        <f>YEAR(Child_High_Acuity[[#This Row],[Staff Start Date]])</f>
        <v>1900</v>
      </c>
      <c r="N50" s="100" t="str">
        <f>TEXT(Child_High_Acuity[[#This Row],[Staff Start Date]], "mmm")</f>
        <v>Jan</v>
      </c>
    </row>
    <row r="51" spans="1:14" x14ac:dyDescent="0.25">
      <c r="A51" s="18"/>
      <c r="B51" s="19"/>
      <c r="C51" s="19"/>
      <c r="D51" s="19"/>
      <c r="E51" s="19"/>
      <c r="F51" s="19"/>
      <c r="G51" s="19"/>
      <c r="H51" s="19"/>
      <c r="I51" s="19"/>
      <c r="J51" s="20"/>
      <c r="K51" s="67"/>
      <c r="L51" s="19"/>
      <c r="M51" s="100">
        <f>YEAR(Child_High_Acuity[[#This Row],[Staff Start Date]])</f>
        <v>1900</v>
      </c>
      <c r="N51" s="100" t="str">
        <f>TEXT(Child_High_Acuity[[#This Row],[Staff Start Date]], "mmm")</f>
        <v>Jan</v>
      </c>
    </row>
    <row r="52" spans="1:14" x14ac:dyDescent="0.25">
      <c r="A52" s="18"/>
      <c r="B52" s="19"/>
      <c r="C52" s="19"/>
      <c r="D52" s="19"/>
      <c r="E52" s="19"/>
      <c r="F52" s="19"/>
      <c r="G52" s="19"/>
      <c r="H52" s="19"/>
      <c r="I52" s="19"/>
      <c r="J52" s="20"/>
      <c r="K52" s="67"/>
      <c r="L52" s="19"/>
      <c r="M52" s="100">
        <f>YEAR(Child_High_Acuity[[#This Row],[Staff Start Date]])</f>
        <v>1900</v>
      </c>
      <c r="N52" s="100" t="str">
        <f>TEXT(Child_High_Acuity[[#This Row],[Staff Start Date]], "mmm")</f>
        <v>Jan</v>
      </c>
    </row>
    <row r="53" spans="1:14" x14ac:dyDescent="0.25">
      <c r="A53" s="18"/>
      <c r="B53" s="19"/>
      <c r="C53" s="19"/>
      <c r="D53" s="19"/>
      <c r="E53" s="19"/>
      <c r="F53" s="19"/>
      <c r="G53" s="19"/>
      <c r="H53" s="19"/>
      <c r="I53" s="19"/>
      <c r="J53" s="20"/>
      <c r="K53" s="67"/>
      <c r="L53" s="19"/>
      <c r="M53" s="100">
        <f>YEAR(Child_High_Acuity[[#This Row],[Staff Start Date]])</f>
        <v>1900</v>
      </c>
      <c r="N53" s="100" t="str">
        <f>TEXT(Child_High_Acuity[[#This Row],[Staff Start Date]], "mmm")</f>
        <v>Jan</v>
      </c>
    </row>
    <row r="54" spans="1:14" x14ac:dyDescent="0.25">
      <c r="A54" s="18"/>
      <c r="B54" s="19"/>
      <c r="C54" s="19"/>
      <c r="D54" s="19"/>
      <c r="E54" s="19"/>
      <c r="F54" s="19"/>
      <c r="G54" s="19"/>
      <c r="H54" s="19"/>
      <c r="I54" s="19"/>
      <c r="J54" s="20"/>
      <c r="K54" s="67"/>
      <c r="L54" s="19"/>
      <c r="M54" s="100">
        <f>YEAR(Child_High_Acuity[[#This Row],[Staff Start Date]])</f>
        <v>1900</v>
      </c>
      <c r="N54" s="100" t="str">
        <f>TEXT(Child_High_Acuity[[#This Row],[Staff Start Date]], "mmm")</f>
        <v>Jan</v>
      </c>
    </row>
    <row r="55" spans="1:14" x14ac:dyDescent="0.25">
      <c r="A55" s="18"/>
      <c r="B55" s="19"/>
      <c r="C55" s="19"/>
      <c r="D55" s="19"/>
      <c r="E55" s="19"/>
      <c r="F55" s="19"/>
      <c r="G55" s="19"/>
      <c r="H55" s="19"/>
      <c r="I55" s="19"/>
      <c r="J55" s="20"/>
      <c r="K55" s="67"/>
      <c r="L55" s="19"/>
      <c r="M55" s="100">
        <f>YEAR(Child_High_Acuity[[#This Row],[Staff Start Date]])</f>
        <v>1900</v>
      </c>
      <c r="N55" s="100" t="str">
        <f>TEXT(Child_High_Acuity[[#This Row],[Staff Start Date]], "mmm")</f>
        <v>Jan</v>
      </c>
    </row>
    <row r="56" spans="1:14" x14ac:dyDescent="0.25">
      <c r="A56" s="18"/>
      <c r="B56" s="19"/>
      <c r="C56" s="19"/>
      <c r="D56" s="19"/>
      <c r="E56" s="19"/>
      <c r="F56" s="19"/>
      <c r="G56" s="19"/>
      <c r="H56" s="19"/>
      <c r="I56" s="19"/>
      <c r="J56" s="20"/>
      <c r="K56" s="67"/>
      <c r="L56" s="19"/>
      <c r="M56" s="100">
        <f>YEAR(Child_High_Acuity[[#This Row],[Staff Start Date]])</f>
        <v>1900</v>
      </c>
      <c r="N56" s="100" t="str">
        <f>TEXT(Child_High_Acuity[[#This Row],[Staff Start Date]], "mmm")</f>
        <v>Jan</v>
      </c>
    </row>
    <row r="57" spans="1:14" x14ac:dyDescent="0.25">
      <c r="A57" s="18"/>
      <c r="B57" s="19"/>
      <c r="C57" s="19"/>
      <c r="D57" s="19"/>
      <c r="E57" s="19"/>
      <c r="F57" s="19"/>
      <c r="G57" s="19"/>
      <c r="H57" s="19"/>
      <c r="I57" s="19"/>
      <c r="J57" s="20"/>
      <c r="K57" s="67"/>
      <c r="L57" s="19"/>
      <c r="M57" s="100">
        <f>YEAR(Child_High_Acuity[[#This Row],[Staff Start Date]])</f>
        <v>1900</v>
      </c>
      <c r="N57" s="100" t="str">
        <f>TEXT(Child_High_Acuity[[#This Row],[Staff Start Date]], "mmm")</f>
        <v>Jan</v>
      </c>
    </row>
    <row r="58" spans="1:14" x14ac:dyDescent="0.25">
      <c r="A58" s="18"/>
      <c r="B58" s="19"/>
      <c r="C58" s="19"/>
      <c r="D58" s="19"/>
      <c r="E58" s="19"/>
      <c r="F58" s="19"/>
      <c r="G58" s="19"/>
      <c r="H58" s="19"/>
      <c r="I58" s="19"/>
      <c r="J58" s="20"/>
      <c r="K58" s="67"/>
      <c r="L58" s="19"/>
      <c r="M58" s="100">
        <f>YEAR(Child_High_Acuity[[#This Row],[Staff Start Date]])</f>
        <v>1900</v>
      </c>
      <c r="N58" s="100" t="str">
        <f>TEXT(Child_High_Acuity[[#This Row],[Staff Start Date]], "mmm")</f>
        <v>Jan</v>
      </c>
    </row>
    <row r="59" spans="1:14" x14ac:dyDescent="0.25">
      <c r="A59" s="18"/>
      <c r="B59" s="19"/>
      <c r="C59" s="19"/>
      <c r="D59" s="19"/>
      <c r="E59" s="19"/>
      <c r="F59" s="19"/>
      <c r="G59" s="19"/>
      <c r="H59" s="19"/>
      <c r="I59" s="19"/>
      <c r="J59" s="20"/>
      <c r="K59" s="67"/>
      <c r="L59" s="19"/>
      <c r="M59" s="100">
        <f>YEAR(Child_High_Acuity[[#This Row],[Staff Start Date]])</f>
        <v>1900</v>
      </c>
      <c r="N59" s="100" t="str">
        <f>TEXT(Child_High_Acuity[[#This Row],[Staff Start Date]], "mmm")</f>
        <v>Jan</v>
      </c>
    </row>
    <row r="60" spans="1:14" x14ac:dyDescent="0.25">
      <c r="A60" s="18"/>
      <c r="B60" s="19"/>
      <c r="C60" s="19"/>
      <c r="D60" s="19"/>
      <c r="E60" s="19"/>
      <c r="F60" s="19"/>
      <c r="G60" s="19"/>
      <c r="H60" s="19"/>
      <c r="I60" s="19"/>
      <c r="J60" s="20"/>
      <c r="K60" s="67"/>
      <c r="L60" s="19"/>
      <c r="M60" s="100">
        <f>YEAR(Child_High_Acuity[[#This Row],[Staff Start Date]])</f>
        <v>1900</v>
      </c>
      <c r="N60" s="100" t="str">
        <f>TEXT(Child_High_Acuity[[#This Row],[Staff Start Date]], "mmm")</f>
        <v>Jan</v>
      </c>
    </row>
    <row r="61" spans="1:14" x14ac:dyDescent="0.25">
      <c r="A61" s="18"/>
      <c r="B61" s="19"/>
      <c r="C61" s="19"/>
      <c r="D61" s="19"/>
      <c r="E61" s="19"/>
      <c r="F61" s="19"/>
      <c r="G61" s="19"/>
      <c r="H61" s="19"/>
      <c r="I61" s="19"/>
      <c r="J61" s="20"/>
      <c r="K61" s="67"/>
      <c r="L61" s="19"/>
      <c r="M61" s="100">
        <f>YEAR(Child_High_Acuity[[#This Row],[Staff Start Date]])</f>
        <v>1900</v>
      </c>
      <c r="N61" s="100" t="str">
        <f>TEXT(Child_High_Acuity[[#This Row],[Staff Start Date]], "mmm")</f>
        <v>Jan</v>
      </c>
    </row>
    <row r="62" spans="1:14" x14ac:dyDescent="0.25">
      <c r="A62" s="18"/>
      <c r="B62" s="19"/>
      <c r="C62" s="19"/>
      <c r="D62" s="19"/>
      <c r="E62" s="19"/>
      <c r="F62" s="19"/>
      <c r="G62" s="19"/>
      <c r="H62" s="19"/>
      <c r="I62" s="19"/>
      <c r="J62" s="20"/>
      <c r="K62" s="67"/>
      <c r="L62" s="19"/>
      <c r="M62" s="100">
        <f>YEAR(Child_High_Acuity[[#This Row],[Staff Start Date]])</f>
        <v>1900</v>
      </c>
      <c r="N62" s="100" t="str">
        <f>TEXT(Child_High_Acuity[[#This Row],[Staff Start Date]], "mmm")</f>
        <v>Jan</v>
      </c>
    </row>
    <row r="63" spans="1:14" x14ac:dyDescent="0.25">
      <c r="A63" s="18"/>
      <c r="B63" s="19"/>
      <c r="C63" s="19"/>
      <c r="D63" s="19"/>
      <c r="E63" s="19"/>
      <c r="F63" s="19"/>
      <c r="G63" s="19"/>
      <c r="H63" s="19"/>
      <c r="I63" s="19"/>
      <c r="J63" s="20"/>
      <c r="K63" s="67"/>
      <c r="L63" s="19"/>
      <c r="M63" s="100">
        <f>YEAR(Child_High_Acuity[[#This Row],[Staff Start Date]])</f>
        <v>1900</v>
      </c>
      <c r="N63" s="100" t="str">
        <f>TEXT(Child_High_Acuity[[#This Row],[Staff Start Date]], "mmm")</f>
        <v>Jan</v>
      </c>
    </row>
    <row r="64" spans="1:14" x14ac:dyDescent="0.25">
      <c r="A64" s="18"/>
      <c r="B64" s="19"/>
      <c r="C64" s="19"/>
      <c r="D64" s="19"/>
      <c r="E64" s="19"/>
      <c r="F64" s="19"/>
      <c r="G64" s="19"/>
      <c r="H64" s="19"/>
      <c r="I64" s="19"/>
      <c r="J64" s="20"/>
      <c r="K64" s="67"/>
      <c r="L64" s="19"/>
      <c r="M64" s="100">
        <f>YEAR(Child_High_Acuity[[#This Row],[Staff Start Date]])</f>
        <v>1900</v>
      </c>
      <c r="N64" s="100" t="str">
        <f>TEXT(Child_High_Acuity[[#This Row],[Staff Start Date]], "mmm")</f>
        <v>Jan</v>
      </c>
    </row>
    <row r="65" spans="1:14" x14ac:dyDescent="0.25">
      <c r="A65" s="18"/>
      <c r="B65" s="19"/>
      <c r="C65" s="19"/>
      <c r="D65" s="19"/>
      <c r="E65" s="19"/>
      <c r="F65" s="19"/>
      <c r="G65" s="19"/>
      <c r="H65" s="19"/>
      <c r="I65" s="19"/>
      <c r="J65" s="20"/>
      <c r="K65" s="67"/>
      <c r="L65" s="19"/>
      <c r="M65" s="100">
        <f>YEAR(Child_High_Acuity[[#This Row],[Staff Start Date]])</f>
        <v>1900</v>
      </c>
      <c r="N65" s="100" t="str">
        <f>TEXT(Child_High_Acuity[[#This Row],[Staff Start Date]], "mmm")</f>
        <v>Jan</v>
      </c>
    </row>
    <row r="66" spans="1:14" x14ac:dyDescent="0.25">
      <c r="A66" s="18"/>
      <c r="B66" s="19"/>
      <c r="C66" s="19"/>
      <c r="D66" s="19"/>
      <c r="E66" s="19"/>
      <c r="F66" s="19"/>
      <c r="G66" s="19"/>
      <c r="H66" s="19"/>
      <c r="I66" s="19"/>
      <c r="J66" s="20"/>
      <c r="K66" s="67"/>
      <c r="L66" s="19"/>
      <c r="M66" s="100">
        <f>YEAR(Child_High_Acuity[[#This Row],[Staff Start Date]])</f>
        <v>1900</v>
      </c>
      <c r="N66" s="100" t="str">
        <f>TEXT(Child_High_Acuity[[#This Row],[Staff Start Date]], "mmm")</f>
        <v>Jan</v>
      </c>
    </row>
    <row r="67" spans="1:14" x14ac:dyDescent="0.25">
      <c r="A67" s="18"/>
      <c r="B67" s="19"/>
      <c r="C67" s="19"/>
      <c r="D67" s="19"/>
      <c r="E67" s="19"/>
      <c r="F67" s="19"/>
      <c r="G67" s="19"/>
      <c r="H67" s="19"/>
      <c r="I67" s="19"/>
      <c r="J67" s="20"/>
      <c r="K67" s="67"/>
      <c r="L67" s="19"/>
      <c r="M67" s="100">
        <f>YEAR(Child_High_Acuity[[#This Row],[Staff Start Date]])</f>
        <v>1900</v>
      </c>
      <c r="N67" s="100" t="str">
        <f>TEXT(Child_High_Acuity[[#This Row],[Staff Start Date]], "mmm")</f>
        <v>Jan</v>
      </c>
    </row>
    <row r="68" spans="1:14" x14ac:dyDescent="0.25">
      <c r="A68" s="18"/>
      <c r="B68" s="19"/>
      <c r="C68" s="19"/>
      <c r="D68" s="19"/>
      <c r="E68" s="19"/>
      <c r="F68" s="19"/>
      <c r="G68" s="19"/>
      <c r="H68" s="19"/>
      <c r="I68" s="19"/>
      <c r="J68" s="20"/>
      <c r="K68" s="67"/>
      <c r="L68" s="19"/>
      <c r="M68" s="100">
        <f>YEAR(Child_High_Acuity[[#This Row],[Staff Start Date]])</f>
        <v>1900</v>
      </c>
      <c r="N68" s="100" t="str">
        <f>TEXT(Child_High_Acuity[[#This Row],[Staff Start Date]], "mmm")</f>
        <v>Jan</v>
      </c>
    </row>
    <row r="69" spans="1:14" x14ac:dyDescent="0.25">
      <c r="A69" s="18"/>
      <c r="B69" s="19"/>
      <c r="C69" s="19"/>
      <c r="D69" s="19"/>
      <c r="E69" s="19"/>
      <c r="F69" s="19"/>
      <c r="G69" s="19"/>
      <c r="H69" s="19"/>
      <c r="I69" s="19"/>
      <c r="J69" s="20"/>
      <c r="K69" s="67"/>
      <c r="L69" s="19"/>
      <c r="M69" s="100">
        <f>YEAR(Child_High_Acuity[[#This Row],[Staff Start Date]])</f>
        <v>1900</v>
      </c>
      <c r="N69" s="100" t="str">
        <f>TEXT(Child_High_Acuity[[#This Row],[Staff Start Date]], "mmm")</f>
        <v>Jan</v>
      </c>
    </row>
    <row r="70" spans="1:14" x14ac:dyDescent="0.25">
      <c r="A70" s="18"/>
      <c r="B70" s="19"/>
      <c r="C70" s="19"/>
      <c r="D70" s="19"/>
      <c r="E70" s="19"/>
      <c r="F70" s="19"/>
      <c r="G70" s="19"/>
      <c r="H70" s="19"/>
      <c r="I70" s="19"/>
      <c r="J70" s="20"/>
      <c r="K70" s="67"/>
      <c r="L70" s="19"/>
      <c r="M70" s="100">
        <f>YEAR(Child_High_Acuity[[#This Row],[Staff Start Date]])</f>
        <v>1900</v>
      </c>
      <c r="N70" s="100" t="str">
        <f>TEXT(Child_High_Acuity[[#This Row],[Staff Start Date]], "mmm")</f>
        <v>Jan</v>
      </c>
    </row>
    <row r="71" spans="1:14" x14ac:dyDescent="0.25">
      <c r="A71" s="18"/>
      <c r="B71" s="19"/>
      <c r="C71" s="19"/>
      <c r="D71" s="19"/>
      <c r="E71" s="19"/>
      <c r="F71" s="19"/>
      <c r="G71" s="19"/>
      <c r="H71" s="19"/>
      <c r="I71" s="19"/>
      <c r="J71" s="20"/>
      <c r="K71" s="67"/>
      <c r="L71" s="19"/>
      <c r="M71" s="100">
        <f>YEAR(Child_High_Acuity[[#This Row],[Staff Start Date]])</f>
        <v>1900</v>
      </c>
      <c r="N71" s="100" t="str">
        <f>TEXT(Child_High_Acuity[[#This Row],[Staff Start Date]], "mmm")</f>
        <v>Jan</v>
      </c>
    </row>
    <row r="72" spans="1:14" x14ac:dyDescent="0.25">
      <c r="A72" s="18"/>
      <c r="B72" s="19"/>
      <c r="C72" s="19"/>
      <c r="D72" s="19"/>
      <c r="E72" s="19"/>
      <c r="F72" s="19"/>
      <c r="G72" s="19"/>
      <c r="H72" s="19"/>
      <c r="I72" s="19"/>
      <c r="J72" s="20"/>
      <c r="K72" s="67"/>
      <c r="L72" s="19"/>
      <c r="M72" s="100">
        <f>YEAR(Child_High_Acuity[[#This Row],[Staff Start Date]])</f>
        <v>1900</v>
      </c>
      <c r="N72" s="100" t="str">
        <f>TEXT(Child_High_Acuity[[#This Row],[Staff Start Date]], "mmm")</f>
        <v>Jan</v>
      </c>
    </row>
    <row r="73" spans="1:14" x14ac:dyDescent="0.25">
      <c r="A73" s="18"/>
      <c r="B73" s="19"/>
      <c r="C73" s="19"/>
      <c r="D73" s="19"/>
      <c r="E73" s="19"/>
      <c r="F73" s="19"/>
      <c r="G73" s="19"/>
      <c r="H73" s="19"/>
      <c r="I73" s="19"/>
      <c r="J73" s="20"/>
      <c r="K73" s="67"/>
      <c r="L73" s="19"/>
      <c r="M73" s="100">
        <f>YEAR(Child_High_Acuity[[#This Row],[Staff Start Date]])</f>
        <v>1900</v>
      </c>
      <c r="N73" s="100" t="str">
        <f>TEXT(Child_High_Acuity[[#This Row],[Staff Start Date]], "mmm")</f>
        <v>Jan</v>
      </c>
    </row>
    <row r="74" spans="1:14" x14ac:dyDescent="0.25">
      <c r="A74" s="18"/>
      <c r="B74" s="19"/>
      <c r="C74" s="19"/>
      <c r="D74" s="19"/>
      <c r="E74" s="19"/>
      <c r="F74" s="19"/>
      <c r="G74" s="19"/>
      <c r="H74" s="19"/>
      <c r="I74" s="19"/>
      <c r="J74" s="20"/>
      <c r="K74" s="67"/>
      <c r="L74" s="19"/>
      <c r="M74" s="100">
        <f>YEAR(Child_High_Acuity[[#This Row],[Staff Start Date]])</f>
        <v>1900</v>
      </c>
      <c r="N74" s="100" t="str">
        <f>TEXT(Child_High_Acuity[[#This Row],[Staff Start Date]], "mmm")</f>
        <v>Jan</v>
      </c>
    </row>
    <row r="75" spans="1:14" x14ac:dyDescent="0.25">
      <c r="A75" s="18"/>
      <c r="B75" s="19"/>
      <c r="C75" s="19"/>
      <c r="D75" s="19"/>
      <c r="E75" s="19"/>
      <c r="F75" s="19"/>
      <c r="G75" s="19"/>
      <c r="H75" s="19"/>
      <c r="I75" s="19"/>
      <c r="J75" s="20"/>
      <c r="K75" s="67"/>
      <c r="L75" s="19"/>
      <c r="M75" s="100">
        <f>YEAR(Child_High_Acuity[[#This Row],[Staff Start Date]])</f>
        <v>1900</v>
      </c>
      <c r="N75" s="100" t="str">
        <f>TEXT(Child_High_Acuity[[#This Row],[Staff Start Date]], "mmm")</f>
        <v>Jan</v>
      </c>
    </row>
    <row r="76" spans="1:14" x14ac:dyDescent="0.25">
      <c r="A76" s="18"/>
      <c r="B76" s="19"/>
      <c r="C76" s="19"/>
      <c r="D76" s="19"/>
      <c r="E76" s="19"/>
      <c r="F76" s="19"/>
      <c r="G76" s="19"/>
      <c r="H76" s="19"/>
      <c r="I76" s="19"/>
      <c r="J76" s="20"/>
      <c r="K76" s="67"/>
      <c r="L76" s="19"/>
      <c r="M76" s="100">
        <f>YEAR(Child_High_Acuity[[#This Row],[Staff Start Date]])</f>
        <v>1900</v>
      </c>
      <c r="N76" s="100" t="str">
        <f>TEXT(Child_High_Acuity[[#This Row],[Staff Start Date]], "mmm")</f>
        <v>Jan</v>
      </c>
    </row>
    <row r="77" spans="1:14" x14ac:dyDescent="0.25">
      <c r="A77" s="18"/>
      <c r="B77" s="19"/>
      <c r="C77" s="19"/>
      <c r="D77" s="19"/>
      <c r="E77" s="19"/>
      <c r="F77" s="19"/>
      <c r="G77" s="19"/>
      <c r="H77" s="19"/>
      <c r="I77" s="19"/>
      <c r="J77" s="20"/>
      <c r="K77" s="67"/>
      <c r="L77" s="19"/>
      <c r="M77" s="100">
        <f>YEAR(Child_High_Acuity[[#This Row],[Staff Start Date]])</f>
        <v>1900</v>
      </c>
      <c r="N77" s="100" t="str">
        <f>TEXT(Child_High_Acuity[[#This Row],[Staff Start Date]], "mmm")</f>
        <v>Jan</v>
      </c>
    </row>
    <row r="78" spans="1:14" x14ac:dyDescent="0.25">
      <c r="A78" s="18"/>
      <c r="B78" s="19"/>
      <c r="C78" s="19"/>
      <c r="D78" s="19"/>
      <c r="E78" s="19"/>
      <c r="F78" s="19"/>
      <c r="G78" s="19"/>
      <c r="H78" s="19"/>
      <c r="I78" s="19"/>
      <c r="J78" s="20"/>
      <c r="K78" s="67"/>
      <c r="L78" s="19"/>
      <c r="M78" s="100">
        <f>YEAR(Child_High_Acuity[[#This Row],[Staff Start Date]])</f>
        <v>1900</v>
      </c>
      <c r="N78" s="100" t="str">
        <f>TEXT(Child_High_Acuity[[#This Row],[Staff Start Date]], "mmm")</f>
        <v>Jan</v>
      </c>
    </row>
    <row r="79" spans="1:14" x14ac:dyDescent="0.25">
      <c r="A79" s="18"/>
      <c r="B79" s="19"/>
      <c r="C79" s="19"/>
      <c r="D79" s="19"/>
      <c r="E79" s="19"/>
      <c r="F79" s="19"/>
      <c r="G79" s="19"/>
      <c r="H79" s="19"/>
      <c r="I79" s="19"/>
      <c r="J79" s="20"/>
      <c r="K79" s="67"/>
      <c r="L79" s="19"/>
      <c r="M79" s="100">
        <f>YEAR(Child_High_Acuity[[#This Row],[Staff Start Date]])</f>
        <v>1900</v>
      </c>
      <c r="N79" s="100" t="str">
        <f>TEXT(Child_High_Acuity[[#This Row],[Staff Start Date]], "mmm")</f>
        <v>Jan</v>
      </c>
    </row>
    <row r="80" spans="1:14" x14ac:dyDescent="0.25">
      <c r="A80" s="18"/>
      <c r="B80" s="19"/>
      <c r="C80" s="19"/>
      <c r="D80" s="19"/>
      <c r="E80" s="19"/>
      <c r="F80" s="19"/>
      <c r="G80" s="19"/>
      <c r="H80" s="19"/>
      <c r="I80" s="19"/>
      <c r="J80" s="20"/>
      <c r="K80" s="67"/>
      <c r="L80" s="19"/>
      <c r="M80" s="100">
        <f>YEAR(Child_High_Acuity[[#This Row],[Staff Start Date]])</f>
        <v>1900</v>
      </c>
      <c r="N80" s="100" t="str">
        <f>TEXT(Child_High_Acuity[[#This Row],[Staff Start Date]], "mmm")</f>
        <v>Jan</v>
      </c>
    </row>
    <row r="81" spans="1:14" x14ac:dyDescent="0.25">
      <c r="A81" s="18"/>
      <c r="B81" s="19"/>
      <c r="C81" s="19"/>
      <c r="D81" s="19"/>
      <c r="E81" s="19"/>
      <c r="F81" s="19"/>
      <c r="G81" s="19"/>
      <c r="H81" s="19"/>
      <c r="I81" s="19"/>
      <c r="J81" s="20"/>
      <c r="K81" s="67"/>
      <c r="L81" s="19"/>
      <c r="M81" s="100">
        <f>YEAR(Child_High_Acuity[[#This Row],[Staff Start Date]])</f>
        <v>1900</v>
      </c>
      <c r="N81" s="100" t="str">
        <f>TEXT(Child_High_Acuity[[#This Row],[Staff Start Date]], "mmm")</f>
        <v>Jan</v>
      </c>
    </row>
    <row r="82" spans="1:14" x14ac:dyDescent="0.25">
      <c r="A82" s="18"/>
      <c r="B82" s="19"/>
      <c r="C82" s="19"/>
      <c r="D82" s="19"/>
      <c r="E82" s="19"/>
      <c r="F82" s="19"/>
      <c r="G82" s="19"/>
      <c r="H82" s="19"/>
      <c r="I82" s="19"/>
      <c r="J82" s="20"/>
      <c r="K82" s="67"/>
      <c r="L82" s="19"/>
      <c r="M82" s="100">
        <f>YEAR(Child_High_Acuity[[#This Row],[Staff Start Date]])</f>
        <v>1900</v>
      </c>
      <c r="N82" s="100" t="str">
        <f>TEXT(Child_High_Acuity[[#This Row],[Staff Start Date]], "mmm")</f>
        <v>Jan</v>
      </c>
    </row>
    <row r="83" spans="1:14" x14ac:dyDescent="0.25">
      <c r="A83" s="18"/>
      <c r="B83" s="19"/>
      <c r="C83" s="19"/>
      <c r="D83" s="19"/>
      <c r="E83" s="19"/>
      <c r="F83" s="19"/>
      <c r="G83" s="19"/>
      <c r="H83" s="19"/>
      <c r="I83" s="19"/>
      <c r="J83" s="20"/>
      <c r="K83" s="67"/>
      <c r="L83" s="19"/>
      <c r="M83" s="100">
        <f>YEAR(Child_High_Acuity[[#This Row],[Staff Start Date]])</f>
        <v>1900</v>
      </c>
      <c r="N83" s="100" t="str">
        <f>TEXT(Child_High_Acuity[[#This Row],[Staff Start Date]], "mmm")</f>
        <v>Jan</v>
      </c>
    </row>
    <row r="84" spans="1:14" x14ac:dyDescent="0.25">
      <c r="A84" s="18"/>
      <c r="B84" s="19"/>
      <c r="C84" s="19"/>
      <c r="D84" s="19"/>
      <c r="E84" s="19"/>
      <c r="F84" s="19"/>
      <c r="G84" s="19"/>
      <c r="H84" s="19"/>
      <c r="I84" s="19"/>
      <c r="J84" s="20"/>
      <c r="K84" s="67"/>
      <c r="L84" s="19"/>
      <c r="M84" s="100">
        <f>YEAR(Child_High_Acuity[[#This Row],[Staff Start Date]])</f>
        <v>1900</v>
      </c>
      <c r="N84" s="100" t="str">
        <f>TEXT(Child_High_Acuity[[#This Row],[Staff Start Date]], "mmm")</f>
        <v>Jan</v>
      </c>
    </row>
    <row r="85" spans="1:14" x14ac:dyDescent="0.25">
      <c r="A85" s="18"/>
      <c r="B85" s="19"/>
      <c r="C85" s="19"/>
      <c r="D85" s="19"/>
      <c r="E85" s="19"/>
      <c r="F85" s="19"/>
      <c r="G85" s="19"/>
      <c r="H85" s="19"/>
      <c r="I85" s="19"/>
      <c r="J85" s="20"/>
      <c r="K85" s="67"/>
      <c r="L85" s="19"/>
      <c r="M85" s="100">
        <f>YEAR(Child_High_Acuity[[#This Row],[Staff Start Date]])</f>
        <v>1900</v>
      </c>
      <c r="N85" s="100" t="str">
        <f>TEXT(Child_High_Acuity[[#This Row],[Staff Start Date]], "mmm")</f>
        <v>Jan</v>
      </c>
    </row>
    <row r="86" spans="1:14" x14ac:dyDescent="0.25">
      <c r="A86" s="18"/>
      <c r="B86" s="19"/>
      <c r="C86" s="19"/>
      <c r="D86" s="19"/>
      <c r="E86" s="19"/>
      <c r="F86" s="19"/>
      <c r="G86" s="19"/>
      <c r="H86" s="19"/>
      <c r="I86" s="19"/>
      <c r="J86" s="20"/>
      <c r="K86" s="67"/>
      <c r="L86" s="19"/>
      <c r="M86" s="100">
        <f>YEAR(Child_High_Acuity[[#This Row],[Staff Start Date]])</f>
        <v>1900</v>
      </c>
      <c r="N86" s="100" t="str">
        <f>TEXT(Child_High_Acuity[[#This Row],[Staff Start Date]], "mmm")</f>
        <v>Jan</v>
      </c>
    </row>
    <row r="87" spans="1:14" x14ac:dyDescent="0.25">
      <c r="A87" s="18"/>
      <c r="B87" s="19"/>
      <c r="C87" s="19"/>
      <c r="D87" s="19"/>
      <c r="E87" s="19"/>
      <c r="F87" s="19"/>
      <c r="G87" s="19"/>
      <c r="H87" s="19"/>
      <c r="I87" s="19"/>
      <c r="J87" s="20"/>
      <c r="K87" s="67"/>
      <c r="L87" s="19"/>
      <c r="M87" s="100">
        <f>YEAR(Child_High_Acuity[[#This Row],[Staff Start Date]])</f>
        <v>1900</v>
      </c>
      <c r="N87" s="100" t="str">
        <f>TEXT(Child_High_Acuity[[#This Row],[Staff Start Date]], "mmm")</f>
        <v>Jan</v>
      </c>
    </row>
    <row r="88" spans="1:14" x14ac:dyDescent="0.25">
      <c r="A88" s="18"/>
      <c r="B88" s="19"/>
      <c r="C88" s="19"/>
      <c r="D88" s="19"/>
      <c r="E88" s="19"/>
      <c r="F88" s="19"/>
      <c r="G88" s="19"/>
      <c r="H88" s="19"/>
      <c r="I88" s="19"/>
      <c r="J88" s="20"/>
      <c r="K88" s="67"/>
      <c r="L88" s="19"/>
      <c r="M88" s="100">
        <f>YEAR(Child_High_Acuity[[#This Row],[Staff Start Date]])</f>
        <v>1900</v>
      </c>
      <c r="N88" s="100" t="str">
        <f>TEXT(Child_High_Acuity[[#This Row],[Staff Start Date]], "mmm")</f>
        <v>Jan</v>
      </c>
    </row>
    <row r="89" spans="1:14" x14ac:dyDescent="0.25">
      <c r="A89" s="18"/>
      <c r="B89" s="19"/>
      <c r="C89" s="19"/>
      <c r="D89" s="19"/>
      <c r="E89" s="19"/>
      <c r="F89" s="19"/>
      <c r="G89" s="19"/>
      <c r="H89" s="19"/>
      <c r="I89" s="19"/>
      <c r="J89" s="20"/>
      <c r="K89" s="67"/>
      <c r="L89" s="19"/>
      <c r="M89" s="100">
        <f>YEAR(Child_High_Acuity[[#This Row],[Staff Start Date]])</f>
        <v>1900</v>
      </c>
      <c r="N89" s="100" t="str">
        <f>TEXT(Child_High_Acuity[[#This Row],[Staff Start Date]], "mmm")</f>
        <v>Jan</v>
      </c>
    </row>
    <row r="90" spans="1:14" x14ac:dyDescent="0.25">
      <c r="A90" s="18"/>
      <c r="B90" s="19"/>
      <c r="C90" s="19"/>
      <c r="D90" s="19"/>
      <c r="E90" s="19"/>
      <c r="F90" s="19"/>
      <c r="G90" s="19"/>
      <c r="H90" s="19"/>
      <c r="I90" s="19"/>
      <c r="J90" s="20"/>
      <c r="K90" s="67"/>
      <c r="L90" s="19"/>
      <c r="M90" s="100">
        <f>YEAR(Child_High_Acuity[[#This Row],[Staff Start Date]])</f>
        <v>1900</v>
      </c>
      <c r="N90" s="100" t="str">
        <f>TEXT(Child_High_Acuity[[#This Row],[Staff Start Date]], "mmm")</f>
        <v>Jan</v>
      </c>
    </row>
    <row r="91" spans="1:14" x14ac:dyDescent="0.25">
      <c r="A91" s="18"/>
      <c r="B91" s="19"/>
      <c r="C91" s="19"/>
      <c r="D91" s="19"/>
      <c r="E91" s="19"/>
      <c r="F91" s="19"/>
      <c r="G91" s="19"/>
      <c r="H91" s="19"/>
      <c r="I91" s="19"/>
      <c r="J91" s="20"/>
      <c r="K91" s="67"/>
      <c r="L91" s="19"/>
      <c r="M91" s="100">
        <f>YEAR(Child_High_Acuity[[#This Row],[Staff Start Date]])</f>
        <v>1900</v>
      </c>
      <c r="N91" s="100" t="str">
        <f>TEXT(Child_High_Acuity[[#This Row],[Staff Start Date]], "mmm")</f>
        <v>Jan</v>
      </c>
    </row>
    <row r="92" spans="1:14" x14ac:dyDescent="0.25">
      <c r="A92" s="18"/>
      <c r="B92" s="19"/>
      <c r="C92" s="19"/>
      <c r="D92" s="19"/>
      <c r="E92" s="19"/>
      <c r="F92" s="19"/>
      <c r="G92" s="19"/>
      <c r="H92" s="19"/>
      <c r="I92" s="19"/>
      <c r="J92" s="20"/>
      <c r="K92" s="67"/>
      <c r="L92" s="19"/>
      <c r="M92" s="100">
        <f>YEAR(Child_High_Acuity[[#This Row],[Staff Start Date]])</f>
        <v>1900</v>
      </c>
      <c r="N92" s="100" t="str">
        <f>TEXT(Child_High_Acuity[[#This Row],[Staff Start Date]], "mmm")</f>
        <v>Jan</v>
      </c>
    </row>
    <row r="93" spans="1:14" x14ac:dyDescent="0.25">
      <c r="A93" s="18"/>
      <c r="B93" s="19"/>
      <c r="C93" s="19"/>
      <c r="D93" s="19"/>
      <c r="E93" s="19"/>
      <c r="F93" s="19"/>
      <c r="G93" s="19"/>
      <c r="H93" s="19"/>
      <c r="I93" s="19"/>
      <c r="J93" s="20"/>
      <c r="K93" s="67"/>
      <c r="L93" s="19"/>
      <c r="M93" s="100">
        <f>YEAR(Child_High_Acuity[[#This Row],[Staff Start Date]])</f>
        <v>1900</v>
      </c>
      <c r="N93" s="100" t="str">
        <f>TEXT(Child_High_Acuity[[#This Row],[Staff Start Date]], "mmm")</f>
        <v>Jan</v>
      </c>
    </row>
    <row r="94" spans="1:14" x14ac:dyDescent="0.25">
      <c r="A94" s="18"/>
      <c r="B94" s="19"/>
      <c r="C94" s="19"/>
      <c r="D94" s="19"/>
      <c r="E94" s="19"/>
      <c r="F94" s="19"/>
      <c r="G94" s="19"/>
      <c r="H94" s="19"/>
      <c r="I94" s="19"/>
      <c r="J94" s="20"/>
      <c r="K94" s="67"/>
      <c r="L94" s="19"/>
      <c r="M94" s="100">
        <f>YEAR(Child_High_Acuity[[#This Row],[Staff Start Date]])</f>
        <v>1900</v>
      </c>
      <c r="N94" s="100" t="str">
        <f>TEXT(Child_High_Acuity[[#This Row],[Staff Start Date]], "mmm")</f>
        <v>Jan</v>
      </c>
    </row>
    <row r="95" spans="1:14" x14ac:dyDescent="0.25">
      <c r="A95" s="18"/>
      <c r="B95" s="19"/>
      <c r="C95" s="19"/>
      <c r="D95" s="19"/>
      <c r="E95" s="19"/>
      <c r="F95" s="19"/>
      <c r="G95" s="19"/>
      <c r="H95" s="19"/>
      <c r="I95" s="19"/>
      <c r="J95" s="20"/>
      <c r="K95" s="67"/>
      <c r="L95" s="19"/>
      <c r="M95" s="100">
        <f>YEAR(Child_High_Acuity[[#This Row],[Staff Start Date]])</f>
        <v>1900</v>
      </c>
      <c r="N95" s="100" t="str">
        <f>TEXT(Child_High_Acuity[[#This Row],[Staff Start Date]], "mmm")</f>
        <v>Jan</v>
      </c>
    </row>
    <row r="96" spans="1:14" x14ac:dyDescent="0.25">
      <c r="A96" s="18"/>
      <c r="B96" s="19"/>
      <c r="C96" s="19"/>
      <c r="D96" s="19"/>
      <c r="E96" s="19"/>
      <c r="F96" s="19"/>
      <c r="G96" s="19"/>
      <c r="H96" s="19"/>
      <c r="I96" s="19"/>
      <c r="J96" s="20"/>
      <c r="K96" s="67"/>
      <c r="L96" s="19"/>
      <c r="M96" s="100">
        <f>YEAR(Child_High_Acuity[[#This Row],[Staff Start Date]])</f>
        <v>1900</v>
      </c>
      <c r="N96" s="100" t="str">
        <f>TEXT(Child_High_Acuity[[#This Row],[Staff Start Date]], "mmm")</f>
        <v>Jan</v>
      </c>
    </row>
    <row r="97" spans="1:14" x14ac:dyDescent="0.25">
      <c r="A97" s="18"/>
      <c r="B97" s="19"/>
      <c r="C97" s="19"/>
      <c r="D97" s="19"/>
      <c r="E97" s="19"/>
      <c r="F97" s="19"/>
      <c r="G97" s="19"/>
      <c r="H97" s="19"/>
      <c r="I97" s="19"/>
      <c r="J97" s="20"/>
      <c r="K97" s="67"/>
      <c r="L97" s="19"/>
      <c r="M97" s="100">
        <f>YEAR(Child_High_Acuity[[#This Row],[Staff Start Date]])</f>
        <v>1900</v>
      </c>
      <c r="N97" s="100" t="str">
        <f>TEXT(Child_High_Acuity[[#This Row],[Staff Start Date]], "mmm")</f>
        <v>Jan</v>
      </c>
    </row>
    <row r="98" spans="1:14" x14ac:dyDescent="0.25">
      <c r="A98" s="18"/>
      <c r="B98" s="19"/>
      <c r="C98" s="19"/>
      <c r="D98" s="19"/>
      <c r="E98" s="19"/>
      <c r="F98" s="19"/>
      <c r="G98" s="19"/>
      <c r="H98" s="19"/>
      <c r="I98" s="19"/>
      <c r="J98" s="20"/>
      <c r="K98" s="67"/>
      <c r="L98" s="19"/>
      <c r="M98" s="100">
        <f>YEAR(Child_High_Acuity[[#This Row],[Staff Start Date]])</f>
        <v>1900</v>
      </c>
      <c r="N98" s="100" t="str">
        <f>TEXT(Child_High_Acuity[[#This Row],[Staff Start Date]], "mmm")</f>
        <v>Jan</v>
      </c>
    </row>
    <row r="99" spans="1:14" x14ac:dyDescent="0.25">
      <c r="A99" s="18"/>
      <c r="B99" s="19"/>
      <c r="C99" s="19"/>
      <c r="D99" s="19"/>
      <c r="E99" s="19"/>
      <c r="F99" s="19"/>
      <c r="G99" s="19"/>
      <c r="H99" s="19"/>
      <c r="I99" s="19"/>
      <c r="J99" s="20"/>
      <c r="K99" s="67"/>
      <c r="L99" s="19"/>
      <c r="M99" s="100">
        <f>YEAR(Child_High_Acuity[[#This Row],[Staff Start Date]])</f>
        <v>1900</v>
      </c>
      <c r="N99" s="100" t="str">
        <f>TEXT(Child_High_Acuity[[#This Row],[Staff Start Date]], "mmm")</f>
        <v>Jan</v>
      </c>
    </row>
    <row r="100" spans="1:14" x14ac:dyDescent="0.25">
      <c r="A100" s="18"/>
      <c r="B100" s="19"/>
      <c r="C100" s="19"/>
      <c r="D100" s="19"/>
      <c r="E100" s="19"/>
      <c r="F100" s="19"/>
      <c r="G100" s="19"/>
      <c r="H100" s="19"/>
      <c r="I100" s="19"/>
      <c r="J100" s="20"/>
      <c r="K100" s="67"/>
      <c r="L100" s="19"/>
      <c r="M100" s="100">
        <f>YEAR(Child_High_Acuity[[#This Row],[Staff Start Date]])</f>
        <v>1900</v>
      </c>
      <c r="N100" s="100" t="str">
        <f>TEXT(Child_High_Acuity[[#This Row],[Staff Start Date]], "mmm")</f>
        <v>Jan</v>
      </c>
    </row>
    <row r="101" spans="1:14" x14ac:dyDescent="0.25">
      <c r="A101" s="18"/>
      <c r="B101" s="19"/>
      <c r="C101" s="19"/>
      <c r="D101" s="19"/>
      <c r="E101" s="19"/>
      <c r="F101" s="19"/>
      <c r="G101" s="19"/>
      <c r="H101" s="19"/>
      <c r="I101" s="19"/>
      <c r="J101" s="20"/>
      <c r="K101" s="67"/>
      <c r="L101" s="19"/>
      <c r="M101" s="100">
        <f>YEAR(Child_High_Acuity[[#This Row],[Staff Start Date]])</f>
        <v>1900</v>
      </c>
      <c r="N101" s="100" t="str">
        <f>TEXT(Child_High_Acuity[[#This Row],[Staff Start Date]], "mmm")</f>
        <v>Jan</v>
      </c>
    </row>
    <row r="102" spans="1:14" x14ac:dyDescent="0.25">
      <c r="A102" s="18"/>
      <c r="B102" s="19"/>
      <c r="C102" s="19"/>
      <c r="D102" s="19"/>
      <c r="E102" s="19"/>
      <c r="F102" s="19"/>
      <c r="G102" s="19"/>
      <c r="H102" s="19"/>
      <c r="I102" s="19"/>
      <c r="J102" s="20"/>
      <c r="K102" s="67"/>
      <c r="L102" s="19"/>
      <c r="M102" s="100">
        <f>YEAR(Child_High_Acuity[[#This Row],[Staff Start Date]])</f>
        <v>1900</v>
      </c>
      <c r="N102" s="100" t="str">
        <f>TEXT(Child_High_Acuity[[#This Row],[Staff Start Date]], "mmm")</f>
        <v>Jan</v>
      </c>
    </row>
    <row r="103" spans="1:14" x14ac:dyDescent="0.25">
      <c r="A103" s="18"/>
      <c r="B103" s="19"/>
      <c r="C103" s="19"/>
      <c r="D103" s="19"/>
      <c r="E103" s="19"/>
      <c r="F103" s="19"/>
      <c r="G103" s="19"/>
      <c r="H103" s="19"/>
      <c r="I103" s="19"/>
      <c r="J103" s="20"/>
      <c r="K103" s="67"/>
      <c r="L103" s="19"/>
      <c r="M103" s="100">
        <f>YEAR(Child_High_Acuity[[#This Row],[Staff Start Date]])</f>
        <v>1900</v>
      </c>
      <c r="N103" s="100" t="str">
        <f>TEXT(Child_High_Acuity[[#This Row],[Staff Start Date]], "mmm")</f>
        <v>Jan</v>
      </c>
    </row>
    <row r="104" spans="1:14" x14ac:dyDescent="0.25">
      <c r="A104" s="18"/>
      <c r="B104" s="19"/>
      <c r="C104" s="19"/>
      <c r="D104" s="19"/>
      <c r="E104" s="19"/>
      <c r="F104" s="19"/>
      <c r="G104" s="19"/>
      <c r="H104" s="19"/>
      <c r="I104" s="19"/>
      <c r="J104" s="20"/>
      <c r="K104" s="67"/>
      <c r="L104" s="19"/>
      <c r="M104" s="100">
        <f>YEAR(Child_High_Acuity[[#This Row],[Staff Start Date]])</f>
        <v>1900</v>
      </c>
      <c r="N104" s="100" t="str">
        <f>TEXT(Child_High_Acuity[[#This Row],[Staff Start Date]], "mmm")</f>
        <v>Jan</v>
      </c>
    </row>
    <row r="105" spans="1:14" x14ac:dyDescent="0.25">
      <c r="A105" s="18"/>
      <c r="B105" s="19"/>
      <c r="C105" s="19"/>
      <c r="D105" s="19"/>
      <c r="E105" s="19"/>
      <c r="F105" s="19"/>
      <c r="G105" s="19"/>
      <c r="H105" s="19"/>
      <c r="I105" s="19"/>
      <c r="J105" s="20"/>
      <c r="K105" s="67"/>
      <c r="L105" s="19"/>
      <c r="M105" s="100">
        <f>YEAR(Child_High_Acuity[[#This Row],[Staff Start Date]])</f>
        <v>1900</v>
      </c>
      <c r="N105" s="100" t="str">
        <f>TEXT(Child_High_Acuity[[#This Row],[Staff Start Date]], "mmm")</f>
        <v>Jan</v>
      </c>
    </row>
    <row r="106" spans="1:14" x14ac:dyDescent="0.25">
      <c r="A106" s="18"/>
      <c r="B106" s="19"/>
      <c r="C106" s="19"/>
      <c r="D106" s="19"/>
      <c r="E106" s="19"/>
      <c r="F106" s="19"/>
      <c r="G106" s="19"/>
      <c r="H106" s="19"/>
      <c r="I106" s="19"/>
      <c r="J106" s="20"/>
      <c r="K106" s="67"/>
      <c r="L106" s="19"/>
      <c r="M106" s="100">
        <f>YEAR(Child_High_Acuity[[#This Row],[Staff Start Date]])</f>
        <v>1900</v>
      </c>
      <c r="N106" s="100" t="str">
        <f>TEXT(Child_High_Acuity[[#This Row],[Staff Start Date]], "mmm")</f>
        <v>Jan</v>
      </c>
    </row>
    <row r="107" spans="1:14" x14ac:dyDescent="0.25">
      <c r="A107" s="18"/>
      <c r="B107" s="19"/>
      <c r="C107" s="19"/>
      <c r="D107" s="19"/>
      <c r="E107" s="19"/>
      <c r="F107" s="19"/>
      <c r="G107" s="19"/>
      <c r="H107" s="19"/>
      <c r="I107" s="19"/>
      <c r="J107" s="20"/>
      <c r="K107" s="67"/>
      <c r="L107" s="19"/>
      <c r="M107" s="100">
        <f>YEAR(Child_High_Acuity[[#This Row],[Staff Start Date]])</f>
        <v>1900</v>
      </c>
      <c r="N107" s="100" t="str">
        <f>TEXT(Child_High_Acuity[[#This Row],[Staff Start Date]], "mmm")</f>
        <v>Jan</v>
      </c>
    </row>
    <row r="108" spans="1:14" x14ac:dyDescent="0.25">
      <c r="A108" s="18"/>
      <c r="B108" s="19"/>
      <c r="C108" s="19"/>
      <c r="D108" s="19"/>
      <c r="E108" s="19"/>
      <c r="F108" s="19"/>
      <c r="G108" s="19"/>
      <c r="H108" s="19"/>
      <c r="I108" s="19"/>
      <c r="J108" s="20"/>
      <c r="K108" s="67"/>
      <c r="L108" s="19"/>
      <c r="M108" s="100">
        <f>YEAR(Child_High_Acuity[[#This Row],[Staff Start Date]])</f>
        <v>1900</v>
      </c>
      <c r="N108" s="100" t="str">
        <f>TEXT(Child_High_Acuity[[#This Row],[Staff Start Date]], "mmm")</f>
        <v>Jan</v>
      </c>
    </row>
    <row r="109" spans="1:14" x14ac:dyDescent="0.25">
      <c r="A109" s="18"/>
      <c r="B109" s="19"/>
      <c r="C109" s="19"/>
      <c r="D109" s="19"/>
      <c r="E109" s="19"/>
      <c r="F109" s="19"/>
      <c r="G109" s="19"/>
      <c r="H109" s="19"/>
      <c r="I109" s="19"/>
      <c r="J109" s="20"/>
      <c r="K109" s="67"/>
      <c r="L109" s="19"/>
      <c r="M109" s="100">
        <f>YEAR(Child_High_Acuity[[#This Row],[Staff Start Date]])</f>
        <v>1900</v>
      </c>
      <c r="N109" s="100" t="str">
        <f>TEXT(Child_High_Acuity[[#This Row],[Staff Start Date]], "mmm")</f>
        <v>Jan</v>
      </c>
    </row>
    <row r="110" spans="1:14" x14ac:dyDescent="0.25">
      <c r="A110" s="18"/>
      <c r="B110" s="19"/>
      <c r="C110" s="19"/>
      <c r="D110" s="19"/>
      <c r="E110" s="19"/>
      <c r="F110" s="19"/>
      <c r="G110" s="19"/>
      <c r="H110" s="19"/>
      <c r="I110" s="19"/>
      <c r="J110" s="20"/>
      <c r="K110" s="67"/>
      <c r="L110" s="19"/>
      <c r="M110" s="100">
        <f>YEAR(Child_High_Acuity[[#This Row],[Staff Start Date]])</f>
        <v>1900</v>
      </c>
      <c r="N110" s="100" t="str">
        <f>TEXT(Child_High_Acuity[[#This Row],[Staff Start Date]], "mmm")</f>
        <v>Jan</v>
      </c>
    </row>
    <row r="111" spans="1:14" x14ac:dyDescent="0.25">
      <c r="A111" s="18"/>
      <c r="B111" s="19"/>
      <c r="C111" s="19"/>
      <c r="D111" s="19"/>
      <c r="E111" s="19"/>
      <c r="F111" s="19"/>
      <c r="G111" s="19"/>
      <c r="H111" s="19"/>
      <c r="I111" s="19"/>
      <c r="J111" s="20"/>
      <c r="K111" s="67"/>
      <c r="L111" s="19"/>
      <c r="M111" s="100">
        <f>YEAR(Child_High_Acuity[[#This Row],[Staff Start Date]])</f>
        <v>1900</v>
      </c>
      <c r="N111" s="100" t="str">
        <f>TEXT(Child_High_Acuity[[#This Row],[Staff Start Date]], "mmm")</f>
        <v>Jan</v>
      </c>
    </row>
    <row r="112" spans="1:14" x14ac:dyDescent="0.25">
      <c r="A112" s="18"/>
      <c r="B112" s="19"/>
      <c r="C112" s="19"/>
      <c r="D112" s="19"/>
      <c r="E112" s="19"/>
      <c r="F112" s="19"/>
      <c r="G112" s="19"/>
      <c r="H112" s="19"/>
      <c r="I112" s="19"/>
      <c r="J112" s="20"/>
      <c r="K112" s="67"/>
      <c r="L112" s="19"/>
      <c r="M112" s="100">
        <f>YEAR(Child_High_Acuity[[#This Row],[Staff Start Date]])</f>
        <v>1900</v>
      </c>
      <c r="N112" s="100" t="str">
        <f>TEXT(Child_High_Acuity[[#This Row],[Staff Start Date]], "mmm")</f>
        <v>Jan</v>
      </c>
    </row>
    <row r="113" spans="1:14" x14ac:dyDescent="0.25">
      <c r="A113" s="18"/>
      <c r="B113" s="19"/>
      <c r="C113" s="19"/>
      <c r="D113" s="19"/>
      <c r="E113" s="19"/>
      <c r="F113" s="19"/>
      <c r="G113" s="19"/>
      <c r="H113" s="19"/>
      <c r="I113" s="19"/>
      <c r="J113" s="20"/>
      <c r="K113" s="67"/>
      <c r="L113" s="19"/>
      <c r="M113" s="100">
        <f>YEAR(Child_High_Acuity[[#This Row],[Staff Start Date]])</f>
        <v>1900</v>
      </c>
      <c r="N113" s="100" t="str">
        <f>TEXT(Child_High_Acuity[[#This Row],[Staff Start Date]], "mmm")</f>
        <v>Jan</v>
      </c>
    </row>
    <row r="114" spans="1:14" x14ac:dyDescent="0.25">
      <c r="A114" s="18"/>
      <c r="B114" s="19"/>
      <c r="C114" s="19"/>
      <c r="D114" s="19"/>
      <c r="E114" s="19"/>
      <c r="F114" s="19"/>
      <c r="G114" s="19"/>
      <c r="H114" s="19"/>
      <c r="I114" s="19"/>
      <c r="J114" s="20"/>
      <c r="K114" s="67"/>
      <c r="L114" s="19"/>
      <c r="M114" s="100">
        <f>YEAR(Child_High_Acuity[[#This Row],[Staff Start Date]])</f>
        <v>1900</v>
      </c>
      <c r="N114" s="100" t="str">
        <f>TEXT(Child_High_Acuity[[#This Row],[Staff Start Date]], "mmm")</f>
        <v>Jan</v>
      </c>
    </row>
    <row r="115" spans="1:14" x14ac:dyDescent="0.25">
      <c r="A115" s="18"/>
      <c r="B115" s="19"/>
      <c r="C115" s="19"/>
      <c r="D115" s="19"/>
      <c r="E115" s="19"/>
      <c r="F115" s="19"/>
      <c r="G115" s="19"/>
      <c r="H115" s="19"/>
      <c r="I115" s="19"/>
      <c r="J115" s="20"/>
      <c r="K115" s="67"/>
      <c r="L115" s="19"/>
      <c r="M115" s="100">
        <f>YEAR(Child_High_Acuity[[#This Row],[Staff Start Date]])</f>
        <v>1900</v>
      </c>
      <c r="N115" s="100" t="str">
        <f>TEXT(Child_High_Acuity[[#This Row],[Staff Start Date]], "mmm")</f>
        <v>Jan</v>
      </c>
    </row>
    <row r="116" spans="1:14" x14ac:dyDescent="0.25">
      <c r="A116" s="18"/>
      <c r="B116" s="19"/>
      <c r="C116" s="19"/>
      <c r="D116" s="19"/>
      <c r="E116" s="19"/>
      <c r="F116" s="19"/>
      <c r="G116" s="19"/>
      <c r="H116" s="19"/>
      <c r="I116" s="19"/>
      <c r="J116" s="20"/>
      <c r="K116" s="67"/>
      <c r="L116" s="19"/>
      <c r="M116" s="100">
        <f>YEAR(Child_High_Acuity[[#This Row],[Staff Start Date]])</f>
        <v>1900</v>
      </c>
      <c r="N116" s="100" t="str">
        <f>TEXT(Child_High_Acuity[[#This Row],[Staff Start Date]], "mmm")</f>
        <v>Jan</v>
      </c>
    </row>
    <row r="117" spans="1:14" x14ac:dyDescent="0.25">
      <c r="A117" s="18"/>
      <c r="B117" s="19"/>
      <c r="C117" s="19"/>
      <c r="D117" s="19"/>
      <c r="E117" s="19"/>
      <c r="F117" s="19"/>
      <c r="G117" s="19"/>
      <c r="H117" s="19"/>
      <c r="I117" s="19"/>
      <c r="J117" s="20"/>
      <c r="K117" s="67"/>
      <c r="L117" s="19"/>
      <c r="M117" s="100">
        <f>YEAR(Child_High_Acuity[[#This Row],[Staff Start Date]])</f>
        <v>1900</v>
      </c>
      <c r="N117" s="100" t="str">
        <f>TEXT(Child_High_Acuity[[#This Row],[Staff Start Date]], "mmm")</f>
        <v>Jan</v>
      </c>
    </row>
    <row r="118" spans="1:14" x14ac:dyDescent="0.25">
      <c r="A118" s="18"/>
      <c r="B118" s="19"/>
      <c r="C118" s="19"/>
      <c r="D118" s="19"/>
      <c r="E118" s="19"/>
      <c r="F118" s="19"/>
      <c r="G118" s="19"/>
      <c r="H118" s="19"/>
      <c r="I118" s="19"/>
      <c r="J118" s="20"/>
      <c r="K118" s="67"/>
      <c r="L118" s="19"/>
      <c r="M118" s="100">
        <f>YEAR(Child_High_Acuity[[#This Row],[Staff Start Date]])</f>
        <v>1900</v>
      </c>
      <c r="N118" s="100" t="str">
        <f>TEXT(Child_High_Acuity[[#This Row],[Staff Start Date]], "mmm")</f>
        <v>Jan</v>
      </c>
    </row>
    <row r="119" spans="1:14" x14ac:dyDescent="0.25">
      <c r="A119" s="18"/>
      <c r="B119" s="19"/>
      <c r="C119" s="19"/>
      <c r="D119" s="19"/>
      <c r="E119" s="19"/>
      <c r="F119" s="19"/>
      <c r="G119" s="19"/>
      <c r="H119" s="19"/>
      <c r="I119" s="19"/>
      <c r="J119" s="20"/>
      <c r="K119" s="67"/>
      <c r="L119" s="19"/>
      <c r="M119" s="100">
        <f>YEAR(Child_High_Acuity[[#This Row],[Staff Start Date]])</f>
        <v>1900</v>
      </c>
      <c r="N119" s="100" t="str">
        <f>TEXT(Child_High_Acuity[[#This Row],[Staff Start Date]], "mmm")</f>
        <v>Jan</v>
      </c>
    </row>
    <row r="120" spans="1:14" x14ac:dyDescent="0.25">
      <c r="A120" s="18"/>
      <c r="B120" s="19"/>
      <c r="C120" s="19"/>
      <c r="D120" s="19"/>
      <c r="E120" s="19"/>
      <c r="F120" s="19"/>
      <c r="G120" s="19"/>
      <c r="H120" s="19"/>
      <c r="I120" s="19"/>
      <c r="J120" s="20"/>
      <c r="K120" s="67"/>
      <c r="L120" s="19"/>
      <c r="M120" s="100">
        <f>YEAR(Child_High_Acuity[[#This Row],[Staff Start Date]])</f>
        <v>1900</v>
      </c>
      <c r="N120" s="100" t="str">
        <f>TEXT(Child_High_Acuity[[#This Row],[Staff Start Date]], "mmm")</f>
        <v>Jan</v>
      </c>
    </row>
    <row r="121" spans="1:14" x14ac:dyDescent="0.25">
      <c r="A121" s="18"/>
      <c r="B121" s="19"/>
      <c r="C121" s="19"/>
      <c r="D121" s="19"/>
      <c r="E121" s="19"/>
      <c r="F121" s="19"/>
      <c r="G121" s="19"/>
      <c r="H121" s="19"/>
      <c r="I121" s="19"/>
      <c r="J121" s="20"/>
      <c r="K121" s="67"/>
      <c r="L121" s="19"/>
      <c r="M121" s="100">
        <f>YEAR(Child_High_Acuity[[#This Row],[Staff Start Date]])</f>
        <v>1900</v>
      </c>
      <c r="N121" s="100" t="str">
        <f>TEXT(Child_High_Acuity[[#This Row],[Staff Start Date]], "mmm")</f>
        <v>Jan</v>
      </c>
    </row>
    <row r="122" spans="1:14" x14ac:dyDescent="0.25">
      <c r="A122" s="18"/>
      <c r="B122" s="19"/>
      <c r="C122" s="19"/>
      <c r="D122" s="19"/>
      <c r="E122" s="19"/>
      <c r="F122" s="19"/>
      <c r="G122" s="19"/>
      <c r="H122" s="19"/>
      <c r="I122" s="19"/>
      <c r="J122" s="20"/>
      <c r="K122" s="67"/>
      <c r="L122" s="19"/>
      <c r="M122" s="100">
        <f>YEAR(Child_High_Acuity[[#This Row],[Staff Start Date]])</f>
        <v>1900</v>
      </c>
      <c r="N122" s="100" t="str">
        <f>TEXT(Child_High_Acuity[[#This Row],[Staff Start Date]], "mmm")</f>
        <v>Jan</v>
      </c>
    </row>
    <row r="123" spans="1:14" x14ac:dyDescent="0.25">
      <c r="A123" s="18"/>
      <c r="B123" s="19"/>
      <c r="C123" s="19"/>
      <c r="D123" s="19"/>
      <c r="E123" s="19"/>
      <c r="F123" s="19"/>
      <c r="G123" s="19"/>
      <c r="H123" s="19"/>
      <c r="I123" s="19"/>
      <c r="J123" s="20"/>
      <c r="K123" s="67"/>
      <c r="L123" s="19"/>
      <c r="M123" s="100">
        <f>YEAR(Child_High_Acuity[[#This Row],[Staff Start Date]])</f>
        <v>1900</v>
      </c>
      <c r="N123" s="100" t="str">
        <f>TEXT(Child_High_Acuity[[#This Row],[Staff Start Date]], "mmm")</f>
        <v>Jan</v>
      </c>
    </row>
    <row r="124" spans="1:14" x14ac:dyDescent="0.25">
      <c r="A124" s="18"/>
      <c r="B124" s="19"/>
      <c r="C124" s="19"/>
      <c r="D124" s="19"/>
      <c r="E124" s="19"/>
      <c r="F124" s="19"/>
      <c r="G124" s="19"/>
      <c r="H124" s="19"/>
      <c r="I124" s="19"/>
      <c r="J124" s="20"/>
      <c r="K124" s="67"/>
      <c r="L124" s="19"/>
      <c r="M124" s="100">
        <f>YEAR(Child_High_Acuity[[#This Row],[Staff Start Date]])</f>
        <v>1900</v>
      </c>
      <c r="N124" s="100" t="str">
        <f>TEXT(Child_High_Acuity[[#This Row],[Staff Start Date]], "mmm")</f>
        <v>Jan</v>
      </c>
    </row>
    <row r="125" spans="1:14" x14ac:dyDescent="0.25">
      <c r="A125" s="18"/>
      <c r="B125" s="19"/>
      <c r="C125" s="19"/>
      <c r="D125" s="19"/>
      <c r="E125" s="19"/>
      <c r="F125" s="19"/>
      <c r="G125" s="19"/>
      <c r="H125" s="19"/>
      <c r="I125" s="19"/>
      <c r="J125" s="20"/>
      <c r="K125" s="67"/>
      <c r="L125" s="19"/>
      <c r="M125" s="100">
        <f>YEAR(Child_High_Acuity[[#This Row],[Staff Start Date]])</f>
        <v>1900</v>
      </c>
      <c r="N125" s="100" t="str">
        <f>TEXT(Child_High_Acuity[[#This Row],[Staff Start Date]], "mmm")</f>
        <v>Jan</v>
      </c>
    </row>
    <row r="126" spans="1:14" x14ac:dyDescent="0.25">
      <c r="A126" s="18"/>
      <c r="B126" s="19"/>
      <c r="C126" s="19"/>
      <c r="D126" s="19"/>
      <c r="E126" s="19"/>
      <c r="F126" s="19"/>
      <c r="G126" s="19"/>
      <c r="H126" s="19"/>
      <c r="I126" s="19"/>
      <c r="J126" s="20"/>
      <c r="K126" s="67"/>
      <c r="L126" s="19"/>
      <c r="M126" s="100">
        <f>YEAR(Child_High_Acuity[[#This Row],[Staff Start Date]])</f>
        <v>1900</v>
      </c>
      <c r="N126" s="100" t="str">
        <f>TEXT(Child_High_Acuity[[#This Row],[Staff Start Date]], "mmm")</f>
        <v>Jan</v>
      </c>
    </row>
    <row r="127" spans="1:14" x14ac:dyDescent="0.25">
      <c r="A127" s="18"/>
      <c r="B127" s="19"/>
      <c r="C127" s="19"/>
      <c r="D127" s="19"/>
      <c r="E127" s="19"/>
      <c r="F127" s="19"/>
      <c r="G127" s="19"/>
      <c r="H127" s="19"/>
      <c r="I127" s="19"/>
      <c r="J127" s="20"/>
      <c r="K127" s="67"/>
      <c r="L127" s="19"/>
      <c r="M127" s="100">
        <f>YEAR(Child_High_Acuity[[#This Row],[Staff Start Date]])</f>
        <v>1900</v>
      </c>
      <c r="N127" s="100" t="str">
        <f>TEXT(Child_High_Acuity[[#This Row],[Staff Start Date]], "mmm")</f>
        <v>Jan</v>
      </c>
    </row>
    <row r="128" spans="1:14" x14ac:dyDescent="0.25">
      <c r="A128" s="18"/>
      <c r="B128" s="19"/>
      <c r="C128" s="19"/>
      <c r="D128" s="19"/>
      <c r="E128" s="19"/>
      <c r="F128" s="19"/>
      <c r="G128" s="19"/>
      <c r="H128" s="19"/>
      <c r="I128" s="19"/>
      <c r="J128" s="20"/>
      <c r="K128" s="67"/>
      <c r="L128" s="19"/>
      <c r="M128" s="100">
        <f>YEAR(Child_High_Acuity[[#This Row],[Staff Start Date]])</f>
        <v>1900</v>
      </c>
      <c r="N128" s="100" t="str">
        <f>TEXT(Child_High_Acuity[[#This Row],[Staff Start Date]], "mmm")</f>
        <v>Jan</v>
      </c>
    </row>
    <row r="129" spans="1:14" x14ac:dyDescent="0.25">
      <c r="A129" s="18"/>
      <c r="B129" s="19"/>
      <c r="C129" s="19"/>
      <c r="D129" s="19"/>
      <c r="E129" s="19"/>
      <c r="F129" s="19"/>
      <c r="G129" s="19"/>
      <c r="H129" s="19"/>
      <c r="I129" s="19"/>
      <c r="J129" s="20"/>
      <c r="K129" s="67"/>
      <c r="L129" s="19"/>
      <c r="M129" s="100">
        <f>YEAR(Child_High_Acuity[[#This Row],[Staff Start Date]])</f>
        <v>1900</v>
      </c>
      <c r="N129" s="100" t="str">
        <f>TEXT(Child_High_Acuity[[#This Row],[Staff Start Date]], "mmm")</f>
        <v>Jan</v>
      </c>
    </row>
    <row r="130" spans="1:14" x14ac:dyDescent="0.25">
      <c r="A130" s="18"/>
      <c r="B130" s="19"/>
      <c r="C130" s="19"/>
      <c r="D130" s="19"/>
      <c r="E130" s="19"/>
      <c r="F130" s="19"/>
      <c r="G130" s="19"/>
      <c r="H130" s="19"/>
      <c r="I130" s="19"/>
      <c r="J130" s="20"/>
      <c r="K130" s="67"/>
      <c r="L130" s="19"/>
      <c r="M130" s="100">
        <f>YEAR(Child_High_Acuity[[#This Row],[Staff Start Date]])</f>
        <v>1900</v>
      </c>
      <c r="N130" s="100" t="str">
        <f>TEXT(Child_High_Acuity[[#This Row],[Staff Start Date]], "mmm")</f>
        <v>Jan</v>
      </c>
    </row>
    <row r="131" spans="1:14" x14ac:dyDescent="0.25">
      <c r="A131" s="18"/>
      <c r="B131" s="19"/>
      <c r="C131" s="19"/>
      <c r="D131" s="19"/>
      <c r="E131" s="19"/>
      <c r="F131" s="19"/>
      <c r="G131" s="19"/>
      <c r="H131" s="19"/>
      <c r="I131" s="19"/>
      <c r="J131" s="20"/>
      <c r="K131" s="67"/>
      <c r="L131" s="19"/>
      <c r="M131" s="100">
        <f>YEAR(Child_High_Acuity[[#This Row],[Staff Start Date]])</f>
        <v>1900</v>
      </c>
      <c r="N131" s="100" t="str">
        <f>TEXT(Child_High_Acuity[[#This Row],[Staff Start Date]], "mmm")</f>
        <v>Jan</v>
      </c>
    </row>
    <row r="132" spans="1:14" x14ac:dyDescent="0.25">
      <c r="A132" s="18"/>
      <c r="B132" s="19"/>
      <c r="C132" s="19"/>
      <c r="D132" s="19"/>
      <c r="E132" s="19"/>
      <c r="F132" s="19"/>
      <c r="G132" s="19"/>
      <c r="H132" s="19"/>
      <c r="I132" s="19"/>
      <c r="J132" s="20"/>
      <c r="K132" s="67"/>
      <c r="L132" s="19"/>
      <c r="M132" s="100">
        <f>YEAR(Child_High_Acuity[[#This Row],[Staff Start Date]])</f>
        <v>1900</v>
      </c>
      <c r="N132" s="100" t="str">
        <f>TEXT(Child_High_Acuity[[#This Row],[Staff Start Date]], "mmm")</f>
        <v>Jan</v>
      </c>
    </row>
    <row r="133" spans="1:14" x14ac:dyDescent="0.25">
      <c r="A133" s="18"/>
      <c r="B133" s="19"/>
      <c r="C133" s="19"/>
      <c r="D133" s="19"/>
      <c r="E133" s="19"/>
      <c r="F133" s="19"/>
      <c r="G133" s="19"/>
      <c r="H133" s="19"/>
      <c r="I133" s="19"/>
      <c r="J133" s="20"/>
      <c r="K133" s="67"/>
      <c r="L133" s="19"/>
      <c r="M133" s="100">
        <f>YEAR(Child_High_Acuity[[#This Row],[Staff Start Date]])</f>
        <v>1900</v>
      </c>
      <c r="N133" s="100" t="str">
        <f>TEXT(Child_High_Acuity[[#This Row],[Staff Start Date]], "mmm")</f>
        <v>Jan</v>
      </c>
    </row>
    <row r="134" spans="1:14" x14ac:dyDescent="0.25">
      <c r="A134" s="18"/>
      <c r="B134" s="19"/>
      <c r="C134" s="19"/>
      <c r="D134" s="19"/>
      <c r="E134" s="19"/>
      <c r="F134" s="19"/>
      <c r="G134" s="19"/>
      <c r="H134" s="19"/>
      <c r="I134" s="19"/>
      <c r="J134" s="20"/>
      <c r="K134" s="67"/>
      <c r="L134" s="19"/>
      <c r="M134" s="100">
        <f>YEAR(Child_High_Acuity[[#This Row],[Staff Start Date]])</f>
        <v>1900</v>
      </c>
      <c r="N134" s="100" t="str">
        <f>TEXT(Child_High_Acuity[[#This Row],[Staff Start Date]], "mmm")</f>
        <v>Jan</v>
      </c>
    </row>
    <row r="135" spans="1:14" x14ac:dyDescent="0.25">
      <c r="A135" s="18"/>
      <c r="B135" s="19"/>
      <c r="C135" s="19"/>
      <c r="D135" s="19"/>
      <c r="E135" s="19"/>
      <c r="F135" s="19"/>
      <c r="G135" s="19"/>
      <c r="H135" s="19"/>
      <c r="I135" s="19"/>
      <c r="J135" s="20"/>
      <c r="K135" s="67"/>
      <c r="L135" s="19"/>
      <c r="M135" s="100">
        <f>YEAR(Child_High_Acuity[[#This Row],[Staff Start Date]])</f>
        <v>1900</v>
      </c>
      <c r="N135" s="100" t="str">
        <f>TEXT(Child_High_Acuity[[#This Row],[Staff Start Date]], "mmm")</f>
        <v>Jan</v>
      </c>
    </row>
    <row r="136" spans="1:14" x14ac:dyDescent="0.25">
      <c r="A136" s="18"/>
      <c r="B136" s="19"/>
      <c r="C136" s="19"/>
      <c r="D136" s="19"/>
      <c r="E136" s="19"/>
      <c r="F136" s="19"/>
      <c r="G136" s="19"/>
      <c r="H136" s="19"/>
      <c r="I136" s="19"/>
      <c r="J136" s="20"/>
      <c r="K136" s="67"/>
      <c r="L136" s="19"/>
      <c r="M136" s="100">
        <f>YEAR(Child_High_Acuity[[#This Row],[Staff Start Date]])</f>
        <v>1900</v>
      </c>
      <c r="N136" s="100" t="str">
        <f>TEXT(Child_High_Acuity[[#This Row],[Staff Start Date]], "mmm")</f>
        <v>Jan</v>
      </c>
    </row>
    <row r="137" spans="1:14" x14ac:dyDescent="0.25">
      <c r="A137" s="18"/>
      <c r="B137" s="19"/>
      <c r="C137" s="19"/>
      <c r="D137" s="19"/>
      <c r="E137" s="19"/>
      <c r="F137" s="19"/>
      <c r="G137" s="19"/>
      <c r="H137" s="19"/>
      <c r="I137" s="19"/>
      <c r="J137" s="20"/>
      <c r="K137" s="67"/>
      <c r="L137" s="19"/>
      <c r="M137" s="100">
        <f>YEAR(Child_High_Acuity[[#This Row],[Staff Start Date]])</f>
        <v>1900</v>
      </c>
      <c r="N137" s="100" t="str">
        <f>TEXT(Child_High_Acuity[[#This Row],[Staff Start Date]], "mmm")</f>
        <v>Jan</v>
      </c>
    </row>
    <row r="138" spans="1:14" x14ac:dyDescent="0.25">
      <c r="A138" s="18"/>
      <c r="B138" s="19"/>
      <c r="C138" s="19"/>
      <c r="D138" s="19"/>
      <c r="E138" s="19"/>
      <c r="F138" s="19"/>
      <c r="G138" s="19"/>
      <c r="H138" s="19"/>
      <c r="I138" s="19"/>
      <c r="J138" s="20"/>
      <c r="K138" s="67"/>
      <c r="L138" s="19"/>
      <c r="M138" s="100">
        <f>YEAR(Child_High_Acuity[[#This Row],[Staff Start Date]])</f>
        <v>1900</v>
      </c>
      <c r="N138" s="100" t="str">
        <f>TEXT(Child_High_Acuity[[#This Row],[Staff Start Date]], "mmm")</f>
        <v>Jan</v>
      </c>
    </row>
    <row r="139" spans="1:14" x14ac:dyDescent="0.25">
      <c r="A139" s="18"/>
      <c r="B139" s="19"/>
      <c r="C139" s="19"/>
      <c r="D139" s="19"/>
      <c r="E139" s="19"/>
      <c r="F139" s="19"/>
      <c r="G139" s="19"/>
      <c r="H139" s="19"/>
      <c r="I139" s="19"/>
      <c r="J139" s="20"/>
      <c r="K139" s="67"/>
      <c r="L139" s="19"/>
      <c r="M139" s="100">
        <f>YEAR(Child_High_Acuity[[#This Row],[Staff Start Date]])</f>
        <v>1900</v>
      </c>
      <c r="N139" s="100" t="str">
        <f>TEXT(Child_High_Acuity[[#This Row],[Staff Start Date]], "mmm")</f>
        <v>Jan</v>
      </c>
    </row>
    <row r="140" spans="1:14" x14ac:dyDescent="0.25">
      <c r="A140" s="18"/>
      <c r="B140" s="19"/>
      <c r="C140" s="19"/>
      <c r="D140" s="19"/>
      <c r="E140" s="19"/>
      <c r="F140" s="19"/>
      <c r="G140" s="19"/>
      <c r="H140" s="19"/>
      <c r="I140" s="19"/>
      <c r="J140" s="20"/>
      <c r="K140" s="67"/>
      <c r="L140" s="19"/>
      <c r="M140" s="100">
        <f>YEAR(Child_High_Acuity[[#This Row],[Staff Start Date]])</f>
        <v>1900</v>
      </c>
      <c r="N140" s="100" t="str">
        <f>TEXT(Child_High_Acuity[[#This Row],[Staff Start Date]], "mmm")</f>
        <v>Jan</v>
      </c>
    </row>
    <row r="141" spans="1:14" x14ac:dyDescent="0.25">
      <c r="A141" s="18"/>
      <c r="B141" s="19"/>
      <c r="C141" s="19"/>
      <c r="D141" s="19"/>
      <c r="E141" s="19"/>
      <c r="F141" s="19"/>
      <c r="G141" s="19"/>
      <c r="H141" s="19"/>
      <c r="I141" s="19"/>
      <c r="J141" s="20"/>
      <c r="K141" s="67"/>
      <c r="L141" s="19"/>
      <c r="M141" s="100">
        <f>YEAR(Child_High_Acuity[[#This Row],[Staff Start Date]])</f>
        <v>1900</v>
      </c>
      <c r="N141" s="100" t="str">
        <f>TEXT(Child_High_Acuity[[#This Row],[Staff Start Date]], "mmm")</f>
        <v>Jan</v>
      </c>
    </row>
    <row r="142" spans="1:14" x14ac:dyDescent="0.25">
      <c r="A142" s="18"/>
      <c r="B142" s="19"/>
      <c r="C142" s="19"/>
      <c r="D142" s="19"/>
      <c r="E142" s="19"/>
      <c r="F142" s="19"/>
      <c r="G142" s="19"/>
      <c r="H142" s="19"/>
      <c r="I142" s="19"/>
      <c r="J142" s="20"/>
      <c r="K142" s="67"/>
      <c r="L142" s="19"/>
      <c r="M142" s="100">
        <f>YEAR(Child_High_Acuity[[#This Row],[Staff Start Date]])</f>
        <v>1900</v>
      </c>
      <c r="N142" s="100" t="str">
        <f>TEXT(Child_High_Acuity[[#This Row],[Staff Start Date]], "mmm")</f>
        <v>Jan</v>
      </c>
    </row>
    <row r="143" spans="1:14" x14ac:dyDescent="0.25">
      <c r="A143" s="18"/>
      <c r="B143" s="19"/>
      <c r="C143" s="19"/>
      <c r="D143" s="19"/>
      <c r="E143" s="19"/>
      <c r="F143" s="19"/>
      <c r="G143" s="19"/>
      <c r="H143" s="19"/>
      <c r="I143" s="19"/>
      <c r="J143" s="20"/>
      <c r="K143" s="67"/>
      <c r="L143" s="19"/>
      <c r="M143" s="100">
        <f>YEAR(Child_High_Acuity[[#This Row],[Staff Start Date]])</f>
        <v>1900</v>
      </c>
      <c r="N143" s="100" t="str">
        <f>TEXT(Child_High_Acuity[[#This Row],[Staff Start Date]], "mmm")</f>
        <v>Jan</v>
      </c>
    </row>
    <row r="144" spans="1:14" x14ac:dyDescent="0.25">
      <c r="A144" s="18"/>
      <c r="B144" s="19"/>
      <c r="C144" s="19"/>
      <c r="D144" s="19"/>
      <c r="E144" s="19"/>
      <c r="F144" s="19"/>
      <c r="G144" s="19"/>
      <c r="H144" s="19"/>
      <c r="I144" s="19"/>
      <c r="J144" s="20"/>
      <c r="K144" s="67"/>
      <c r="L144" s="19"/>
      <c r="M144" s="100">
        <f>YEAR(Child_High_Acuity[[#This Row],[Staff Start Date]])</f>
        <v>1900</v>
      </c>
      <c r="N144" s="100" t="str">
        <f>TEXT(Child_High_Acuity[[#This Row],[Staff Start Date]], "mmm")</f>
        <v>Jan</v>
      </c>
    </row>
    <row r="145" spans="1:14" x14ac:dyDescent="0.25">
      <c r="A145" s="18"/>
      <c r="B145" s="19"/>
      <c r="C145" s="19"/>
      <c r="D145" s="19"/>
      <c r="E145" s="19"/>
      <c r="F145" s="19"/>
      <c r="G145" s="19"/>
      <c r="H145" s="19"/>
      <c r="I145" s="19"/>
      <c r="J145" s="20"/>
      <c r="K145" s="67"/>
      <c r="L145" s="19"/>
      <c r="M145" s="100">
        <f>YEAR(Child_High_Acuity[[#This Row],[Staff Start Date]])</f>
        <v>1900</v>
      </c>
      <c r="N145" s="100" t="str">
        <f>TEXT(Child_High_Acuity[[#This Row],[Staff Start Date]], "mmm")</f>
        <v>Jan</v>
      </c>
    </row>
    <row r="146" spans="1:14" x14ac:dyDescent="0.25">
      <c r="A146" s="18"/>
      <c r="B146" s="19"/>
      <c r="C146" s="19"/>
      <c r="D146" s="19"/>
      <c r="E146" s="19"/>
      <c r="F146" s="19"/>
      <c r="G146" s="19"/>
      <c r="H146" s="19"/>
      <c r="I146" s="19"/>
      <c r="J146" s="20"/>
      <c r="K146" s="67"/>
      <c r="L146" s="19"/>
      <c r="M146" s="100">
        <f>YEAR(Child_High_Acuity[[#This Row],[Staff Start Date]])</f>
        <v>1900</v>
      </c>
      <c r="N146" s="100" t="str">
        <f>TEXT(Child_High_Acuity[[#This Row],[Staff Start Date]], "mmm")</f>
        <v>Jan</v>
      </c>
    </row>
    <row r="147" spans="1:14" x14ac:dyDescent="0.25">
      <c r="A147" s="18"/>
      <c r="B147" s="19"/>
      <c r="C147" s="19"/>
      <c r="D147" s="19"/>
      <c r="E147" s="19"/>
      <c r="F147" s="19"/>
      <c r="G147" s="19"/>
      <c r="H147" s="19"/>
      <c r="I147" s="19"/>
      <c r="J147" s="20"/>
      <c r="K147" s="67"/>
      <c r="L147" s="19"/>
      <c r="M147" s="100">
        <f>YEAR(Child_High_Acuity[[#This Row],[Staff Start Date]])</f>
        <v>1900</v>
      </c>
      <c r="N147" s="100" t="str">
        <f>TEXT(Child_High_Acuity[[#This Row],[Staff Start Date]], "mmm")</f>
        <v>Jan</v>
      </c>
    </row>
    <row r="148" spans="1:14" x14ac:dyDescent="0.25">
      <c r="A148" s="18"/>
      <c r="B148" s="19"/>
      <c r="C148" s="19"/>
      <c r="D148" s="19"/>
      <c r="E148" s="19"/>
      <c r="F148" s="19"/>
      <c r="G148" s="19"/>
      <c r="H148" s="19"/>
      <c r="I148" s="19"/>
      <c r="J148" s="20"/>
      <c r="K148" s="67"/>
      <c r="L148" s="19"/>
      <c r="M148" s="100">
        <f>YEAR(Child_High_Acuity[[#This Row],[Staff Start Date]])</f>
        <v>1900</v>
      </c>
      <c r="N148" s="100" t="str">
        <f>TEXT(Child_High_Acuity[[#This Row],[Staff Start Date]], "mmm")</f>
        <v>Jan</v>
      </c>
    </row>
    <row r="149" spans="1:14" x14ac:dyDescent="0.25">
      <c r="A149" s="18"/>
      <c r="B149" s="19"/>
      <c r="C149" s="19"/>
      <c r="D149" s="19"/>
      <c r="E149" s="19"/>
      <c r="F149" s="19"/>
      <c r="G149" s="19"/>
      <c r="H149" s="19"/>
      <c r="I149" s="19"/>
      <c r="J149" s="20"/>
      <c r="K149" s="67"/>
      <c r="L149" s="19"/>
      <c r="M149" s="100">
        <f>YEAR(Child_High_Acuity[[#This Row],[Staff Start Date]])</f>
        <v>1900</v>
      </c>
      <c r="N149" s="100" t="str">
        <f>TEXT(Child_High_Acuity[[#This Row],[Staff Start Date]], "mmm")</f>
        <v>Jan</v>
      </c>
    </row>
    <row r="150" spans="1:14" x14ac:dyDescent="0.25">
      <c r="A150" s="18"/>
      <c r="B150" s="19"/>
      <c r="C150" s="19"/>
      <c r="D150" s="19"/>
      <c r="E150" s="19"/>
      <c r="F150" s="19"/>
      <c r="G150" s="19"/>
      <c r="H150" s="19"/>
      <c r="I150" s="19"/>
      <c r="J150" s="20"/>
      <c r="K150" s="67"/>
      <c r="L150" s="19"/>
      <c r="M150" s="100">
        <f>YEAR(Child_High_Acuity[[#This Row],[Staff Start Date]])</f>
        <v>1900</v>
      </c>
      <c r="N150" s="100" t="str">
        <f>TEXT(Child_High_Acuity[[#This Row],[Staff Start Date]], "mmm")</f>
        <v>Jan</v>
      </c>
    </row>
    <row r="151" spans="1:14" x14ac:dyDescent="0.25">
      <c r="A151" s="18"/>
      <c r="B151" s="19"/>
      <c r="C151" s="19"/>
      <c r="D151" s="19"/>
      <c r="E151" s="19"/>
      <c r="F151" s="19"/>
      <c r="G151" s="19"/>
      <c r="H151" s="19"/>
      <c r="I151" s="19"/>
      <c r="J151" s="20"/>
      <c r="K151" s="67"/>
      <c r="L151" s="19"/>
      <c r="M151" s="100">
        <f>YEAR(Child_High_Acuity[[#This Row],[Staff Start Date]])</f>
        <v>1900</v>
      </c>
      <c r="N151" s="100" t="str">
        <f>TEXT(Child_High_Acuity[[#This Row],[Staff Start Date]], "mmm")</f>
        <v>Jan</v>
      </c>
    </row>
    <row r="152" spans="1:14" x14ac:dyDescent="0.25">
      <c r="A152" s="18"/>
      <c r="B152" s="19"/>
      <c r="C152" s="19"/>
      <c r="D152" s="19"/>
      <c r="E152" s="19"/>
      <c r="F152" s="19"/>
      <c r="G152" s="19"/>
      <c r="H152" s="19"/>
      <c r="I152" s="19"/>
      <c r="J152" s="20"/>
      <c r="K152" s="67"/>
      <c r="L152" s="19"/>
      <c r="M152" s="100">
        <f>YEAR(Child_High_Acuity[[#This Row],[Staff Start Date]])</f>
        <v>1900</v>
      </c>
      <c r="N152" s="100" t="str">
        <f>TEXT(Child_High_Acuity[[#This Row],[Staff Start Date]], "mmm")</f>
        <v>Jan</v>
      </c>
    </row>
    <row r="153" spans="1:14" x14ac:dyDescent="0.25">
      <c r="A153" s="18"/>
      <c r="B153" s="19"/>
      <c r="C153" s="19"/>
      <c r="D153" s="19"/>
      <c r="E153" s="19"/>
      <c r="F153" s="19"/>
      <c r="G153" s="19"/>
      <c r="H153" s="19"/>
      <c r="I153" s="19"/>
      <c r="J153" s="20"/>
      <c r="K153" s="67"/>
      <c r="L153" s="19"/>
      <c r="M153" s="100">
        <f>YEAR(Child_High_Acuity[[#This Row],[Staff Start Date]])</f>
        <v>1900</v>
      </c>
      <c r="N153" s="100" t="str">
        <f>TEXT(Child_High_Acuity[[#This Row],[Staff Start Date]], "mmm")</f>
        <v>Jan</v>
      </c>
    </row>
    <row r="154" spans="1:14" x14ac:dyDescent="0.25">
      <c r="A154" s="18"/>
      <c r="B154" s="19"/>
      <c r="C154" s="19"/>
      <c r="D154" s="19"/>
      <c r="E154" s="19"/>
      <c r="F154" s="19"/>
      <c r="G154" s="19"/>
      <c r="H154" s="19"/>
      <c r="I154" s="19"/>
      <c r="J154" s="20"/>
      <c r="K154" s="67"/>
      <c r="L154" s="19"/>
      <c r="M154" s="100">
        <f>YEAR(Child_High_Acuity[[#This Row],[Staff Start Date]])</f>
        <v>1900</v>
      </c>
      <c r="N154" s="100" t="str">
        <f>TEXT(Child_High_Acuity[[#This Row],[Staff Start Date]], "mmm")</f>
        <v>Jan</v>
      </c>
    </row>
    <row r="155" spans="1:14" x14ac:dyDescent="0.25">
      <c r="A155" s="18"/>
      <c r="B155" s="19"/>
      <c r="C155" s="19"/>
      <c r="D155" s="19"/>
      <c r="E155" s="19"/>
      <c r="F155" s="19"/>
      <c r="G155" s="19"/>
      <c r="H155" s="19"/>
      <c r="I155" s="19"/>
      <c r="J155" s="20"/>
      <c r="K155" s="67"/>
      <c r="L155" s="19"/>
      <c r="M155" s="100">
        <f>YEAR(Child_High_Acuity[[#This Row],[Staff Start Date]])</f>
        <v>1900</v>
      </c>
      <c r="N155" s="100" t="str">
        <f>TEXT(Child_High_Acuity[[#This Row],[Staff Start Date]], "mmm")</f>
        <v>Jan</v>
      </c>
    </row>
    <row r="156" spans="1:14" x14ac:dyDescent="0.25">
      <c r="A156" s="18"/>
      <c r="B156" s="19"/>
      <c r="C156" s="19"/>
      <c r="D156" s="19"/>
      <c r="E156" s="19"/>
      <c r="F156" s="19"/>
      <c r="G156" s="19"/>
      <c r="H156" s="19"/>
      <c r="I156" s="19"/>
      <c r="J156" s="20"/>
      <c r="K156" s="67"/>
      <c r="L156" s="19"/>
      <c r="M156" s="100">
        <f>YEAR(Child_High_Acuity[[#This Row],[Staff Start Date]])</f>
        <v>1900</v>
      </c>
      <c r="N156" s="100" t="str">
        <f>TEXT(Child_High_Acuity[[#This Row],[Staff Start Date]], "mmm")</f>
        <v>Jan</v>
      </c>
    </row>
    <row r="157" spans="1:14" x14ac:dyDescent="0.25">
      <c r="A157" s="18"/>
      <c r="B157" s="19"/>
      <c r="C157" s="19"/>
      <c r="D157" s="19"/>
      <c r="E157" s="19"/>
      <c r="F157" s="19"/>
      <c r="G157" s="19"/>
      <c r="H157" s="19"/>
      <c r="I157" s="19"/>
      <c r="J157" s="20"/>
      <c r="K157" s="67"/>
      <c r="L157" s="19"/>
      <c r="M157" s="100">
        <f>YEAR(Child_High_Acuity[[#This Row],[Staff Start Date]])</f>
        <v>1900</v>
      </c>
      <c r="N157" s="100" t="str">
        <f>TEXT(Child_High_Acuity[[#This Row],[Staff Start Date]], "mmm")</f>
        <v>Jan</v>
      </c>
    </row>
    <row r="158" spans="1:14" x14ac:dyDescent="0.25">
      <c r="A158" s="18"/>
      <c r="B158" s="19"/>
      <c r="C158" s="19"/>
      <c r="D158" s="19"/>
      <c r="E158" s="19"/>
      <c r="F158" s="19"/>
      <c r="G158" s="19"/>
      <c r="H158" s="19"/>
      <c r="I158" s="19"/>
      <c r="J158" s="20"/>
      <c r="K158" s="67"/>
      <c r="L158" s="19"/>
      <c r="M158" s="100">
        <f>YEAR(Child_High_Acuity[[#This Row],[Staff Start Date]])</f>
        <v>1900</v>
      </c>
      <c r="N158" s="100" t="str">
        <f>TEXT(Child_High_Acuity[[#This Row],[Staff Start Date]], "mmm")</f>
        <v>Jan</v>
      </c>
    </row>
    <row r="159" spans="1:14" x14ac:dyDescent="0.25">
      <c r="A159" s="18"/>
      <c r="B159" s="19"/>
      <c r="C159" s="19"/>
      <c r="D159" s="19"/>
      <c r="E159" s="19"/>
      <c r="F159" s="19"/>
      <c r="G159" s="19"/>
      <c r="H159" s="19"/>
      <c r="I159" s="19"/>
      <c r="J159" s="20"/>
      <c r="K159" s="67"/>
      <c r="L159" s="19"/>
      <c r="M159" s="100">
        <f>YEAR(Child_High_Acuity[[#This Row],[Staff Start Date]])</f>
        <v>1900</v>
      </c>
      <c r="N159" s="100" t="str">
        <f>TEXT(Child_High_Acuity[[#This Row],[Staff Start Date]], "mmm")</f>
        <v>Jan</v>
      </c>
    </row>
    <row r="160" spans="1:14" x14ac:dyDescent="0.25">
      <c r="A160" s="18"/>
      <c r="B160" s="19"/>
      <c r="C160" s="19"/>
      <c r="D160" s="19"/>
      <c r="E160" s="19"/>
      <c r="F160" s="19"/>
      <c r="G160" s="19"/>
      <c r="H160" s="19"/>
      <c r="I160" s="19"/>
      <c r="J160" s="20"/>
      <c r="K160" s="67"/>
      <c r="L160" s="19"/>
      <c r="M160" s="100">
        <f>YEAR(Child_High_Acuity[[#This Row],[Staff Start Date]])</f>
        <v>1900</v>
      </c>
      <c r="N160" s="100" t="str">
        <f>TEXT(Child_High_Acuity[[#This Row],[Staff Start Date]], "mmm")</f>
        <v>Jan</v>
      </c>
    </row>
    <row r="161" spans="1:14" x14ac:dyDescent="0.25">
      <c r="A161" s="18"/>
      <c r="B161" s="19"/>
      <c r="C161" s="19"/>
      <c r="D161" s="19"/>
      <c r="E161" s="19"/>
      <c r="F161" s="19"/>
      <c r="G161" s="19"/>
      <c r="H161" s="19"/>
      <c r="I161" s="19"/>
      <c r="J161" s="20"/>
      <c r="K161" s="67"/>
      <c r="L161" s="19"/>
      <c r="M161" s="100">
        <f>YEAR(Child_High_Acuity[[#This Row],[Staff Start Date]])</f>
        <v>1900</v>
      </c>
      <c r="N161" s="100" t="str">
        <f>TEXT(Child_High_Acuity[[#This Row],[Staff Start Date]], "mmm")</f>
        <v>Jan</v>
      </c>
    </row>
    <row r="162" spans="1:14" x14ac:dyDescent="0.25">
      <c r="A162" s="18"/>
      <c r="B162" s="19"/>
      <c r="C162" s="19"/>
      <c r="D162" s="19"/>
      <c r="E162" s="19"/>
      <c r="F162" s="19"/>
      <c r="G162" s="19"/>
      <c r="H162" s="19"/>
      <c r="I162" s="19"/>
      <c r="J162" s="20"/>
      <c r="K162" s="67"/>
      <c r="L162" s="19"/>
      <c r="M162" s="100">
        <f>YEAR(Child_High_Acuity[[#This Row],[Staff Start Date]])</f>
        <v>1900</v>
      </c>
      <c r="N162" s="100" t="str">
        <f>TEXT(Child_High_Acuity[[#This Row],[Staff Start Date]], "mmm")</f>
        <v>Jan</v>
      </c>
    </row>
    <row r="163" spans="1:14" x14ac:dyDescent="0.25">
      <c r="A163" s="18"/>
      <c r="B163" s="19"/>
      <c r="C163" s="19"/>
      <c r="D163" s="19"/>
      <c r="E163" s="19"/>
      <c r="F163" s="19"/>
      <c r="G163" s="19"/>
      <c r="H163" s="19"/>
      <c r="I163" s="19"/>
      <c r="J163" s="20"/>
      <c r="K163" s="67"/>
      <c r="L163" s="19"/>
      <c r="M163" s="100">
        <f>YEAR(Child_High_Acuity[[#This Row],[Staff Start Date]])</f>
        <v>1900</v>
      </c>
      <c r="N163" s="100" t="str">
        <f>TEXT(Child_High_Acuity[[#This Row],[Staff Start Date]], "mmm")</f>
        <v>Jan</v>
      </c>
    </row>
    <row r="164" spans="1:14" x14ac:dyDescent="0.25">
      <c r="A164" s="18"/>
      <c r="B164" s="19"/>
      <c r="C164" s="19"/>
      <c r="D164" s="19"/>
      <c r="E164" s="19"/>
      <c r="F164" s="19"/>
      <c r="G164" s="19"/>
      <c r="H164" s="19"/>
      <c r="I164" s="19"/>
      <c r="J164" s="20"/>
      <c r="K164" s="67"/>
      <c r="L164" s="19"/>
      <c r="M164" s="100">
        <f>YEAR(Child_High_Acuity[[#This Row],[Staff Start Date]])</f>
        <v>1900</v>
      </c>
      <c r="N164" s="100" t="str">
        <f>TEXT(Child_High_Acuity[[#This Row],[Staff Start Date]], "mmm")</f>
        <v>Jan</v>
      </c>
    </row>
    <row r="165" spans="1:14" x14ac:dyDescent="0.25">
      <c r="A165" s="18"/>
      <c r="B165" s="19"/>
      <c r="C165" s="19"/>
      <c r="D165" s="19"/>
      <c r="E165" s="19"/>
      <c r="F165" s="19"/>
      <c r="G165" s="19"/>
      <c r="H165" s="19"/>
      <c r="I165" s="19"/>
      <c r="J165" s="20"/>
      <c r="K165" s="67"/>
      <c r="L165" s="19"/>
      <c r="M165" s="100">
        <f>YEAR(Child_High_Acuity[[#This Row],[Staff Start Date]])</f>
        <v>1900</v>
      </c>
      <c r="N165" s="100" t="str">
        <f>TEXT(Child_High_Acuity[[#This Row],[Staff Start Date]], "mmm")</f>
        <v>Jan</v>
      </c>
    </row>
    <row r="166" spans="1:14" x14ac:dyDescent="0.25">
      <c r="A166" s="18"/>
      <c r="B166" s="19"/>
      <c r="C166" s="19"/>
      <c r="D166" s="19"/>
      <c r="E166" s="19"/>
      <c r="F166" s="19"/>
      <c r="G166" s="19"/>
      <c r="H166" s="19"/>
      <c r="I166" s="19"/>
      <c r="J166" s="20"/>
      <c r="K166" s="67"/>
      <c r="L166" s="19"/>
      <c r="M166" s="100">
        <f>YEAR(Child_High_Acuity[[#This Row],[Staff Start Date]])</f>
        <v>1900</v>
      </c>
      <c r="N166" s="100" t="str">
        <f>TEXT(Child_High_Acuity[[#This Row],[Staff Start Date]], "mmm")</f>
        <v>Jan</v>
      </c>
    </row>
    <row r="167" spans="1:14" x14ac:dyDescent="0.25">
      <c r="A167" s="18"/>
      <c r="B167" s="19"/>
      <c r="C167" s="19"/>
      <c r="D167" s="19"/>
      <c r="E167" s="19"/>
      <c r="F167" s="19"/>
      <c r="G167" s="19"/>
      <c r="H167" s="19"/>
      <c r="I167" s="19"/>
      <c r="J167" s="20"/>
      <c r="K167" s="67"/>
      <c r="L167" s="19"/>
      <c r="M167" s="100">
        <f>YEAR(Child_High_Acuity[[#This Row],[Staff Start Date]])</f>
        <v>1900</v>
      </c>
      <c r="N167" s="100" t="str">
        <f>TEXT(Child_High_Acuity[[#This Row],[Staff Start Date]], "mmm")</f>
        <v>Jan</v>
      </c>
    </row>
    <row r="168" spans="1:14" x14ac:dyDescent="0.25">
      <c r="A168" s="18"/>
      <c r="B168" s="19"/>
      <c r="C168" s="19"/>
      <c r="D168" s="19"/>
      <c r="E168" s="19"/>
      <c r="F168" s="19"/>
      <c r="G168" s="19"/>
      <c r="H168" s="19"/>
      <c r="I168" s="19"/>
      <c r="J168" s="20"/>
      <c r="K168" s="67"/>
      <c r="L168" s="19"/>
      <c r="M168" s="100">
        <f>YEAR(Child_High_Acuity[[#This Row],[Staff Start Date]])</f>
        <v>1900</v>
      </c>
      <c r="N168" s="100" t="str">
        <f>TEXT(Child_High_Acuity[[#This Row],[Staff Start Date]], "mmm")</f>
        <v>Jan</v>
      </c>
    </row>
    <row r="169" spans="1:14" x14ac:dyDescent="0.25">
      <c r="A169" s="18"/>
      <c r="B169" s="19"/>
      <c r="C169" s="19"/>
      <c r="D169" s="19"/>
      <c r="E169" s="19"/>
      <c r="F169" s="19"/>
      <c r="G169" s="19"/>
      <c r="H169" s="19"/>
      <c r="I169" s="19"/>
      <c r="J169" s="20"/>
      <c r="K169" s="67"/>
      <c r="L169" s="19"/>
      <c r="M169" s="100">
        <f>YEAR(Child_High_Acuity[[#This Row],[Staff Start Date]])</f>
        <v>1900</v>
      </c>
      <c r="N169" s="100" t="str">
        <f>TEXT(Child_High_Acuity[[#This Row],[Staff Start Date]], "mmm")</f>
        <v>Jan</v>
      </c>
    </row>
    <row r="170" spans="1:14" x14ac:dyDescent="0.25">
      <c r="A170" s="18"/>
      <c r="B170" s="19"/>
      <c r="C170" s="19"/>
      <c r="D170" s="19"/>
      <c r="E170" s="19"/>
      <c r="F170" s="19"/>
      <c r="G170" s="19"/>
      <c r="H170" s="19"/>
      <c r="I170" s="19"/>
      <c r="J170" s="20"/>
      <c r="K170" s="67"/>
      <c r="L170" s="19"/>
      <c r="M170" s="100">
        <f>YEAR(Child_High_Acuity[[#This Row],[Staff Start Date]])</f>
        <v>1900</v>
      </c>
      <c r="N170" s="100" t="str">
        <f>TEXT(Child_High_Acuity[[#This Row],[Staff Start Date]], "mmm")</f>
        <v>Jan</v>
      </c>
    </row>
    <row r="171" spans="1:14" x14ac:dyDescent="0.25">
      <c r="A171" s="18"/>
      <c r="B171" s="19"/>
      <c r="C171" s="19"/>
      <c r="D171" s="19"/>
      <c r="E171" s="19"/>
      <c r="F171" s="19"/>
      <c r="G171" s="19"/>
      <c r="H171" s="19"/>
      <c r="I171" s="19"/>
      <c r="J171" s="20"/>
      <c r="K171" s="67"/>
      <c r="L171" s="19"/>
      <c r="M171" s="100">
        <f>YEAR(Child_High_Acuity[[#This Row],[Staff Start Date]])</f>
        <v>1900</v>
      </c>
      <c r="N171" s="100" t="str">
        <f>TEXT(Child_High_Acuity[[#This Row],[Staff Start Date]], "mmm")</f>
        <v>Jan</v>
      </c>
    </row>
    <row r="172" spans="1:14" x14ac:dyDescent="0.25">
      <c r="A172" s="18"/>
      <c r="B172" s="19"/>
      <c r="C172" s="19"/>
      <c r="D172" s="19"/>
      <c r="E172" s="19"/>
      <c r="F172" s="19"/>
      <c r="G172" s="19"/>
      <c r="H172" s="19"/>
      <c r="I172" s="19"/>
      <c r="J172" s="20"/>
      <c r="K172" s="67"/>
      <c r="L172" s="19"/>
      <c r="M172" s="100">
        <f>YEAR(Child_High_Acuity[[#This Row],[Staff Start Date]])</f>
        <v>1900</v>
      </c>
      <c r="N172" s="100" t="str">
        <f>TEXT(Child_High_Acuity[[#This Row],[Staff Start Date]], "mmm")</f>
        <v>Jan</v>
      </c>
    </row>
    <row r="173" spans="1:14" x14ac:dyDescent="0.25">
      <c r="A173" s="18"/>
      <c r="B173" s="19"/>
      <c r="C173" s="19"/>
      <c r="D173" s="19"/>
      <c r="E173" s="19"/>
      <c r="F173" s="19"/>
      <c r="G173" s="19"/>
      <c r="H173" s="19"/>
      <c r="I173" s="19"/>
      <c r="J173" s="20"/>
      <c r="K173" s="67"/>
      <c r="L173" s="19"/>
      <c r="M173" s="100">
        <f>YEAR(Child_High_Acuity[[#This Row],[Staff Start Date]])</f>
        <v>1900</v>
      </c>
      <c r="N173" s="100" t="str">
        <f>TEXT(Child_High_Acuity[[#This Row],[Staff Start Date]], "mmm")</f>
        <v>Jan</v>
      </c>
    </row>
    <row r="174" spans="1:14" x14ac:dyDescent="0.25">
      <c r="A174" s="18"/>
      <c r="B174" s="19"/>
      <c r="C174" s="19"/>
      <c r="D174" s="19"/>
      <c r="E174" s="19"/>
      <c r="F174" s="19"/>
      <c r="G174" s="19"/>
      <c r="H174" s="19"/>
      <c r="I174" s="19"/>
      <c r="J174" s="20"/>
      <c r="K174" s="67"/>
      <c r="L174" s="19"/>
      <c r="M174" s="100">
        <f>YEAR(Child_High_Acuity[[#This Row],[Staff Start Date]])</f>
        <v>1900</v>
      </c>
      <c r="N174" s="100" t="str">
        <f>TEXT(Child_High_Acuity[[#This Row],[Staff Start Date]], "mmm")</f>
        <v>Jan</v>
      </c>
    </row>
    <row r="175" spans="1:14" x14ac:dyDescent="0.25">
      <c r="A175" s="18"/>
      <c r="B175" s="19"/>
      <c r="C175" s="19"/>
      <c r="D175" s="19"/>
      <c r="E175" s="19"/>
      <c r="F175" s="19"/>
      <c r="G175" s="19"/>
      <c r="H175" s="19"/>
      <c r="I175" s="19"/>
      <c r="J175" s="20"/>
      <c r="K175" s="67"/>
      <c r="L175" s="19"/>
      <c r="M175" s="100">
        <f>YEAR(Child_High_Acuity[[#This Row],[Staff Start Date]])</f>
        <v>1900</v>
      </c>
      <c r="N175" s="100" t="str">
        <f>TEXT(Child_High_Acuity[[#This Row],[Staff Start Date]], "mmm")</f>
        <v>Jan</v>
      </c>
    </row>
    <row r="176" spans="1:14" x14ac:dyDescent="0.25">
      <c r="A176" s="18"/>
      <c r="B176" s="19"/>
      <c r="C176" s="19"/>
      <c r="D176" s="19"/>
      <c r="E176" s="19"/>
      <c r="F176" s="19"/>
      <c r="G176" s="19"/>
      <c r="H176" s="19"/>
      <c r="I176" s="19"/>
      <c r="J176" s="20"/>
      <c r="K176" s="67"/>
      <c r="L176" s="19"/>
      <c r="M176" s="100">
        <f>YEAR(Child_High_Acuity[[#This Row],[Staff Start Date]])</f>
        <v>1900</v>
      </c>
      <c r="N176" s="100" t="str">
        <f>TEXT(Child_High_Acuity[[#This Row],[Staff Start Date]], "mmm")</f>
        <v>Jan</v>
      </c>
    </row>
    <row r="177" spans="1:14" x14ac:dyDescent="0.25">
      <c r="A177" s="18"/>
      <c r="B177" s="19"/>
      <c r="C177" s="19"/>
      <c r="D177" s="19"/>
      <c r="E177" s="19"/>
      <c r="F177" s="19"/>
      <c r="G177" s="19"/>
      <c r="H177" s="19"/>
      <c r="I177" s="19"/>
      <c r="J177" s="20"/>
      <c r="K177" s="67"/>
      <c r="L177" s="19"/>
      <c r="M177" s="100">
        <f>YEAR(Child_High_Acuity[[#This Row],[Staff Start Date]])</f>
        <v>1900</v>
      </c>
      <c r="N177" s="100" t="str">
        <f>TEXT(Child_High_Acuity[[#This Row],[Staff Start Date]], "mmm")</f>
        <v>Jan</v>
      </c>
    </row>
    <row r="178" spans="1:14" x14ac:dyDescent="0.25">
      <c r="A178" s="18"/>
      <c r="B178" s="19"/>
      <c r="C178" s="19"/>
      <c r="D178" s="19"/>
      <c r="E178" s="19"/>
      <c r="F178" s="19"/>
      <c r="G178" s="19"/>
      <c r="H178" s="19"/>
      <c r="I178" s="19"/>
      <c r="J178" s="20"/>
      <c r="K178" s="67"/>
      <c r="L178" s="19"/>
      <c r="M178" s="100">
        <f>YEAR(Child_High_Acuity[[#This Row],[Staff Start Date]])</f>
        <v>1900</v>
      </c>
      <c r="N178" s="100" t="str">
        <f>TEXT(Child_High_Acuity[[#This Row],[Staff Start Date]], "mmm")</f>
        <v>Jan</v>
      </c>
    </row>
    <row r="179" spans="1:14" x14ac:dyDescent="0.25">
      <c r="A179" s="18"/>
      <c r="B179" s="19"/>
      <c r="C179" s="19"/>
      <c r="D179" s="19"/>
      <c r="E179" s="19"/>
      <c r="F179" s="19"/>
      <c r="G179" s="19"/>
      <c r="H179" s="19"/>
      <c r="I179" s="19"/>
      <c r="J179" s="20"/>
      <c r="K179" s="67"/>
      <c r="L179" s="19"/>
      <c r="M179" s="100">
        <f>YEAR(Child_High_Acuity[[#This Row],[Staff Start Date]])</f>
        <v>1900</v>
      </c>
      <c r="N179" s="100" t="str">
        <f>TEXT(Child_High_Acuity[[#This Row],[Staff Start Date]], "mmm")</f>
        <v>Jan</v>
      </c>
    </row>
    <row r="180" spans="1:14" x14ac:dyDescent="0.25">
      <c r="A180" s="18"/>
      <c r="B180" s="19"/>
      <c r="C180" s="19"/>
      <c r="D180" s="19"/>
      <c r="E180" s="19"/>
      <c r="F180" s="19"/>
      <c r="G180" s="19"/>
      <c r="H180" s="19"/>
      <c r="I180" s="19"/>
      <c r="J180" s="20"/>
      <c r="K180" s="67"/>
      <c r="L180" s="19"/>
      <c r="M180" s="100">
        <f>YEAR(Child_High_Acuity[[#This Row],[Staff Start Date]])</f>
        <v>1900</v>
      </c>
      <c r="N180" s="100" t="str">
        <f>TEXT(Child_High_Acuity[[#This Row],[Staff Start Date]], "mmm")</f>
        <v>Jan</v>
      </c>
    </row>
    <row r="181" spans="1:14" x14ac:dyDescent="0.25">
      <c r="A181" s="18"/>
      <c r="B181" s="19"/>
      <c r="C181" s="19"/>
      <c r="D181" s="19"/>
      <c r="E181" s="19"/>
      <c r="F181" s="19"/>
      <c r="G181" s="19"/>
      <c r="H181" s="19"/>
      <c r="I181" s="19"/>
      <c r="J181" s="20"/>
      <c r="K181" s="67"/>
      <c r="L181" s="19"/>
      <c r="M181" s="100">
        <f>YEAR(Child_High_Acuity[[#This Row],[Staff Start Date]])</f>
        <v>1900</v>
      </c>
      <c r="N181" s="100" t="str">
        <f>TEXT(Child_High_Acuity[[#This Row],[Staff Start Date]], "mmm")</f>
        <v>Jan</v>
      </c>
    </row>
    <row r="182" spans="1:14" x14ac:dyDescent="0.25">
      <c r="A182" s="18"/>
      <c r="B182" s="19"/>
      <c r="C182" s="19"/>
      <c r="D182" s="19"/>
      <c r="E182" s="19"/>
      <c r="F182" s="19"/>
      <c r="G182" s="19"/>
      <c r="H182" s="19"/>
      <c r="I182" s="19"/>
      <c r="J182" s="20"/>
      <c r="K182" s="67"/>
      <c r="L182" s="19"/>
      <c r="M182" s="100">
        <f>YEAR(Child_High_Acuity[[#This Row],[Staff Start Date]])</f>
        <v>1900</v>
      </c>
      <c r="N182" s="100" t="str">
        <f>TEXT(Child_High_Acuity[[#This Row],[Staff Start Date]], "mmm")</f>
        <v>Jan</v>
      </c>
    </row>
    <row r="183" spans="1:14" x14ac:dyDescent="0.25">
      <c r="A183" s="18"/>
      <c r="B183" s="19"/>
      <c r="C183" s="19"/>
      <c r="D183" s="19"/>
      <c r="E183" s="19"/>
      <c r="F183" s="19"/>
      <c r="G183" s="19"/>
      <c r="H183" s="19"/>
      <c r="I183" s="19"/>
      <c r="J183" s="20"/>
      <c r="K183" s="67"/>
      <c r="L183" s="19"/>
      <c r="M183" s="100">
        <f>YEAR(Child_High_Acuity[[#This Row],[Staff Start Date]])</f>
        <v>1900</v>
      </c>
      <c r="N183" s="100" t="str">
        <f>TEXT(Child_High_Acuity[[#This Row],[Staff Start Date]], "mmm")</f>
        <v>Jan</v>
      </c>
    </row>
    <row r="184" spans="1:14" x14ac:dyDescent="0.25">
      <c r="A184" s="18"/>
      <c r="B184" s="19"/>
      <c r="C184" s="19"/>
      <c r="D184" s="19"/>
      <c r="E184" s="19"/>
      <c r="F184" s="19"/>
      <c r="G184" s="19"/>
      <c r="H184" s="19"/>
      <c r="I184" s="19"/>
      <c r="J184" s="20"/>
      <c r="K184" s="67"/>
      <c r="L184" s="19"/>
      <c r="M184" s="100">
        <f>YEAR(Child_High_Acuity[[#This Row],[Staff Start Date]])</f>
        <v>1900</v>
      </c>
      <c r="N184" s="100" t="str">
        <f>TEXT(Child_High_Acuity[[#This Row],[Staff Start Date]], "mmm")</f>
        <v>Jan</v>
      </c>
    </row>
    <row r="185" spans="1:14" x14ac:dyDescent="0.25">
      <c r="A185" s="18"/>
      <c r="B185" s="19"/>
      <c r="C185" s="19"/>
      <c r="D185" s="19"/>
      <c r="E185" s="19"/>
      <c r="F185" s="19"/>
      <c r="G185" s="19"/>
      <c r="H185" s="19"/>
      <c r="I185" s="19"/>
      <c r="J185" s="20"/>
      <c r="K185" s="67"/>
      <c r="L185" s="19"/>
      <c r="M185" s="100">
        <f>YEAR(Child_High_Acuity[[#This Row],[Staff Start Date]])</f>
        <v>1900</v>
      </c>
      <c r="N185" s="100" t="str">
        <f>TEXT(Child_High_Acuity[[#This Row],[Staff Start Date]], "mmm")</f>
        <v>Jan</v>
      </c>
    </row>
    <row r="186" spans="1:14" x14ac:dyDescent="0.25">
      <c r="A186" s="18"/>
      <c r="B186" s="19"/>
      <c r="C186" s="19"/>
      <c r="D186" s="19"/>
      <c r="E186" s="19"/>
      <c r="F186" s="19"/>
      <c r="G186" s="19"/>
      <c r="H186" s="19"/>
      <c r="I186" s="19"/>
      <c r="J186" s="20"/>
      <c r="K186" s="67"/>
      <c r="L186" s="19"/>
      <c r="M186" s="100">
        <f>YEAR(Child_High_Acuity[[#This Row],[Staff Start Date]])</f>
        <v>1900</v>
      </c>
      <c r="N186" s="100" t="str">
        <f>TEXT(Child_High_Acuity[[#This Row],[Staff Start Date]], "mmm")</f>
        <v>Jan</v>
      </c>
    </row>
    <row r="187" spans="1:14" x14ac:dyDescent="0.25">
      <c r="A187" s="18"/>
      <c r="B187" s="19"/>
      <c r="C187" s="19"/>
      <c r="D187" s="19"/>
      <c r="E187" s="19"/>
      <c r="F187" s="19"/>
      <c r="G187" s="19"/>
      <c r="H187" s="19"/>
      <c r="I187" s="19"/>
      <c r="J187" s="20"/>
      <c r="K187" s="67"/>
      <c r="L187" s="19"/>
      <c r="M187" s="100">
        <f>YEAR(Child_High_Acuity[[#This Row],[Staff Start Date]])</f>
        <v>1900</v>
      </c>
      <c r="N187" s="100" t="str">
        <f>TEXT(Child_High_Acuity[[#This Row],[Staff Start Date]], "mmm")</f>
        <v>Jan</v>
      </c>
    </row>
    <row r="188" spans="1:14" x14ac:dyDescent="0.25">
      <c r="A188" s="18"/>
      <c r="B188" s="19"/>
      <c r="C188" s="19"/>
      <c r="D188" s="19"/>
      <c r="E188" s="19"/>
      <c r="F188" s="19"/>
      <c r="G188" s="19"/>
      <c r="H188" s="19"/>
      <c r="I188" s="19"/>
      <c r="J188" s="20"/>
      <c r="K188" s="67"/>
      <c r="L188" s="19"/>
      <c r="M188" s="100">
        <f>YEAR(Child_High_Acuity[[#This Row],[Staff Start Date]])</f>
        <v>1900</v>
      </c>
      <c r="N188" s="100" t="str">
        <f>TEXT(Child_High_Acuity[[#This Row],[Staff Start Date]], "mmm")</f>
        <v>Jan</v>
      </c>
    </row>
    <row r="189" spans="1:14" x14ac:dyDescent="0.25">
      <c r="A189" s="18"/>
      <c r="B189" s="19"/>
      <c r="C189" s="19"/>
      <c r="D189" s="19"/>
      <c r="E189" s="19"/>
      <c r="F189" s="19"/>
      <c r="G189" s="19"/>
      <c r="H189" s="19"/>
      <c r="I189" s="19"/>
      <c r="J189" s="20"/>
      <c r="K189" s="67"/>
      <c r="L189" s="19"/>
      <c r="M189" s="100">
        <f>YEAR(Child_High_Acuity[[#This Row],[Staff Start Date]])</f>
        <v>1900</v>
      </c>
      <c r="N189" s="100" t="str">
        <f>TEXT(Child_High_Acuity[[#This Row],[Staff Start Date]], "mmm")</f>
        <v>Jan</v>
      </c>
    </row>
    <row r="190" spans="1:14" x14ac:dyDescent="0.25">
      <c r="A190" s="18"/>
      <c r="B190" s="19"/>
      <c r="C190" s="19"/>
      <c r="D190" s="19"/>
      <c r="E190" s="19"/>
      <c r="F190" s="19"/>
      <c r="G190" s="19"/>
      <c r="H190" s="19"/>
      <c r="I190" s="19"/>
      <c r="J190" s="20"/>
      <c r="K190" s="67"/>
      <c r="L190" s="19"/>
      <c r="M190" s="100">
        <f>YEAR(Child_High_Acuity[[#This Row],[Staff Start Date]])</f>
        <v>1900</v>
      </c>
      <c r="N190" s="100" t="str">
        <f>TEXT(Child_High_Acuity[[#This Row],[Staff Start Date]], "mmm")</f>
        <v>Jan</v>
      </c>
    </row>
    <row r="191" spans="1:14" x14ac:dyDescent="0.25">
      <c r="A191" s="18"/>
      <c r="B191" s="19"/>
      <c r="C191" s="19"/>
      <c r="D191" s="19"/>
      <c r="E191" s="19"/>
      <c r="F191" s="19"/>
      <c r="G191" s="19"/>
      <c r="H191" s="19"/>
      <c r="I191" s="19"/>
      <c r="J191" s="20"/>
      <c r="K191" s="67"/>
      <c r="L191" s="19"/>
      <c r="M191" s="100">
        <f>YEAR(Child_High_Acuity[[#This Row],[Staff Start Date]])</f>
        <v>1900</v>
      </c>
      <c r="N191" s="100" t="str">
        <f>TEXT(Child_High_Acuity[[#This Row],[Staff Start Date]], "mmm")</f>
        <v>Jan</v>
      </c>
    </row>
    <row r="192" spans="1:14" x14ac:dyDescent="0.25">
      <c r="A192" s="18"/>
      <c r="B192" s="19"/>
      <c r="C192" s="19"/>
      <c r="D192" s="19"/>
      <c r="E192" s="19"/>
      <c r="F192" s="19"/>
      <c r="G192" s="19"/>
      <c r="H192" s="19"/>
      <c r="I192" s="19"/>
      <c r="J192" s="20"/>
      <c r="K192" s="67"/>
      <c r="L192" s="19"/>
      <c r="M192" s="100">
        <f>YEAR(Child_High_Acuity[[#This Row],[Staff Start Date]])</f>
        <v>1900</v>
      </c>
      <c r="N192" s="100" t="str">
        <f>TEXT(Child_High_Acuity[[#This Row],[Staff Start Date]], "mmm")</f>
        <v>Jan</v>
      </c>
    </row>
    <row r="193" spans="1:14" x14ac:dyDescent="0.25">
      <c r="A193" s="18"/>
      <c r="B193" s="19"/>
      <c r="C193" s="19"/>
      <c r="D193" s="19"/>
      <c r="E193" s="19"/>
      <c r="F193" s="19"/>
      <c r="G193" s="19"/>
      <c r="H193" s="19"/>
      <c r="I193" s="19"/>
      <c r="J193" s="20"/>
      <c r="K193" s="67"/>
      <c r="L193" s="19"/>
      <c r="M193" s="100">
        <f>YEAR(Child_High_Acuity[[#This Row],[Staff Start Date]])</f>
        <v>1900</v>
      </c>
      <c r="N193" s="100" t="str">
        <f>TEXT(Child_High_Acuity[[#This Row],[Staff Start Date]], "mmm")</f>
        <v>Jan</v>
      </c>
    </row>
    <row r="194" spans="1:14" x14ac:dyDescent="0.25">
      <c r="A194" s="18"/>
      <c r="B194" s="19"/>
      <c r="C194" s="19"/>
      <c r="D194" s="19"/>
      <c r="E194" s="19"/>
      <c r="F194" s="19"/>
      <c r="G194" s="19"/>
      <c r="H194" s="19"/>
      <c r="I194" s="19"/>
      <c r="J194" s="20"/>
      <c r="K194" s="67"/>
      <c r="L194" s="19"/>
      <c r="M194" s="100">
        <f>YEAR(Child_High_Acuity[[#This Row],[Staff Start Date]])</f>
        <v>1900</v>
      </c>
      <c r="N194" s="100" t="str">
        <f>TEXT(Child_High_Acuity[[#This Row],[Staff Start Date]], "mmm")</f>
        <v>Jan</v>
      </c>
    </row>
    <row r="195" spans="1:14" x14ac:dyDescent="0.25">
      <c r="A195" s="18"/>
      <c r="B195" s="19"/>
      <c r="C195" s="19"/>
      <c r="D195" s="19"/>
      <c r="E195" s="19"/>
      <c r="F195" s="19"/>
      <c r="G195" s="19"/>
      <c r="H195" s="19"/>
      <c r="I195" s="19"/>
      <c r="J195" s="20"/>
      <c r="K195" s="67"/>
      <c r="L195" s="19"/>
      <c r="M195" s="100">
        <f>YEAR(Child_High_Acuity[[#This Row],[Staff Start Date]])</f>
        <v>1900</v>
      </c>
      <c r="N195" s="100" t="str">
        <f>TEXT(Child_High_Acuity[[#This Row],[Staff Start Date]], "mmm")</f>
        <v>Jan</v>
      </c>
    </row>
    <row r="196" spans="1:14" x14ac:dyDescent="0.25">
      <c r="A196" s="18"/>
      <c r="B196" s="19"/>
      <c r="C196" s="19"/>
      <c r="D196" s="19"/>
      <c r="E196" s="19"/>
      <c r="F196" s="19"/>
      <c r="G196" s="19"/>
      <c r="H196" s="19"/>
      <c r="I196" s="19"/>
      <c r="J196" s="20"/>
      <c r="K196" s="67"/>
      <c r="L196" s="19"/>
      <c r="M196" s="100">
        <f>YEAR(Child_High_Acuity[[#This Row],[Staff Start Date]])</f>
        <v>1900</v>
      </c>
      <c r="N196" s="100" t="str">
        <f>TEXT(Child_High_Acuity[[#This Row],[Staff Start Date]], "mmm")</f>
        <v>Jan</v>
      </c>
    </row>
    <row r="197" spans="1:14" x14ac:dyDescent="0.25">
      <c r="A197" s="18"/>
      <c r="B197" s="19"/>
      <c r="C197" s="19"/>
      <c r="D197" s="19"/>
      <c r="E197" s="19"/>
      <c r="F197" s="19"/>
      <c r="G197" s="19"/>
      <c r="H197" s="19"/>
      <c r="I197" s="19"/>
      <c r="J197" s="20"/>
      <c r="K197" s="67"/>
      <c r="L197" s="19"/>
      <c r="M197" s="100">
        <f>YEAR(Child_High_Acuity[[#This Row],[Staff Start Date]])</f>
        <v>1900</v>
      </c>
      <c r="N197" s="100" t="str">
        <f>TEXT(Child_High_Acuity[[#This Row],[Staff Start Date]], "mmm")</f>
        <v>Jan</v>
      </c>
    </row>
    <row r="198" spans="1:14" x14ac:dyDescent="0.25">
      <c r="A198" s="18"/>
      <c r="B198" s="19"/>
      <c r="C198" s="19"/>
      <c r="D198" s="19"/>
      <c r="E198" s="19"/>
      <c r="F198" s="19"/>
      <c r="G198" s="19"/>
      <c r="H198" s="19"/>
      <c r="I198" s="19"/>
      <c r="J198" s="20"/>
      <c r="K198" s="67"/>
      <c r="L198" s="19"/>
      <c r="M198" s="100">
        <f>YEAR(Child_High_Acuity[[#This Row],[Staff Start Date]])</f>
        <v>1900</v>
      </c>
      <c r="N198" s="100" t="str">
        <f>TEXT(Child_High_Acuity[[#This Row],[Staff Start Date]], "mmm")</f>
        <v>Jan</v>
      </c>
    </row>
    <row r="199" spans="1:14" x14ac:dyDescent="0.25">
      <c r="A199" s="18"/>
      <c r="B199" s="19"/>
      <c r="C199" s="19"/>
      <c r="D199" s="19"/>
      <c r="E199" s="19"/>
      <c r="F199" s="19"/>
      <c r="G199" s="19"/>
      <c r="H199" s="19"/>
      <c r="I199" s="19"/>
      <c r="J199" s="20"/>
      <c r="K199" s="67"/>
      <c r="L199" s="19"/>
      <c r="M199" s="100">
        <f>YEAR(Child_High_Acuity[[#This Row],[Staff Start Date]])</f>
        <v>1900</v>
      </c>
      <c r="N199" s="100" t="str">
        <f>TEXT(Child_High_Acuity[[#This Row],[Staff Start Date]], "mmm")</f>
        <v>Jan</v>
      </c>
    </row>
    <row r="200" spans="1:14" x14ac:dyDescent="0.25">
      <c r="A200" s="18"/>
      <c r="B200" s="19"/>
      <c r="C200" s="19"/>
      <c r="D200" s="19"/>
      <c r="E200" s="19"/>
      <c r="F200" s="19"/>
      <c r="G200" s="19"/>
      <c r="H200" s="19"/>
      <c r="I200" s="19"/>
      <c r="J200" s="20"/>
      <c r="K200" s="67"/>
      <c r="L200" s="19"/>
      <c r="M200" s="100">
        <f>YEAR(Child_High_Acuity[[#This Row],[Staff Start Date]])</f>
        <v>1900</v>
      </c>
      <c r="N200" s="100" t="str">
        <f>TEXT(Child_High_Acuity[[#This Row],[Staff Start Date]], "mmm")</f>
        <v>Jan</v>
      </c>
    </row>
    <row r="201" spans="1:14" x14ac:dyDescent="0.25">
      <c r="A201" s="18"/>
      <c r="B201" s="19"/>
      <c r="C201" s="19"/>
      <c r="D201" s="19"/>
      <c r="E201" s="19"/>
      <c r="F201" s="19"/>
      <c r="G201" s="19"/>
      <c r="H201" s="19"/>
      <c r="I201" s="19"/>
      <c r="J201" s="20"/>
      <c r="K201" s="67"/>
      <c r="L201" s="19"/>
      <c r="M201" s="100">
        <f>YEAR(Child_High_Acuity[[#This Row],[Staff Start Date]])</f>
        <v>1900</v>
      </c>
      <c r="N201" s="100" t="str">
        <f>TEXT(Child_High_Acuity[[#This Row],[Staff Start Date]], "mmm")</f>
        <v>Jan</v>
      </c>
    </row>
    <row r="202" spans="1:14" x14ac:dyDescent="0.25">
      <c r="A202" s="18"/>
      <c r="B202" s="19"/>
      <c r="C202" s="19"/>
      <c r="D202" s="19"/>
      <c r="E202" s="19"/>
      <c r="F202" s="19"/>
      <c r="G202" s="19"/>
      <c r="H202" s="19"/>
      <c r="I202" s="19"/>
      <c r="J202" s="20"/>
      <c r="K202" s="67"/>
      <c r="L202" s="19"/>
      <c r="M202" s="100">
        <f>YEAR(Child_High_Acuity[[#This Row],[Staff Start Date]])</f>
        <v>1900</v>
      </c>
      <c r="N202" s="100" t="str">
        <f>TEXT(Child_High_Acuity[[#This Row],[Staff Start Date]], "mmm")</f>
        <v>Jan</v>
      </c>
    </row>
    <row r="203" spans="1:14" x14ac:dyDescent="0.25">
      <c r="A203" s="18"/>
      <c r="B203" s="19"/>
      <c r="C203" s="19"/>
      <c r="D203" s="19"/>
      <c r="E203" s="19"/>
      <c r="F203" s="19"/>
      <c r="G203" s="19"/>
      <c r="H203" s="19"/>
      <c r="I203" s="19"/>
      <c r="J203" s="20"/>
      <c r="K203" s="67"/>
      <c r="L203" s="19"/>
      <c r="M203" s="100">
        <f>YEAR(Child_High_Acuity[[#This Row],[Staff Start Date]])</f>
        <v>1900</v>
      </c>
      <c r="N203" s="100" t="str">
        <f>TEXT(Child_High_Acuity[[#This Row],[Staff Start Date]], "mmm")</f>
        <v>Jan</v>
      </c>
    </row>
    <row r="204" spans="1:14" x14ac:dyDescent="0.25">
      <c r="A204" s="18"/>
      <c r="B204" s="19"/>
      <c r="C204" s="19"/>
      <c r="D204" s="19"/>
      <c r="E204" s="19"/>
      <c r="F204" s="19"/>
      <c r="G204" s="19"/>
      <c r="H204" s="19"/>
      <c r="I204" s="19"/>
      <c r="J204" s="20"/>
      <c r="K204" s="67"/>
      <c r="L204" s="19"/>
      <c r="M204" s="100">
        <f>YEAR(Child_High_Acuity[[#This Row],[Staff Start Date]])</f>
        <v>1900</v>
      </c>
      <c r="N204" s="100" t="str">
        <f>TEXT(Child_High_Acuity[[#This Row],[Staff Start Date]], "mmm")</f>
        <v>Jan</v>
      </c>
    </row>
    <row r="205" spans="1:14" x14ac:dyDescent="0.25">
      <c r="A205" s="18"/>
      <c r="B205" s="19"/>
      <c r="C205" s="19"/>
      <c r="D205" s="19"/>
      <c r="E205" s="19"/>
      <c r="F205" s="19"/>
      <c r="G205" s="19"/>
      <c r="H205" s="19"/>
      <c r="I205" s="19"/>
      <c r="J205" s="20"/>
      <c r="K205" s="67"/>
      <c r="L205" s="19"/>
      <c r="M205" s="100">
        <f>YEAR(Child_High_Acuity[[#This Row],[Staff Start Date]])</f>
        <v>1900</v>
      </c>
      <c r="N205" s="100" t="str">
        <f>TEXT(Child_High_Acuity[[#This Row],[Staff Start Date]], "mmm")</f>
        <v>Jan</v>
      </c>
    </row>
    <row r="206" spans="1:14" x14ac:dyDescent="0.25">
      <c r="A206" s="18"/>
      <c r="B206" s="19"/>
      <c r="C206" s="19"/>
      <c r="D206" s="19"/>
      <c r="E206" s="19"/>
      <c r="F206" s="19"/>
      <c r="G206" s="19"/>
      <c r="H206" s="19"/>
      <c r="I206" s="19"/>
      <c r="J206" s="20"/>
      <c r="K206" s="67"/>
      <c r="L206" s="19"/>
      <c r="M206" s="100">
        <f>YEAR(Child_High_Acuity[[#This Row],[Staff Start Date]])</f>
        <v>1900</v>
      </c>
      <c r="N206" s="100" t="str">
        <f>TEXT(Child_High_Acuity[[#This Row],[Staff Start Date]], "mmm")</f>
        <v>Jan</v>
      </c>
    </row>
    <row r="207" spans="1:14" x14ac:dyDescent="0.25">
      <c r="A207" s="18"/>
      <c r="B207" s="19"/>
      <c r="C207" s="19"/>
      <c r="D207" s="19"/>
      <c r="E207" s="19"/>
      <c r="F207" s="19"/>
      <c r="G207" s="19"/>
      <c r="H207" s="19"/>
      <c r="I207" s="19"/>
      <c r="J207" s="20"/>
      <c r="K207" s="67"/>
      <c r="L207" s="19"/>
      <c r="M207" s="100">
        <f>YEAR(Child_High_Acuity[[#This Row],[Staff Start Date]])</f>
        <v>1900</v>
      </c>
      <c r="N207" s="100" t="str">
        <f>TEXT(Child_High_Acuity[[#This Row],[Staff Start Date]], "mmm")</f>
        <v>Jan</v>
      </c>
    </row>
    <row r="208" spans="1:14" x14ac:dyDescent="0.25">
      <c r="A208" s="18"/>
      <c r="B208" s="19"/>
      <c r="C208" s="19"/>
      <c r="D208" s="19"/>
      <c r="E208" s="19"/>
      <c r="F208" s="19"/>
      <c r="G208" s="19"/>
      <c r="H208" s="19"/>
      <c r="I208" s="19"/>
      <c r="J208" s="20"/>
      <c r="K208" s="67"/>
      <c r="L208" s="19"/>
      <c r="M208" s="100">
        <f>YEAR(Child_High_Acuity[[#This Row],[Staff Start Date]])</f>
        <v>1900</v>
      </c>
      <c r="N208" s="100" t="str">
        <f>TEXT(Child_High_Acuity[[#This Row],[Staff Start Date]], "mmm")</f>
        <v>Jan</v>
      </c>
    </row>
    <row r="209" spans="1:14" x14ac:dyDescent="0.25">
      <c r="A209" s="18"/>
      <c r="B209" s="19"/>
      <c r="C209" s="19"/>
      <c r="D209" s="19"/>
      <c r="E209" s="19"/>
      <c r="F209" s="19"/>
      <c r="G209" s="19"/>
      <c r="H209" s="19"/>
      <c r="I209" s="19"/>
      <c r="J209" s="20"/>
      <c r="K209" s="67"/>
      <c r="L209" s="19"/>
      <c r="M209" s="100">
        <f>YEAR(Child_High_Acuity[[#This Row],[Staff Start Date]])</f>
        <v>1900</v>
      </c>
      <c r="N209" s="100" t="str">
        <f>TEXT(Child_High_Acuity[[#This Row],[Staff Start Date]], "mmm")</f>
        <v>Jan</v>
      </c>
    </row>
    <row r="210" spans="1:14" x14ac:dyDescent="0.25">
      <c r="A210" s="18"/>
      <c r="B210" s="19"/>
      <c r="C210" s="19"/>
      <c r="D210" s="19"/>
      <c r="E210" s="19"/>
      <c r="F210" s="19"/>
      <c r="G210" s="19"/>
      <c r="H210" s="19"/>
      <c r="I210" s="19"/>
      <c r="J210" s="20"/>
      <c r="K210" s="67"/>
      <c r="L210" s="19"/>
      <c r="M210" s="100">
        <f>YEAR(Child_High_Acuity[[#This Row],[Staff Start Date]])</f>
        <v>1900</v>
      </c>
      <c r="N210" s="100" t="str">
        <f>TEXT(Child_High_Acuity[[#This Row],[Staff Start Date]], "mmm")</f>
        <v>Jan</v>
      </c>
    </row>
    <row r="211" spans="1:14" x14ac:dyDescent="0.25">
      <c r="A211" s="18"/>
      <c r="B211" s="19"/>
      <c r="C211" s="19"/>
      <c r="D211" s="19"/>
      <c r="E211" s="19"/>
      <c r="F211" s="19"/>
      <c r="G211" s="19"/>
      <c r="H211" s="19"/>
      <c r="I211" s="19"/>
      <c r="J211" s="20"/>
      <c r="K211" s="67"/>
      <c r="L211" s="19"/>
      <c r="M211" s="100">
        <f>YEAR(Child_High_Acuity[[#This Row],[Staff Start Date]])</f>
        <v>1900</v>
      </c>
      <c r="N211" s="100" t="str">
        <f>TEXT(Child_High_Acuity[[#This Row],[Staff Start Date]], "mmm")</f>
        <v>Jan</v>
      </c>
    </row>
    <row r="212" spans="1:14" x14ac:dyDescent="0.25">
      <c r="A212" s="18"/>
      <c r="B212" s="19"/>
      <c r="C212" s="19"/>
      <c r="D212" s="19"/>
      <c r="E212" s="19"/>
      <c r="F212" s="19"/>
      <c r="G212" s="19"/>
      <c r="H212" s="19"/>
      <c r="I212" s="19"/>
      <c r="J212" s="20"/>
      <c r="K212" s="67"/>
      <c r="L212" s="19"/>
      <c r="M212" s="100">
        <f>YEAR(Child_High_Acuity[[#This Row],[Staff Start Date]])</f>
        <v>1900</v>
      </c>
      <c r="N212" s="100" t="str">
        <f>TEXT(Child_High_Acuity[[#This Row],[Staff Start Date]], "mmm")</f>
        <v>Jan</v>
      </c>
    </row>
    <row r="213" spans="1:14" x14ac:dyDescent="0.25">
      <c r="A213" s="18"/>
      <c r="B213" s="19"/>
      <c r="C213" s="19"/>
      <c r="D213" s="19"/>
      <c r="E213" s="19"/>
      <c r="F213" s="19"/>
      <c r="G213" s="19"/>
      <c r="H213" s="19"/>
      <c r="I213" s="19"/>
      <c r="J213" s="20"/>
      <c r="K213" s="67"/>
      <c r="L213" s="19"/>
      <c r="M213" s="100">
        <f>YEAR(Child_High_Acuity[[#This Row],[Staff Start Date]])</f>
        <v>1900</v>
      </c>
      <c r="N213" s="100" t="str">
        <f>TEXT(Child_High_Acuity[[#This Row],[Staff Start Date]], "mmm")</f>
        <v>Jan</v>
      </c>
    </row>
    <row r="214" spans="1:14" x14ac:dyDescent="0.25">
      <c r="A214" s="18"/>
      <c r="B214" s="19"/>
      <c r="C214" s="19"/>
      <c r="D214" s="19"/>
      <c r="E214" s="19"/>
      <c r="F214" s="19"/>
      <c r="G214" s="19"/>
      <c r="H214" s="19"/>
      <c r="I214" s="19"/>
      <c r="J214" s="20"/>
      <c r="K214" s="67"/>
      <c r="L214" s="19"/>
      <c r="M214" s="100">
        <f>YEAR(Child_High_Acuity[[#This Row],[Staff Start Date]])</f>
        <v>1900</v>
      </c>
      <c r="N214" s="100" t="str">
        <f>TEXT(Child_High_Acuity[[#This Row],[Staff Start Date]], "mmm")</f>
        <v>Jan</v>
      </c>
    </row>
    <row r="215" spans="1:14" x14ac:dyDescent="0.25">
      <c r="A215" s="18"/>
      <c r="B215" s="19"/>
      <c r="C215" s="19"/>
      <c r="D215" s="19"/>
      <c r="E215" s="19"/>
      <c r="F215" s="19"/>
      <c r="G215" s="19"/>
      <c r="H215" s="19"/>
      <c r="I215" s="19"/>
      <c r="J215" s="20"/>
      <c r="K215" s="67"/>
      <c r="L215" s="19"/>
      <c r="M215" s="100">
        <f>YEAR(Child_High_Acuity[[#This Row],[Staff Start Date]])</f>
        <v>1900</v>
      </c>
      <c r="N215" s="100" t="str">
        <f>TEXT(Child_High_Acuity[[#This Row],[Staff Start Date]], "mmm")</f>
        <v>Jan</v>
      </c>
    </row>
    <row r="216" spans="1:14" x14ac:dyDescent="0.25">
      <c r="A216" s="18"/>
      <c r="B216" s="19"/>
      <c r="C216" s="19"/>
      <c r="D216" s="19"/>
      <c r="E216" s="19"/>
      <c r="F216" s="19"/>
      <c r="G216" s="19"/>
      <c r="H216" s="19"/>
      <c r="I216" s="19"/>
      <c r="J216" s="20"/>
      <c r="K216" s="67"/>
      <c r="L216" s="19"/>
      <c r="M216" s="100">
        <f>YEAR(Child_High_Acuity[[#This Row],[Staff Start Date]])</f>
        <v>1900</v>
      </c>
      <c r="N216" s="100" t="str">
        <f>TEXT(Child_High_Acuity[[#This Row],[Staff Start Date]], "mmm")</f>
        <v>Jan</v>
      </c>
    </row>
    <row r="217" spans="1:14" x14ac:dyDescent="0.25">
      <c r="A217" s="18"/>
      <c r="B217" s="19"/>
      <c r="C217" s="19"/>
      <c r="D217" s="19"/>
      <c r="E217" s="19"/>
      <c r="F217" s="19"/>
      <c r="G217" s="19"/>
      <c r="H217" s="19"/>
      <c r="I217" s="19"/>
      <c r="J217" s="20"/>
      <c r="K217" s="67"/>
      <c r="L217" s="19"/>
      <c r="M217" s="100">
        <f>YEAR(Child_High_Acuity[[#This Row],[Staff Start Date]])</f>
        <v>1900</v>
      </c>
      <c r="N217" s="100" t="str">
        <f>TEXT(Child_High_Acuity[[#This Row],[Staff Start Date]], "mmm")</f>
        <v>Jan</v>
      </c>
    </row>
    <row r="218" spans="1:14" x14ac:dyDescent="0.25">
      <c r="A218" s="18"/>
      <c r="B218" s="19"/>
      <c r="C218" s="19"/>
      <c r="D218" s="19"/>
      <c r="E218" s="19"/>
      <c r="F218" s="19"/>
      <c r="G218" s="19"/>
      <c r="H218" s="19"/>
      <c r="I218" s="19"/>
      <c r="J218" s="20"/>
      <c r="K218" s="67"/>
      <c r="L218" s="19"/>
      <c r="M218" s="100">
        <f>YEAR(Child_High_Acuity[[#This Row],[Staff Start Date]])</f>
        <v>1900</v>
      </c>
      <c r="N218" s="100" t="str">
        <f>TEXT(Child_High_Acuity[[#This Row],[Staff Start Date]], "mmm")</f>
        <v>Jan</v>
      </c>
    </row>
    <row r="219" spans="1:14" x14ac:dyDescent="0.25">
      <c r="A219" s="18"/>
      <c r="B219" s="19"/>
      <c r="C219" s="19"/>
      <c r="D219" s="19"/>
      <c r="E219" s="19"/>
      <c r="F219" s="19"/>
      <c r="G219" s="19"/>
      <c r="H219" s="19"/>
      <c r="I219" s="19"/>
      <c r="J219" s="20"/>
      <c r="K219" s="67"/>
      <c r="L219" s="19"/>
      <c r="M219" s="100">
        <f>YEAR(Child_High_Acuity[[#This Row],[Staff Start Date]])</f>
        <v>1900</v>
      </c>
      <c r="N219" s="100" t="str">
        <f>TEXT(Child_High_Acuity[[#This Row],[Staff Start Date]], "mmm")</f>
        <v>Jan</v>
      </c>
    </row>
    <row r="220" spans="1:14" x14ac:dyDescent="0.25">
      <c r="A220" s="18"/>
      <c r="B220" s="19"/>
      <c r="C220" s="19"/>
      <c r="D220" s="19"/>
      <c r="E220" s="19"/>
      <c r="F220" s="19"/>
      <c r="G220" s="19"/>
      <c r="H220" s="19"/>
      <c r="I220" s="19"/>
      <c r="J220" s="20"/>
      <c r="K220" s="67"/>
      <c r="L220" s="19"/>
      <c r="M220" s="100">
        <f>YEAR(Child_High_Acuity[[#This Row],[Staff Start Date]])</f>
        <v>1900</v>
      </c>
      <c r="N220" s="100" t="str">
        <f>TEXT(Child_High_Acuity[[#This Row],[Staff Start Date]], "mmm")</f>
        <v>Jan</v>
      </c>
    </row>
    <row r="221" spans="1:14" x14ac:dyDescent="0.25">
      <c r="A221" s="18"/>
      <c r="B221" s="19"/>
      <c r="C221" s="19"/>
      <c r="D221" s="19"/>
      <c r="E221" s="19"/>
      <c r="F221" s="19"/>
      <c r="G221" s="19"/>
      <c r="H221" s="19"/>
      <c r="I221" s="19"/>
      <c r="J221" s="20"/>
      <c r="K221" s="67"/>
      <c r="L221" s="19"/>
      <c r="M221" s="100">
        <f>YEAR(Child_High_Acuity[[#This Row],[Staff Start Date]])</f>
        <v>1900</v>
      </c>
      <c r="N221" s="100" t="str">
        <f>TEXT(Child_High_Acuity[[#This Row],[Staff Start Date]], "mmm")</f>
        <v>Jan</v>
      </c>
    </row>
    <row r="222" spans="1:14" x14ac:dyDescent="0.25">
      <c r="A222" s="18"/>
      <c r="B222" s="19"/>
      <c r="C222" s="19"/>
      <c r="D222" s="19"/>
      <c r="E222" s="19"/>
      <c r="F222" s="19"/>
      <c r="G222" s="19"/>
      <c r="H222" s="19"/>
      <c r="I222" s="19"/>
      <c r="J222" s="20"/>
      <c r="K222" s="67"/>
      <c r="L222" s="19"/>
      <c r="M222" s="100">
        <f>YEAR(Child_High_Acuity[[#This Row],[Staff Start Date]])</f>
        <v>1900</v>
      </c>
      <c r="N222" s="100" t="str">
        <f>TEXT(Child_High_Acuity[[#This Row],[Staff Start Date]], "mmm")</f>
        <v>Jan</v>
      </c>
    </row>
    <row r="223" spans="1:14" x14ac:dyDescent="0.25">
      <c r="A223" s="18"/>
      <c r="B223" s="19"/>
      <c r="C223" s="19"/>
      <c r="D223" s="19"/>
      <c r="E223" s="19"/>
      <c r="F223" s="19"/>
      <c r="G223" s="19"/>
      <c r="H223" s="19"/>
      <c r="I223" s="19"/>
      <c r="J223" s="20"/>
      <c r="K223" s="67"/>
      <c r="L223" s="19"/>
      <c r="M223" s="100">
        <f>YEAR(Child_High_Acuity[[#This Row],[Staff Start Date]])</f>
        <v>1900</v>
      </c>
      <c r="N223" s="100" t="str">
        <f>TEXT(Child_High_Acuity[[#This Row],[Staff Start Date]], "mmm")</f>
        <v>Jan</v>
      </c>
    </row>
    <row r="224" spans="1:14" x14ac:dyDescent="0.25">
      <c r="A224" s="18"/>
      <c r="B224" s="19"/>
      <c r="C224" s="19"/>
      <c r="D224" s="19"/>
      <c r="E224" s="19"/>
      <c r="F224" s="19"/>
      <c r="G224" s="19"/>
      <c r="H224" s="19"/>
      <c r="I224" s="19"/>
      <c r="J224" s="20"/>
      <c r="K224" s="67"/>
      <c r="L224" s="19"/>
      <c r="M224" s="100">
        <f>YEAR(Child_High_Acuity[[#This Row],[Staff Start Date]])</f>
        <v>1900</v>
      </c>
      <c r="N224" s="100" t="str">
        <f>TEXT(Child_High_Acuity[[#This Row],[Staff Start Date]], "mmm")</f>
        <v>Jan</v>
      </c>
    </row>
    <row r="225" spans="1:14" x14ac:dyDescent="0.25">
      <c r="A225" s="18"/>
      <c r="B225" s="19"/>
      <c r="C225" s="19"/>
      <c r="D225" s="19"/>
      <c r="E225" s="19"/>
      <c r="F225" s="19"/>
      <c r="G225" s="19"/>
      <c r="H225" s="19"/>
      <c r="I225" s="19"/>
      <c r="J225" s="20"/>
      <c r="K225" s="67"/>
      <c r="L225" s="19"/>
      <c r="M225" s="100">
        <f>YEAR(Child_High_Acuity[[#This Row],[Staff Start Date]])</f>
        <v>1900</v>
      </c>
      <c r="N225" s="100" t="str">
        <f>TEXT(Child_High_Acuity[[#This Row],[Staff Start Date]], "mmm")</f>
        <v>Jan</v>
      </c>
    </row>
    <row r="226" spans="1:14" x14ac:dyDescent="0.25">
      <c r="A226" s="18"/>
      <c r="B226" s="19"/>
      <c r="C226" s="19"/>
      <c r="D226" s="19"/>
      <c r="E226" s="19"/>
      <c r="F226" s="19"/>
      <c r="G226" s="19"/>
      <c r="H226" s="19"/>
      <c r="I226" s="19"/>
      <c r="J226" s="20"/>
      <c r="K226" s="67"/>
      <c r="L226" s="19"/>
      <c r="M226" s="100">
        <f>YEAR(Child_High_Acuity[[#This Row],[Staff Start Date]])</f>
        <v>1900</v>
      </c>
      <c r="N226" s="100" t="str">
        <f>TEXT(Child_High_Acuity[[#This Row],[Staff Start Date]], "mmm")</f>
        <v>Jan</v>
      </c>
    </row>
    <row r="227" spans="1:14" x14ac:dyDescent="0.25">
      <c r="A227" s="18"/>
      <c r="B227" s="19"/>
      <c r="C227" s="19"/>
      <c r="D227" s="19"/>
      <c r="E227" s="19"/>
      <c r="F227" s="19"/>
      <c r="G227" s="19"/>
      <c r="H227" s="19"/>
      <c r="I227" s="19"/>
      <c r="J227" s="20"/>
      <c r="K227" s="67"/>
      <c r="L227" s="19"/>
      <c r="M227" s="100">
        <f>YEAR(Child_High_Acuity[[#This Row],[Staff Start Date]])</f>
        <v>1900</v>
      </c>
      <c r="N227" s="100" t="str">
        <f>TEXT(Child_High_Acuity[[#This Row],[Staff Start Date]], "mmm")</f>
        <v>Jan</v>
      </c>
    </row>
    <row r="228" spans="1:14" x14ac:dyDescent="0.25">
      <c r="A228" s="18"/>
      <c r="B228" s="19"/>
      <c r="C228" s="19"/>
      <c r="D228" s="19"/>
      <c r="E228" s="19"/>
      <c r="F228" s="19"/>
      <c r="G228" s="19"/>
      <c r="H228" s="19"/>
      <c r="I228" s="19"/>
      <c r="J228" s="20"/>
      <c r="K228" s="67"/>
      <c r="L228" s="19"/>
      <c r="M228" s="100">
        <f>YEAR(Child_High_Acuity[[#This Row],[Staff Start Date]])</f>
        <v>1900</v>
      </c>
      <c r="N228" s="100" t="str">
        <f>TEXT(Child_High_Acuity[[#This Row],[Staff Start Date]], "mmm")</f>
        <v>Jan</v>
      </c>
    </row>
    <row r="229" spans="1:14" x14ac:dyDescent="0.25">
      <c r="A229" s="18"/>
      <c r="B229" s="19"/>
      <c r="C229" s="19"/>
      <c r="D229" s="19"/>
      <c r="E229" s="19"/>
      <c r="F229" s="19"/>
      <c r="G229" s="19"/>
      <c r="H229" s="19"/>
      <c r="I229" s="19"/>
      <c r="J229" s="20"/>
      <c r="K229" s="67"/>
      <c r="L229" s="19"/>
      <c r="M229" s="100">
        <f>YEAR(Child_High_Acuity[[#This Row],[Staff Start Date]])</f>
        <v>1900</v>
      </c>
      <c r="N229" s="100" t="str">
        <f>TEXT(Child_High_Acuity[[#This Row],[Staff Start Date]], "mmm")</f>
        <v>Jan</v>
      </c>
    </row>
    <row r="230" spans="1:14" x14ac:dyDescent="0.25">
      <c r="A230" s="18"/>
      <c r="B230" s="19"/>
      <c r="C230" s="19"/>
      <c r="D230" s="19"/>
      <c r="E230" s="19"/>
      <c r="F230" s="19"/>
      <c r="G230" s="19"/>
      <c r="H230" s="19"/>
      <c r="I230" s="19"/>
      <c r="J230" s="20"/>
      <c r="K230" s="67"/>
      <c r="L230" s="19"/>
      <c r="M230" s="100">
        <f>YEAR(Child_High_Acuity[[#This Row],[Staff Start Date]])</f>
        <v>1900</v>
      </c>
      <c r="N230" s="100" t="str">
        <f>TEXT(Child_High_Acuity[[#This Row],[Staff Start Date]], "mmm")</f>
        <v>Jan</v>
      </c>
    </row>
    <row r="231" spans="1:14" x14ac:dyDescent="0.25">
      <c r="A231" s="18"/>
      <c r="B231" s="19"/>
      <c r="C231" s="19"/>
      <c r="D231" s="19"/>
      <c r="E231" s="19"/>
      <c r="F231" s="19"/>
      <c r="G231" s="19"/>
      <c r="H231" s="19"/>
      <c r="I231" s="19"/>
      <c r="J231" s="20"/>
      <c r="K231" s="67"/>
      <c r="L231" s="19"/>
      <c r="M231" s="100">
        <f>YEAR(Child_High_Acuity[[#This Row],[Staff Start Date]])</f>
        <v>1900</v>
      </c>
      <c r="N231" s="100" t="str">
        <f>TEXT(Child_High_Acuity[[#This Row],[Staff Start Date]], "mmm")</f>
        <v>Jan</v>
      </c>
    </row>
    <row r="232" spans="1:14" x14ac:dyDescent="0.25">
      <c r="A232" s="18"/>
      <c r="B232" s="19"/>
      <c r="C232" s="19"/>
      <c r="D232" s="19"/>
      <c r="E232" s="19"/>
      <c r="F232" s="19"/>
      <c r="G232" s="19"/>
      <c r="H232" s="19"/>
      <c r="I232" s="19"/>
      <c r="J232" s="20"/>
      <c r="K232" s="67"/>
      <c r="L232" s="19"/>
      <c r="M232" s="100">
        <f>YEAR(Child_High_Acuity[[#This Row],[Staff Start Date]])</f>
        <v>1900</v>
      </c>
      <c r="N232" s="100" t="str">
        <f>TEXT(Child_High_Acuity[[#This Row],[Staff Start Date]], "mmm")</f>
        <v>Jan</v>
      </c>
    </row>
    <row r="233" spans="1:14" x14ac:dyDescent="0.25">
      <c r="A233" s="18"/>
      <c r="B233" s="19"/>
      <c r="C233" s="19"/>
      <c r="D233" s="19"/>
      <c r="E233" s="19"/>
      <c r="F233" s="19"/>
      <c r="G233" s="19"/>
      <c r="H233" s="19"/>
      <c r="I233" s="19"/>
      <c r="J233" s="20"/>
      <c r="K233" s="67"/>
      <c r="L233" s="19"/>
      <c r="M233" s="100">
        <f>YEAR(Child_High_Acuity[[#This Row],[Staff Start Date]])</f>
        <v>1900</v>
      </c>
      <c r="N233" s="100" t="str">
        <f>TEXT(Child_High_Acuity[[#This Row],[Staff Start Date]], "mmm")</f>
        <v>Jan</v>
      </c>
    </row>
    <row r="234" spans="1:14" x14ac:dyDescent="0.25">
      <c r="A234" s="18"/>
      <c r="B234" s="19"/>
      <c r="C234" s="19"/>
      <c r="D234" s="19"/>
      <c r="E234" s="19"/>
      <c r="F234" s="19"/>
      <c r="G234" s="19"/>
      <c r="H234" s="19"/>
      <c r="I234" s="19"/>
      <c r="J234" s="20"/>
      <c r="K234" s="67"/>
      <c r="L234" s="19"/>
      <c r="M234" s="100">
        <f>YEAR(Child_High_Acuity[[#This Row],[Staff Start Date]])</f>
        <v>1900</v>
      </c>
      <c r="N234" s="100" t="str">
        <f>TEXT(Child_High_Acuity[[#This Row],[Staff Start Date]], "mmm")</f>
        <v>Jan</v>
      </c>
    </row>
    <row r="235" spans="1:14" x14ac:dyDescent="0.25">
      <c r="A235" s="18"/>
      <c r="B235" s="19"/>
      <c r="C235" s="19"/>
      <c r="D235" s="19"/>
      <c r="E235" s="19"/>
      <c r="F235" s="19"/>
      <c r="G235" s="19"/>
      <c r="H235" s="19"/>
      <c r="I235" s="19"/>
      <c r="J235" s="20"/>
      <c r="K235" s="67"/>
      <c r="L235" s="19"/>
      <c r="M235" s="100">
        <f>YEAR(Child_High_Acuity[[#This Row],[Staff Start Date]])</f>
        <v>1900</v>
      </c>
      <c r="N235" s="100" t="str">
        <f>TEXT(Child_High_Acuity[[#This Row],[Staff Start Date]], "mmm")</f>
        <v>Jan</v>
      </c>
    </row>
    <row r="236" spans="1:14" x14ac:dyDescent="0.25">
      <c r="A236" s="18"/>
      <c r="B236" s="19"/>
      <c r="C236" s="19"/>
      <c r="D236" s="19"/>
      <c r="E236" s="19"/>
      <c r="F236" s="19"/>
      <c r="G236" s="19"/>
      <c r="H236" s="19"/>
      <c r="I236" s="19"/>
      <c r="J236" s="20"/>
      <c r="K236" s="67"/>
      <c r="L236" s="19"/>
      <c r="M236" s="100">
        <f>YEAR(Child_High_Acuity[[#This Row],[Staff Start Date]])</f>
        <v>1900</v>
      </c>
      <c r="N236" s="100" t="str">
        <f>TEXT(Child_High_Acuity[[#This Row],[Staff Start Date]], "mmm")</f>
        <v>Jan</v>
      </c>
    </row>
    <row r="237" spans="1:14" x14ac:dyDescent="0.25">
      <c r="A237" s="18"/>
      <c r="B237" s="19"/>
      <c r="C237" s="19"/>
      <c r="D237" s="19"/>
      <c r="E237" s="19"/>
      <c r="F237" s="19"/>
      <c r="G237" s="19"/>
      <c r="H237" s="19"/>
      <c r="I237" s="19"/>
      <c r="J237" s="20"/>
      <c r="K237" s="67"/>
      <c r="L237" s="19"/>
      <c r="M237" s="100">
        <f>YEAR(Child_High_Acuity[[#This Row],[Staff Start Date]])</f>
        <v>1900</v>
      </c>
      <c r="N237" s="100" t="str">
        <f>TEXT(Child_High_Acuity[[#This Row],[Staff Start Date]], "mmm")</f>
        <v>Jan</v>
      </c>
    </row>
    <row r="238" spans="1:14" x14ac:dyDescent="0.25">
      <c r="A238" s="18"/>
      <c r="B238" s="19"/>
      <c r="C238" s="19"/>
      <c r="D238" s="19"/>
      <c r="E238" s="19"/>
      <c r="F238" s="19"/>
      <c r="G238" s="19"/>
      <c r="H238" s="19"/>
      <c r="I238" s="19"/>
      <c r="J238" s="20"/>
      <c r="K238" s="67"/>
      <c r="L238" s="19"/>
      <c r="M238" s="100">
        <f>YEAR(Child_High_Acuity[[#This Row],[Staff Start Date]])</f>
        <v>1900</v>
      </c>
      <c r="N238" s="100" t="str">
        <f>TEXT(Child_High_Acuity[[#This Row],[Staff Start Date]], "mmm")</f>
        <v>Jan</v>
      </c>
    </row>
    <row r="239" spans="1:14" x14ac:dyDescent="0.25">
      <c r="A239" s="18"/>
      <c r="B239" s="19"/>
      <c r="C239" s="19"/>
      <c r="D239" s="19"/>
      <c r="E239" s="19"/>
      <c r="F239" s="19"/>
      <c r="G239" s="19"/>
      <c r="H239" s="19"/>
      <c r="I239" s="19"/>
      <c r="J239" s="20"/>
      <c r="K239" s="67"/>
      <c r="L239" s="19"/>
      <c r="M239" s="100">
        <f>YEAR(Child_High_Acuity[[#This Row],[Staff Start Date]])</f>
        <v>1900</v>
      </c>
      <c r="N239" s="100" t="str">
        <f>TEXT(Child_High_Acuity[[#This Row],[Staff Start Date]], "mmm")</f>
        <v>Jan</v>
      </c>
    </row>
    <row r="240" spans="1:14" x14ac:dyDescent="0.25">
      <c r="A240" s="18"/>
      <c r="B240" s="19"/>
      <c r="C240" s="19"/>
      <c r="D240" s="19"/>
      <c r="E240" s="19"/>
      <c r="F240" s="19"/>
      <c r="G240" s="19"/>
      <c r="H240" s="19"/>
      <c r="I240" s="19"/>
      <c r="J240" s="20"/>
      <c r="K240" s="67"/>
      <c r="L240" s="19"/>
      <c r="M240" s="100">
        <f>YEAR(Child_High_Acuity[[#This Row],[Staff Start Date]])</f>
        <v>1900</v>
      </c>
      <c r="N240" s="100" t="str">
        <f>TEXT(Child_High_Acuity[[#This Row],[Staff Start Date]], "mmm")</f>
        <v>Jan</v>
      </c>
    </row>
    <row r="241" spans="1:14" x14ac:dyDescent="0.25">
      <c r="A241" s="18"/>
      <c r="B241" s="19"/>
      <c r="C241" s="19"/>
      <c r="D241" s="19"/>
      <c r="E241" s="19"/>
      <c r="F241" s="19"/>
      <c r="G241" s="19"/>
      <c r="H241" s="19"/>
      <c r="I241" s="19"/>
      <c r="J241" s="20"/>
      <c r="K241" s="67"/>
      <c r="L241" s="19"/>
      <c r="M241" s="100">
        <f>YEAR(Child_High_Acuity[[#This Row],[Staff Start Date]])</f>
        <v>1900</v>
      </c>
      <c r="N241" s="100" t="str">
        <f>TEXT(Child_High_Acuity[[#This Row],[Staff Start Date]], "mmm")</f>
        <v>Jan</v>
      </c>
    </row>
    <row r="242" spans="1:14" x14ac:dyDescent="0.25">
      <c r="A242" s="18"/>
      <c r="B242" s="19"/>
      <c r="C242" s="19"/>
      <c r="D242" s="19"/>
      <c r="E242" s="19"/>
      <c r="F242" s="19"/>
      <c r="G242" s="19"/>
      <c r="H242" s="19"/>
      <c r="I242" s="19"/>
      <c r="J242" s="20"/>
      <c r="K242" s="67"/>
      <c r="L242" s="19"/>
      <c r="M242" s="100">
        <f>YEAR(Child_High_Acuity[[#This Row],[Staff Start Date]])</f>
        <v>1900</v>
      </c>
      <c r="N242" s="100" t="str">
        <f>TEXT(Child_High_Acuity[[#This Row],[Staff Start Date]], "mmm")</f>
        <v>Jan</v>
      </c>
    </row>
    <row r="243" spans="1:14" x14ac:dyDescent="0.25">
      <c r="A243" s="18"/>
      <c r="B243" s="19"/>
      <c r="C243" s="19"/>
      <c r="D243" s="19"/>
      <c r="E243" s="19"/>
      <c r="F243" s="19"/>
      <c r="G243" s="19"/>
      <c r="H243" s="19"/>
      <c r="I243" s="19"/>
      <c r="J243" s="20"/>
      <c r="K243" s="67"/>
      <c r="L243" s="19"/>
      <c r="M243" s="100">
        <f>YEAR(Child_High_Acuity[[#This Row],[Staff Start Date]])</f>
        <v>1900</v>
      </c>
      <c r="N243" s="100" t="str">
        <f>TEXT(Child_High_Acuity[[#This Row],[Staff Start Date]], "mmm")</f>
        <v>Jan</v>
      </c>
    </row>
    <row r="244" spans="1:14" x14ac:dyDescent="0.25">
      <c r="A244" s="18"/>
      <c r="B244" s="19"/>
      <c r="C244" s="19"/>
      <c r="D244" s="19"/>
      <c r="E244" s="19"/>
      <c r="F244" s="19"/>
      <c r="G244" s="19"/>
      <c r="H244" s="19"/>
      <c r="I244" s="19"/>
      <c r="J244" s="20"/>
      <c r="K244" s="67"/>
      <c r="L244" s="19"/>
      <c r="M244" s="100">
        <f>YEAR(Child_High_Acuity[[#This Row],[Staff Start Date]])</f>
        <v>1900</v>
      </c>
      <c r="N244" s="100" t="str">
        <f>TEXT(Child_High_Acuity[[#This Row],[Staff Start Date]], "mmm")</f>
        <v>Jan</v>
      </c>
    </row>
    <row r="245" spans="1:14" x14ac:dyDescent="0.25">
      <c r="A245" s="18"/>
      <c r="B245" s="19"/>
      <c r="C245" s="19"/>
      <c r="D245" s="19"/>
      <c r="E245" s="19"/>
      <c r="F245" s="19"/>
      <c r="G245" s="19"/>
      <c r="H245" s="19"/>
      <c r="I245" s="19"/>
      <c r="J245" s="20"/>
      <c r="K245" s="67"/>
      <c r="L245" s="19"/>
      <c r="M245" s="100">
        <f>YEAR(Child_High_Acuity[[#This Row],[Staff Start Date]])</f>
        <v>1900</v>
      </c>
      <c r="N245" s="100" t="str">
        <f>TEXT(Child_High_Acuity[[#This Row],[Staff Start Date]], "mmm")</f>
        <v>Jan</v>
      </c>
    </row>
    <row r="246" spans="1:14" x14ac:dyDescent="0.25">
      <c r="A246" s="18"/>
      <c r="B246" s="19"/>
      <c r="C246" s="19"/>
      <c r="D246" s="19"/>
      <c r="E246" s="19"/>
      <c r="F246" s="19"/>
      <c r="G246" s="19"/>
      <c r="H246" s="19"/>
      <c r="I246" s="19"/>
      <c r="J246" s="20"/>
      <c r="K246" s="67"/>
      <c r="L246" s="19"/>
      <c r="M246" s="100">
        <f>YEAR(Child_High_Acuity[[#This Row],[Staff Start Date]])</f>
        <v>1900</v>
      </c>
      <c r="N246" s="100" t="str">
        <f>TEXT(Child_High_Acuity[[#This Row],[Staff Start Date]], "mmm")</f>
        <v>Jan</v>
      </c>
    </row>
    <row r="247" spans="1:14" x14ac:dyDescent="0.25">
      <c r="A247" s="18"/>
      <c r="B247" s="19"/>
      <c r="C247" s="19"/>
      <c r="D247" s="19"/>
      <c r="E247" s="19"/>
      <c r="F247" s="19"/>
      <c r="G247" s="19"/>
      <c r="H247" s="19"/>
      <c r="I247" s="19"/>
      <c r="J247" s="20"/>
      <c r="K247" s="67"/>
      <c r="L247" s="19"/>
      <c r="M247" s="100">
        <f>YEAR(Child_High_Acuity[[#This Row],[Staff Start Date]])</f>
        <v>1900</v>
      </c>
      <c r="N247" s="100" t="str">
        <f>TEXT(Child_High_Acuity[[#This Row],[Staff Start Date]], "mmm")</f>
        <v>Jan</v>
      </c>
    </row>
    <row r="248" spans="1:14" x14ac:dyDescent="0.25">
      <c r="A248" s="18"/>
      <c r="B248" s="19"/>
      <c r="C248" s="19"/>
      <c r="D248" s="19"/>
      <c r="E248" s="19"/>
      <c r="F248" s="19"/>
      <c r="G248" s="19"/>
      <c r="H248" s="19"/>
      <c r="I248" s="19"/>
      <c r="J248" s="20"/>
      <c r="K248" s="67"/>
      <c r="L248" s="19"/>
      <c r="M248" s="100">
        <f>YEAR(Child_High_Acuity[[#This Row],[Staff Start Date]])</f>
        <v>1900</v>
      </c>
      <c r="N248" s="100" t="str">
        <f>TEXT(Child_High_Acuity[[#This Row],[Staff Start Date]], "mmm")</f>
        <v>Jan</v>
      </c>
    </row>
    <row r="249" spans="1:14" x14ac:dyDescent="0.25">
      <c r="A249" s="18"/>
      <c r="B249" s="19"/>
      <c r="C249" s="19"/>
      <c r="D249" s="19"/>
      <c r="E249" s="19"/>
      <c r="F249" s="19"/>
      <c r="G249" s="19"/>
      <c r="H249" s="19"/>
      <c r="I249" s="19"/>
      <c r="J249" s="20"/>
      <c r="K249" s="67"/>
      <c r="L249" s="19"/>
      <c r="M249" s="100">
        <f>YEAR(Child_High_Acuity[[#This Row],[Staff Start Date]])</f>
        <v>1900</v>
      </c>
      <c r="N249" s="100" t="str">
        <f>TEXT(Child_High_Acuity[[#This Row],[Staff Start Date]], "mmm")</f>
        <v>Jan</v>
      </c>
    </row>
    <row r="250" spans="1:14" x14ac:dyDescent="0.25">
      <c r="A250" s="18"/>
      <c r="B250" s="19"/>
      <c r="C250" s="19"/>
      <c r="D250" s="19"/>
      <c r="E250" s="19"/>
      <c r="F250" s="19"/>
      <c r="G250" s="19"/>
      <c r="H250" s="19"/>
      <c r="I250" s="19"/>
      <c r="J250" s="20"/>
      <c r="K250" s="67"/>
      <c r="L250" s="19"/>
      <c r="M250" s="100">
        <f>YEAR(Child_High_Acuity[[#This Row],[Staff Start Date]])</f>
        <v>1900</v>
      </c>
      <c r="N250" s="100" t="str">
        <f>TEXT(Child_High_Acuity[[#This Row],[Staff Start Date]], "mmm")</f>
        <v>Jan</v>
      </c>
    </row>
    <row r="251" spans="1:14" x14ac:dyDescent="0.25">
      <c r="A251" s="18"/>
      <c r="B251" s="19"/>
      <c r="C251" s="19"/>
      <c r="D251" s="19"/>
      <c r="E251" s="19"/>
      <c r="F251" s="19"/>
      <c r="G251" s="19"/>
      <c r="H251" s="19"/>
      <c r="I251" s="19"/>
      <c r="J251" s="20"/>
      <c r="K251" s="67"/>
      <c r="L251" s="19"/>
      <c r="M251" s="100">
        <f>YEAR(Child_High_Acuity[[#This Row],[Staff Start Date]])</f>
        <v>1900</v>
      </c>
      <c r="N251" s="100" t="str">
        <f>TEXT(Child_High_Acuity[[#This Row],[Staff Start Date]], "mmm")</f>
        <v>Jan</v>
      </c>
    </row>
    <row r="252" spans="1:14" x14ac:dyDescent="0.25">
      <c r="A252" s="18"/>
      <c r="B252" s="19"/>
      <c r="C252" s="19"/>
      <c r="D252" s="19"/>
      <c r="E252" s="19"/>
      <c r="F252" s="19"/>
      <c r="G252" s="19"/>
      <c r="H252" s="19"/>
      <c r="I252" s="19"/>
      <c r="J252" s="20"/>
      <c r="K252" s="67"/>
      <c r="L252" s="19"/>
      <c r="M252" s="100">
        <f>YEAR(Child_High_Acuity[[#This Row],[Staff Start Date]])</f>
        <v>1900</v>
      </c>
      <c r="N252" s="100" t="str">
        <f>TEXT(Child_High_Acuity[[#This Row],[Staff Start Date]], "mmm")</f>
        <v>Jan</v>
      </c>
    </row>
    <row r="253" spans="1:14" x14ac:dyDescent="0.25">
      <c r="A253" s="18"/>
      <c r="B253" s="19"/>
      <c r="C253" s="19"/>
      <c r="D253" s="19"/>
      <c r="E253" s="19"/>
      <c r="F253" s="19"/>
      <c r="G253" s="19"/>
      <c r="H253" s="19"/>
      <c r="I253" s="19"/>
      <c r="J253" s="20"/>
      <c r="K253" s="67"/>
      <c r="L253" s="19"/>
      <c r="M253" s="100">
        <f>YEAR(Child_High_Acuity[[#This Row],[Staff Start Date]])</f>
        <v>1900</v>
      </c>
      <c r="N253" s="100" t="str">
        <f>TEXT(Child_High_Acuity[[#This Row],[Staff Start Date]], "mmm")</f>
        <v>Jan</v>
      </c>
    </row>
    <row r="254" spans="1:14" x14ac:dyDescent="0.25">
      <c r="A254" s="18"/>
      <c r="B254" s="19"/>
      <c r="C254" s="19"/>
      <c r="D254" s="19"/>
      <c r="E254" s="19"/>
      <c r="F254" s="19"/>
      <c r="G254" s="19"/>
      <c r="H254" s="19"/>
      <c r="I254" s="19"/>
      <c r="J254" s="20"/>
      <c r="K254" s="67"/>
      <c r="L254" s="19"/>
      <c r="M254" s="100">
        <f>YEAR(Child_High_Acuity[[#This Row],[Staff Start Date]])</f>
        <v>1900</v>
      </c>
      <c r="N254" s="100" t="str">
        <f>TEXT(Child_High_Acuity[[#This Row],[Staff Start Date]], "mmm")</f>
        <v>Jan</v>
      </c>
    </row>
    <row r="255" spans="1:14" x14ac:dyDescent="0.25">
      <c r="A255" s="18"/>
      <c r="B255" s="19"/>
      <c r="C255" s="19"/>
      <c r="D255" s="19"/>
      <c r="E255" s="19"/>
      <c r="F255" s="19"/>
      <c r="G255" s="19"/>
      <c r="H255" s="19"/>
      <c r="I255" s="19"/>
      <c r="J255" s="20"/>
      <c r="K255" s="67"/>
      <c r="L255" s="19"/>
      <c r="M255" s="100">
        <f>YEAR(Child_High_Acuity[[#This Row],[Staff Start Date]])</f>
        <v>1900</v>
      </c>
      <c r="N255" s="100" t="str">
        <f>TEXT(Child_High_Acuity[[#This Row],[Staff Start Date]], "mmm")</f>
        <v>Jan</v>
      </c>
    </row>
    <row r="256" spans="1:14" x14ac:dyDescent="0.25">
      <c r="A256" s="18"/>
      <c r="B256" s="19"/>
      <c r="C256" s="19"/>
      <c r="D256" s="19"/>
      <c r="E256" s="19"/>
      <c r="F256" s="19"/>
      <c r="G256" s="19"/>
      <c r="H256" s="19"/>
      <c r="I256" s="19"/>
      <c r="J256" s="20"/>
      <c r="K256" s="67"/>
      <c r="L256" s="19"/>
      <c r="M256" s="100">
        <f>YEAR(Child_High_Acuity[[#This Row],[Staff Start Date]])</f>
        <v>1900</v>
      </c>
      <c r="N256" s="100" t="str">
        <f>TEXT(Child_High_Acuity[[#This Row],[Staff Start Date]], "mmm")</f>
        <v>Jan</v>
      </c>
    </row>
    <row r="257" spans="1:14" x14ac:dyDescent="0.25">
      <c r="A257" s="18"/>
      <c r="B257" s="19"/>
      <c r="C257" s="19"/>
      <c r="D257" s="19"/>
      <c r="E257" s="19"/>
      <c r="F257" s="19"/>
      <c r="G257" s="19"/>
      <c r="H257" s="19"/>
      <c r="I257" s="19"/>
      <c r="J257" s="20"/>
      <c r="K257" s="67"/>
      <c r="L257" s="19"/>
      <c r="M257" s="100">
        <f>YEAR(Child_High_Acuity[[#This Row],[Staff Start Date]])</f>
        <v>1900</v>
      </c>
      <c r="N257" s="100" t="str">
        <f>TEXT(Child_High_Acuity[[#This Row],[Staff Start Date]], "mmm")</f>
        <v>Jan</v>
      </c>
    </row>
    <row r="258" spans="1:14" x14ac:dyDescent="0.25">
      <c r="A258" s="18"/>
      <c r="B258" s="19"/>
      <c r="C258" s="19"/>
      <c r="D258" s="19"/>
      <c r="E258" s="19"/>
      <c r="F258" s="19"/>
      <c r="G258" s="19"/>
      <c r="H258" s="19"/>
      <c r="I258" s="19"/>
      <c r="J258" s="20"/>
      <c r="K258" s="67"/>
      <c r="L258" s="19"/>
      <c r="M258" s="100">
        <f>YEAR(Child_High_Acuity[[#This Row],[Staff Start Date]])</f>
        <v>1900</v>
      </c>
      <c r="N258" s="100" t="str">
        <f>TEXT(Child_High_Acuity[[#This Row],[Staff Start Date]], "mmm")</f>
        <v>Jan</v>
      </c>
    </row>
    <row r="259" spans="1:14" x14ac:dyDescent="0.25">
      <c r="A259" s="18"/>
      <c r="B259" s="19"/>
      <c r="C259" s="19"/>
      <c r="D259" s="19"/>
      <c r="E259" s="19"/>
      <c r="F259" s="19"/>
      <c r="G259" s="19"/>
      <c r="H259" s="19"/>
      <c r="I259" s="19"/>
      <c r="J259" s="20"/>
      <c r="K259" s="67"/>
      <c r="L259" s="19"/>
      <c r="M259" s="100">
        <f>YEAR(Child_High_Acuity[[#This Row],[Staff Start Date]])</f>
        <v>1900</v>
      </c>
      <c r="N259" s="100" t="str">
        <f>TEXT(Child_High_Acuity[[#This Row],[Staff Start Date]], "mmm")</f>
        <v>Jan</v>
      </c>
    </row>
    <row r="260" spans="1:14" x14ac:dyDescent="0.25">
      <c r="A260" s="18"/>
      <c r="B260" s="19"/>
      <c r="C260" s="19"/>
      <c r="D260" s="19"/>
      <c r="E260" s="19"/>
      <c r="F260" s="19"/>
      <c r="G260" s="19"/>
      <c r="H260" s="19"/>
      <c r="I260" s="19"/>
      <c r="J260" s="20"/>
      <c r="K260" s="67"/>
      <c r="L260" s="19"/>
      <c r="M260" s="100">
        <f>YEAR(Child_High_Acuity[[#This Row],[Staff Start Date]])</f>
        <v>1900</v>
      </c>
      <c r="N260" s="100" t="str">
        <f>TEXT(Child_High_Acuity[[#This Row],[Staff Start Date]], "mmm")</f>
        <v>Jan</v>
      </c>
    </row>
    <row r="261" spans="1:14" x14ac:dyDescent="0.25">
      <c r="A261" s="18"/>
      <c r="B261" s="19"/>
      <c r="C261" s="19"/>
      <c r="D261" s="19"/>
      <c r="E261" s="19"/>
      <c r="F261" s="19"/>
      <c r="G261" s="19"/>
      <c r="H261" s="19"/>
      <c r="I261" s="19"/>
      <c r="J261" s="20"/>
      <c r="K261" s="67"/>
      <c r="L261" s="19"/>
      <c r="M261" s="100">
        <f>YEAR(Child_High_Acuity[[#This Row],[Staff Start Date]])</f>
        <v>1900</v>
      </c>
      <c r="N261" s="100" t="str">
        <f>TEXT(Child_High_Acuity[[#This Row],[Staff Start Date]], "mmm")</f>
        <v>Jan</v>
      </c>
    </row>
    <row r="262" spans="1:14" x14ac:dyDescent="0.25">
      <c r="A262" s="18"/>
      <c r="B262" s="19"/>
      <c r="C262" s="19"/>
      <c r="D262" s="19"/>
      <c r="E262" s="19"/>
      <c r="F262" s="19"/>
      <c r="G262" s="19"/>
      <c r="H262" s="19"/>
      <c r="I262" s="19"/>
      <c r="J262" s="20"/>
      <c r="K262" s="67"/>
      <c r="L262" s="19"/>
      <c r="M262" s="100">
        <f>YEAR(Child_High_Acuity[[#This Row],[Staff Start Date]])</f>
        <v>1900</v>
      </c>
      <c r="N262" s="100" t="str">
        <f>TEXT(Child_High_Acuity[[#This Row],[Staff Start Date]], "mmm")</f>
        <v>Jan</v>
      </c>
    </row>
    <row r="263" spans="1:14" x14ac:dyDescent="0.25">
      <c r="A263" s="18"/>
      <c r="B263" s="19"/>
      <c r="C263" s="19"/>
      <c r="D263" s="19"/>
      <c r="E263" s="19"/>
      <c r="F263" s="19"/>
      <c r="G263" s="19"/>
      <c r="H263" s="19"/>
      <c r="I263" s="19"/>
      <c r="J263" s="20"/>
      <c r="K263" s="67"/>
      <c r="L263" s="19"/>
      <c r="M263" s="100">
        <f>YEAR(Child_High_Acuity[[#This Row],[Staff Start Date]])</f>
        <v>1900</v>
      </c>
      <c r="N263" s="100" t="str">
        <f>TEXT(Child_High_Acuity[[#This Row],[Staff Start Date]], "mmm")</f>
        <v>Jan</v>
      </c>
    </row>
    <row r="264" spans="1:14" x14ac:dyDescent="0.25">
      <c r="A264" s="18"/>
      <c r="B264" s="19"/>
      <c r="C264" s="19"/>
      <c r="D264" s="19"/>
      <c r="E264" s="19"/>
      <c r="F264" s="19"/>
      <c r="G264" s="19"/>
      <c r="H264" s="19"/>
      <c r="I264" s="19"/>
      <c r="J264" s="20"/>
      <c r="K264" s="67"/>
      <c r="L264" s="19"/>
      <c r="M264" s="100">
        <f>YEAR(Child_High_Acuity[[#This Row],[Staff Start Date]])</f>
        <v>1900</v>
      </c>
      <c r="N264" s="100" t="str">
        <f>TEXT(Child_High_Acuity[[#This Row],[Staff Start Date]], "mmm")</f>
        <v>Jan</v>
      </c>
    </row>
    <row r="265" spans="1:14" x14ac:dyDescent="0.25">
      <c r="A265" s="18"/>
      <c r="B265" s="19"/>
      <c r="C265" s="19"/>
      <c r="D265" s="19"/>
      <c r="E265" s="19"/>
      <c r="F265" s="19"/>
      <c r="G265" s="19"/>
      <c r="H265" s="19"/>
      <c r="I265" s="19"/>
      <c r="J265" s="20"/>
      <c r="K265" s="67"/>
      <c r="L265" s="19"/>
      <c r="M265" s="100">
        <f>YEAR(Child_High_Acuity[[#This Row],[Staff Start Date]])</f>
        <v>1900</v>
      </c>
      <c r="N265" s="100" t="str">
        <f>TEXT(Child_High_Acuity[[#This Row],[Staff Start Date]], "mmm")</f>
        <v>Jan</v>
      </c>
    </row>
    <row r="266" spans="1:14" x14ac:dyDescent="0.25">
      <c r="A266" s="18"/>
      <c r="B266" s="19"/>
      <c r="C266" s="19"/>
      <c r="D266" s="19"/>
      <c r="E266" s="19"/>
      <c r="F266" s="19"/>
      <c r="G266" s="19"/>
      <c r="H266" s="19"/>
      <c r="I266" s="19"/>
      <c r="J266" s="20"/>
      <c r="K266" s="67"/>
      <c r="L266" s="19"/>
      <c r="M266" s="100">
        <f>YEAR(Child_High_Acuity[[#This Row],[Staff Start Date]])</f>
        <v>1900</v>
      </c>
      <c r="N266" s="100" t="str">
        <f>TEXT(Child_High_Acuity[[#This Row],[Staff Start Date]], "mmm")</f>
        <v>Jan</v>
      </c>
    </row>
    <row r="267" spans="1:14" x14ac:dyDescent="0.25">
      <c r="A267" s="18"/>
      <c r="B267" s="19"/>
      <c r="C267" s="19"/>
      <c r="D267" s="19"/>
      <c r="E267" s="19"/>
      <c r="F267" s="19"/>
      <c r="G267" s="19"/>
      <c r="H267" s="19"/>
      <c r="I267" s="19"/>
      <c r="J267" s="20"/>
      <c r="K267" s="67"/>
      <c r="L267" s="19"/>
      <c r="M267" s="100">
        <f>YEAR(Child_High_Acuity[[#This Row],[Staff Start Date]])</f>
        <v>1900</v>
      </c>
      <c r="N267" s="100" t="str">
        <f>TEXT(Child_High_Acuity[[#This Row],[Staff Start Date]], "mmm")</f>
        <v>Jan</v>
      </c>
    </row>
    <row r="268" spans="1:14" x14ac:dyDescent="0.25">
      <c r="A268" s="18"/>
      <c r="B268" s="19"/>
      <c r="C268" s="19"/>
      <c r="D268" s="19"/>
      <c r="E268" s="19"/>
      <c r="F268" s="19"/>
      <c r="G268" s="19"/>
      <c r="H268" s="19"/>
      <c r="I268" s="19"/>
      <c r="J268" s="20"/>
      <c r="K268" s="67"/>
      <c r="L268" s="19"/>
      <c r="M268" s="100">
        <f>YEAR(Child_High_Acuity[[#This Row],[Staff Start Date]])</f>
        <v>1900</v>
      </c>
      <c r="N268" s="100" t="str">
        <f>TEXT(Child_High_Acuity[[#This Row],[Staff Start Date]], "mmm")</f>
        <v>Jan</v>
      </c>
    </row>
    <row r="269" spans="1:14" x14ac:dyDescent="0.25">
      <c r="A269" s="18"/>
      <c r="B269" s="19"/>
      <c r="C269" s="19"/>
      <c r="D269" s="19"/>
      <c r="E269" s="19"/>
      <c r="F269" s="19"/>
      <c r="G269" s="19"/>
      <c r="H269" s="19"/>
      <c r="I269" s="19"/>
      <c r="J269" s="20"/>
      <c r="K269" s="67"/>
      <c r="L269" s="19"/>
      <c r="M269" s="100">
        <f>YEAR(Child_High_Acuity[[#This Row],[Staff Start Date]])</f>
        <v>1900</v>
      </c>
      <c r="N269" s="100" t="str">
        <f>TEXT(Child_High_Acuity[[#This Row],[Staff Start Date]], "mmm")</f>
        <v>Jan</v>
      </c>
    </row>
    <row r="270" spans="1:14" x14ac:dyDescent="0.25">
      <c r="A270" s="18"/>
      <c r="B270" s="19"/>
      <c r="C270" s="19"/>
      <c r="D270" s="19"/>
      <c r="E270" s="19"/>
      <c r="F270" s="19"/>
      <c r="G270" s="19"/>
      <c r="H270" s="19"/>
      <c r="I270" s="19"/>
      <c r="J270" s="20"/>
      <c r="K270" s="67"/>
      <c r="L270" s="19"/>
      <c r="M270" s="100">
        <f>YEAR(Child_High_Acuity[[#This Row],[Staff Start Date]])</f>
        <v>1900</v>
      </c>
      <c r="N270" s="100" t="str">
        <f>TEXT(Child_High_Acuity[[#This Row],[Staff Start Date]], "mmm")</f>
        <v>Jan</v>
      </c>
    </row>
    <row r="271" spans="1:14" x14ac:dyDescent="0.25">
      <c r="A271" s="18"/>
      <c r="B271" s="19"/>
      <c r="C271" s="19"/>
      <c r="D271" s="19"/>
      <c r="E271" s="19"/>
      <c r="F271" s="19"/>
      <c r="G271" s="19"/>
      <c r="H271" s="19"/>
      <c r="I271" s="19"/>
      <c r="J271" s="20"/>
      <c r="K271" s="67"/>
      <c r="L271" s="19"/>
      <c r="M271" s="100">
        <f>YEAR(Child_High_Acuity[[#This Row],[Staff Start Date]])</f>
        <v>1900</v>
      </c>
      <c r="N271" s="100" t="str">
        <f>TEXT(Child_High_Acuity[[#This Row],[Staff Start Date]], "mmm")</f>
        <v>Jan</v>
      </c>
    </row>
    <row r="272" spans="1:14" x14ac:dyDescent="0.25">
      <c r="A272" s="18"/>
      <c r="B272" s="19"/>
      <c r="C272" s="19"/>
      <c r="D272" s="19"/>
      <c r="E272" s="19"/>
      <c r="F272" s="19"/>
      <c r="G272" s="19"/>
      <c r="H272" s="19"/>
      <c r="I272" s="19"/>
      <c r="J272" s="20"/>
      <c r="K272" s="67"/>
      <c r="L272" s="19"/>
      <c r="M272" s="100">
        <f>YEAR(Child_High_Acuity[[#This Row],[Staff Start Date]])</f>
        <v>1900</v>
      </c>
      <c r="N272" s="100" t="str">
        <f>TEXT(Child_High_Acuity[[#This Row],[Staff Start Date]], "mmm")</f>
        <v>Jan</v>
      </c>
    </row>
    <row r="273" spans="1:14" x14ac:dyDescent="0.25">
      <c r="A273" s="18"/>
      <c r="B273" s="19"/>
      <c r="C273" s="19"/>
      <c r="D273" s="19"/>
      <c r="E273" s="19"/>
      <c r="F273" s="19"/>
      <c r="G273" s="19"/>
      <c r="H273" s="19"/>
      <c r="I273" s="19"/>
      <c r="J273" s="20"/>
      <c r="K273" s="67"/>
      <c r="L273" s="19"/>
      <c r="M273" s="100">
        <f>YEAR(Child_High_Acuity[[#This Row],[Staff Start Date]])</f>
        <v>1900</v>
      </c>
      <c r="N273" s="100" t="str">
        <f>TEXT(Child_High_Acuity[[#This Row],[Staff Start Date]], "mmm")</f>
        <v>Jan</v>
      </c>
    </row>
    <row r="274" spans="1:14" x14ac:dyDescent="0.25">
      <c r="A274" s="18"/>
      <c r="B274" s="19"/>
      <c r="C274" s="19"/>
      <c r="D274" s="19"/>
      <c r="E274" s="19"/>
      <c r="F274" s="19"/>
      <c r="G274" s="19"/>
      <c r="H274" s="19"/>
      <c r="I274" s="19"/>
      <c r="J274" s="20"/>
      <c r="K274" s="67"/>
      <c r="L274" s="19"/>
      <c r="M274" s="100">
        <f>YEAR(Child_High_Acuity[[#This Row],[Staff Start Date]])</f>
        <v>1900</v>
      </c>
      <c r="N274" s="100" t="str">
        <f>TEXT(Child_High_Acuity[[#This Row],[Staff Start Date]], "mmm")</f>
        <v>Jan</v>
      </c>
    </row>
    <row r="275" spans="1:14" x14ac:dyDescent="0.25">
      <c r="A275" s="18"/>
      <c r="B275" s="19"/>
      <c r="C275" s="19"/>
      <c r="D275" s="19"/>
      <c r="E275" s="19"/>
      <c r="F275" s="19"/>
      <c r="G275" s="19"/>
      <c r="H275" s="19"/>
      <c r="I275" s="19"/>
      <c r="J275" s="20"/>
      <c r="K275" s="67"/>
      <c r="L275" s="19"/>
      <c r="M275" s="100">
        <f>YEAR(Child_High_Acuity[[#This Row],[Staff Start Date]])</f>
        <v>1900</v>
      </c>
      <c r="N275" s="100" t="str">
        <f>TEXT(Child_High_Acuity[[#This Row],[Staff Start Date]], "mmm")</f>
        <v>Jan</v>
      </c>
    </row>
    <row r="276" spans="1:14" x14ac:dyDescent="0.25">
      <c r="A276" s="18"/>
      <c r="B276" s="19"/>
      <c r="C276" s="19"/>
      <c r="D276" s="19"/>
      <c r="E276" s="19"/>
      <c r="F276" s="19"/>
      <c r="G276" s="19"/>
      <c r="H276" s="19"/>
      <c r="I276" s="19"/>
      <c r="J276" s="20"/>
      <c r="K276" s="67"/>
      <c r="L276" s="19"/>
      <c r="M276" s="100">
        <f>YEAR(Child_High_Acuity[[#This Row],[Staff Start Date]])</f>
        <v>1900</v>
      </c>
      <c r="N276" s="100" t="str">
        <f>TEXT(Child_High_Acuity[[#This Row],[Staff Start Date]], "mmm")</f>
        <v>Jan</v>
      </c>
    </row>
    <row r="277" spans="1:14" x14ac:dyDescent="0.25">
      <c r="A277" s="18"/>
      <c r="B277" s="19"/>
      <c r="C277" s="19"/>
      <c r="D277" s="19"/>
      <c r="E277" s="19"/>
      <c r="F277" s="19"/>
      <c r="G277" s="19"/>
      <c r="H277" s="19"/>
      <c r="I277" s="19"/>
      <c r="J277" s="20"/>
      <c r="K277" s="67"/>
      <c r="L277" s="19"/>
      <c r="M277" s="100">
        <f>YEAR(Child_High_Acuity[[#This Row],[Staff Start Date]])</f>
        <v>1900</v>
      </c>
      <c r="N277" s="100" t="str">
        <f>TEXT(Child_High_Acuity[[#This Row],[Staff Start Date]], "mmm")</f>
        <v>Jan</v>
      </c>
    </row>
    <row r="278" spans="1:14" x14ac:dyDescent="0.25">
      <c r="A278" s="18"/>
      <c r="B278" s="19"/>
      <c r="C278" s="19"/>
      <c r="D278" s="19"/>
      <c r="E278" s="19"/>
      <c r="F278" s="19"/>
      <c r="G278" s="19"/>
      <c r="H278" s="19"/>
      <c r="I278" s="19"/>
      <c r="J278" s="20"/>
      <c r="K278" s="67"/>
      <c r="L278" s="19"/>
      <c r="M278" s="100">
        <f>YEAR(Child_High_Acuity[[#This Row],[Staff Start Date]])</f>
        <v>1900</v>
      </c>
      <c r="N278" s="100" t="str">
        <f>TEXT(Child_High_Acuity[[#This Row],[Staff Start Date]], "mmm")</f>
        <v>Jan</v>
      </c>
    </row>
    <row r="279" spans="1:14" x14ac:dyDescent="0.25">
      <c r="A279" s="18"/>
      <c r="B279" s="19"/>
      <c r="C279" s="19"/>
      <c r="D279" s="19"/>
      <c r="E279" s="19"/>
      <c r="F279" s="19"/>
      <c r="G279" s="19"/>
      <c r="H279" s="19"/>
      <c r="I279" s="19"/>
      <c r="J279" s="20"/>
      <c r="K279" s="67"/>
      <c r="L279" s="19"/>
      <c r="M279" s="100">
        <f>YEAR(Child_High_Acuity[[#This Row],[Staff Start Date]])</f>
        <v>1900</v>
      </c>
      <c r="N279" s="100" t="str">
        <f>TEXT(Child_High_Acuity[[#This Row],[Staff Start Date]], "mmm")</f>
        <v>Jan</v>
      </c>
    </row>
    <row r="280" spans="1:14" x14ac:dyDescent="0.25">
      <c r="A280" s="18"/>
      <c r="B280" s="19"/>
      <c r="C280" s="19"/>
      <c r="D280" s="19"/>
      <c r="E280" s="19"/>
      <c r="F280" s="19"/>
      <c r="G280" s="19"/>
      <c r="H280" s="19"/>
      <c r="I280" s="19"/>
      <c r="J280" s="20"/>
      <c r="K280" s="67"/>
      <c r="L280" s="19"/>
      <c r="M280" s="100">
        <f>YEAR(Child_High_Acuity[[#This Row],[Staff Start Date]])</f>
        <v>1900</v>
      </c>
      <c r="N280" s="100" t="str">
        <f>TEXT(Child_High_Acuity[[#This Row],[Staff Start Date]], "mmm")</f>
        <v>Jan</v>
      </c>
    </row>
    <row r="281" spans="1:14" x14ac:dyDescent="0.25">
      <c r="A281" s="18"/>
      <c r="B281" s="19"/>
      <c r="C281" s="19"/>
      <c r="D281" s="19"/>
      <c r="E281" s="19"/>
      <c r="F281" s="19"/>
      <c r="G281" s="19"/>
      <c r="H281" s="19"/>
      <c r="I281" s="19"/>
      <c r="J281" s="20"/>
      <c r="K281" s="67"/>
      <c r="L281" s="19"/>
      <c r="M281" s="100">
        <f>YEAR(Child_High_Acuity[[#This Row],[Staff Start Date]])</f>
        <v>1900</v>
      </c>
      <c r="N281" s="100" t="str">
        <f>TEXT(Child_High_Acuity[[#This Row],[Staff Start Date]], "mmm")</f>
        <v>Jan</v>
      </c>
    </row>
    <row r="282" spans="1:14" x14ac:dyDescent="0.25">
      <c r="A282" s="18"/>
      <c r="B282" s="19"/>
      <c r="C282" s="19"/>
      <c r="D282" s="19"/>
      <c r="E282" s="19"/>
      <c r="F282" s="19"/>
      <c r="G282" s="19"/>
      <c r="H282" s="19"/>
      <c r="I282" s="19"/>
      <c r="J282" s="20"/>
      <c r="K282" s="67"/>
      <c r="L282" s="19"/>
      <c r="M282" s="100">
        <f>YEAR(Child_High_Acuity[[#This Row],[Staff Start Date]])</f>
        <v>1900</v>
      </c>
      <c r="N282" s="100" t="str">
        <f>TEXT(Child_High_Acuity[[#This Row],[Staff Start Date]], "mmm")</f>
        <v>Jan</v>
      </c>
    </row>
    <row r="283" spans="1:14" x14ac:dyDescent="0.25">
      <c r="A283" s="18"/>
      <c r="B283" s="19"/>
      <c r="C283" s="19"/>
      <c r="D283" s="19"/>
      <c r="E283" s="19"/>
      <c r="F283" s="19"/>
      <c r="G283" s="19"/>
      <c r="H283" s="19"/>
      <c r="I283" s="19"/>
      <c r="J283" s="20"/>
      <c r="K283" s="67"/>
      <c r="L283" s="19"/>
      <c r="M283" s="100">
        <f>YEAR(Child_High_Acuity[[#This Row],[Staff Start Date]])</f>
        <v>1900</v>
      </c>
      <c r="N283" s="100" t="str">
        <f>TEXT(Child_High_Acuity[[#This Row],[Staff Start Date]], "mmm")</f>
        <v>Jan</v>
      </c>
    </row>
    <row r="284" spans="1:14" x14ac:dyDescent="0.25">
      <c r="A284" s="18"/>
      <c r="B284" s="19"/>
      <c r="C284" s="19"/>
      <c r="D284" s="19"/>
      <c r="E284" s="19"/>
      <c r="F284" s="19"/>
      <c r="G284" s="19"/>
      <c r="H284" s="19"/>
      <c r="I284" s="19"/>
      <c r="J284" s="20"/>
      <c r="K284" s="67"/>
      <c r="L284" s="19"/>
      <c r="M284" s="100">
        <f>YEAR(Child_High_Acuity[[#This Row],[Staff Start Date]])</f>
        <v>1900</v>
      </c>
      <c r="N284" s="100" t="str">
        <f>TEXT(Child_High_Acuity[[#This Row],[Staff Start Date]], "mmm")</f>
        <v>Jan</v>
      </c>
    </row>
    <row r="285" spans="1:14" x14ac:dyDescent="0.25">
      <c r="A285" s="18"/>
      <c r="B285" s="19"/>
      <c r="C285" s="19"/>
      <c r="D285" s="19"/>
      <c r="E285" s="19"/>
      <c r="F285" s="19"/>
      <c r="G285" s="19"/>
      <c r="H285" s="19"/>
      <c r="I285" s="19"/>
      <c r="J285" s="20"/>
      <c r="K285" s="67"/>
      <c r="L285" s="19"/>
      <c r="M285" s="100">
        <f>YEAR(Child_High_Acuity[[#This Row],[Staff Start Date]])</f>
        <v>1900</v>
      </c>
      <c r="N285" s="100" t="str">
        <f>TEXT(Child_High_Acuity[[#This Row],[Staff Start Date]], "mmm")</f>
        <v>Jan</v>
      </c>
    </row>
    <row r="286" spans="1:14" x14ac:dyDescent="0.25">
      <c r="A286" s="18"/>
      <c r="B286" s="19"/>
      <c r="C286" s="19"/>
      <c r="D286" s="19"/>
      <c r="E286" s="19"/>
      <c r="F286" s="19"/>
      <c r="G286" s="19"/>
      <c r="H286" s="19"/>
      <c r="I286" s="19"/>
      <c r="J286" s="20"/>
      <c r="K286" s="67"/>
      <c r="L286" s="19"/>
      <c r="M286" s="100">
        <f>YEAR(Child_High_Acuity[[#This Row],[Staff Start Date]])</f>
        <v>1900</v>
      </c>
      <c r="N286" s="100" t="str">
        <f>TEXT(Child_High_Acuity[[#This Row],[Staff Start Date]], "mmm")</f>
        <v>Jan</v>
      </c>
    </row>
    <row r="287" spans="1:14" x14ac:dyDescent="0.25">
      <c r="A287" s="18"/>
      <c r="B287" s="19"/>
      <c r="C287" s="19"/>
      <c r="D287" s="19"/>
      <c r="E287" s="19"/>
      <c r="F287" s="19"/>
      <c r="G287" s="19"/>
      <c r="H287" s="19"/>
      <c r="I287" s="19"/>
      <c r="J287" s="20"/>
      <c r="K287" s="67"/>
      <c r="L287" s="19"/>
      <c r="M287" s="100">
        <f>YEAR(Child_High_Acuity[[#This Row],[Staff Start Date]])</f>
        <v>1900</v>
      </c>
      <c r="N287" s="100" t="str">
        <f>TEXT(Child_High_Acuity[[#This Row],[Staff Start Date]], "mmm")</f>
        <v>Jan</v>
      </c>
    </row>
    <row r="288" spans="1:14" x14ac:dyDescent="0.25">
      <c r="A288" s="18"/>
      <c r="B288" s="19"/>
      <c r="C288" s="19"/>
      <c r="D288" s="19"/>
      <c r="E288" s="19"/>
      <c r="F288" s="19"/>
      <c r="G288" s="19"/>
      <c r="H288" s="19"/>
      <c r="I288" s="19"/>
      <c r="J288" s="20"/>
      <c r="K288" s="67"/>
      <c r="L288" s="19"/>
      <c r="M288" s="100">
        <f>YEAR(Child_High_Acuity[[#This Row],[Staff Start Date]])</f>
        <v>1900</v>
      </c>
      <c r="N288" s="100" t="str">
        <f>TEXT(Child_High_Acuity[[#This Row],[Staff Start Date]], "mmm")</f>
        <v>Jan</v>
      </c>
    </row>
    <row r="289" spans="1:14" x14ac:dyDescent="0.25">
      <c r="A289" s="18"/>
      <c r="B289" s="19"/>
      <c r="C289" s="19"/>
      <c r="D289" s="19"/>
      <c r="E289" s="19"/>
      <c r="F289" s="19"/>
      <c r="G289" s="19"/>
      <c r="H289" s="19"/>
      <c r="I289" s="19"/>
      <c r="J289" s="20"/>
      <c r="K289" s="67"/>
      <c r="L289" s="19"/>
      <c r="M289" s="100">
        <f>YEAR(Child_High_Acuity[[#This Row],[Staff Start Date]])</f>
        <v>1900</v>
      </c>
      <c r="N289" s="100" t="str">
        <f>TEXT(Child_High_Acuity[[#This Row],[Staff Start Date]], "mmm")</f>
        <v>Jan</v>
      </c>
    </row>
    <row r="290" spans="1:14" x14ac:dyDescent="0.25">
      <c r="A290" s="18"/>
      <c r="B290" s="19"/>
      <c r="C290" s="19"/>
      <c r="D290" s="19"/>
      <c r="E290" s="19"/>
      <c r="F290" s="19"/>
      <c r="G290" s="19"/>
      <c r="H290" s="19"/>
      <c r="I290" s="19"/>
      <c r="J290" s="20"/>
      <c r="K290" s="67"/>
      <c r="L290" s="19"/>
      <c r="M290" s="100">
        <f>YEAR(Child_High_Acuity[[#This Row],[Staff Start Date]])</f>
        <v>1900</v>
      </c>
      <c r="N290" s="100" t="str">
        <f>TEXT(Child_High_Acuity[[#This Row],[Staff Start Date]], "mmm")</f>
        <v>Jan</v>
      </c>
    </row>
    <row r="291" spans="1:14" x14ac:dyDescent="0.25">
      <c r="A291" s="18"/>
      <c r="B291" s="19"/>
      <c r="C291" s="19"/>
      <c r="D291" s="19"/>
      <c r="E291" s="19"/>
      <c r="F291" s="19"/>
      <c r="G291" s="19"/>
      <c r="H291" s="19"/>
      <c r="I291" s="19"/>
      <c r="J291" s="20"/>
      <c r="K291" s="67"/>
      <c r="L291" s="19"/>
      <c r="M291" s="100">
        <f>YEAR(Child_High_Acuity[[#This Row],[Staff Start Date]])</f>
        <v>1900</v>
      </c>
      <c r="N291" s="100" t="str">
        <f>TEXT(Child_High_Acuity[[#This Row],[Staff Start Date]], "mmm")</f>
        <v>Jan</v>
      </c>
    </row>
    <row r="292" spans="1:14" x14ac:dyDescent="0.25">
      <c r="A292" s="18"/>
      <c r="B292" s="19"/>
      <c r="C292" s="19"/>
      <c r="D292" s="19"/>
      <c r="E292" s="19"/>
      <c r="F292" s="19"/>
      <c r="G292" s="19"/>
      <c r="H292" s="19"/>
      <c r="I292" s="19"/>
      <c r="J292" s="20"/>
      <c r="K292" s="67"/>
      <c r="L292" s="19"/>
      <c r="M292" s="100">
        <f>YEAR(Child_High_Acuity[[#This Row],[Staff Start Date]])</f>
        <v>1900</v>
      </c>
      <c r="N292" s="100" t="str">
        <f>TEXT(Child_High_Acuity[[#This Row],[Staff Start Date]], "mmm")</f>
        <v>Jan</v>
      </c>
    </row>
    <row r="293" spans="1:14" x14ac:dyDescent="0.25">
      <c r="A293" s="18"/>
      <c r="B293" s="19"/>
      <c r="C293" s="19"/>
      <c r="D293" s="19"/>
      <c r="E293" s="19"/>
      <c r="F293" s="19"/>
      <c r="G293" s="19"/>
      <c r="H293" s="19"/>
      <c r="I293" s="19"/>
      <c r="J293" s="20"/>
      <c r="K293" s="67"/>
      <c r="L293" s="19"/>
      <c r="M293" s="100">
        <f>YEAR(Child_High_Acuity[[#This Row],[Staff Start Date]])</f>
        <v>1900</v>
      </c>
      <c r="N293" s="100" t="str">
        <f>TEXT(Child_High_Acuity[[#This Row],[Staff Start Date]], "mmm")</f>
        <v>Jan</v>
      </c>
    </row>
    <row r="294" spans="1:14" x14ac:dyDescent="0.25">
      <c r="A294" s="18"/>
      <c r="B294" s="19"/>
      <c r="C294" s="19"/>
      <c r="D294" s="19"/>
      <c r="E294" s="19"/>
      <c r="F294" s="19"/>
      <c r="G294" s="19"/>
      <c r="H294" s="19"/>
      <c r="I294" s="19"/>
      <c r="J294" s="20"/>
      <c r="K294" s="67"/>
      <c r="L294" s="19"/>
      <c r="M294" s="100">
        <f>YEAR(Child_High_Acuity[[#This Row],[Staff Start Date]])</f>
        <v>1900</v>
      </c>
      <c r="N294" s="100" t="str">
        <f>TEXT(Child_High_Acuity[[#This Row],[Staff Start Date]], "mmm")</f>
        <v>Jan</v>
      </c>
    </row>
    <row r="295" spans="1:14" x14ac:dyDescent="0.25">
      <c r="A295" s="18"/>
      <c r="B295" s="19"/>
      <c r="C295" s="19"/>
      <c r="D295" s="19"/>
      <c r="E295" s="19"/>
      <c r="F295" s="19"/>
      <c r="G295" s="19"/>
      <c r="H295" s="19"/>
      <c r="I295" s="19"/>
      <c r="J295" s="20"/>
      <c r="K295" s="67"/>
      <c r="L295" s="19"/>
      <c r="M295" s="100">
        <f>YEAR(Child_High_Acuity[[#This Row],[Staff Start Date]])</f>
        <v>1900</v>
      </c>
      <c r="N295" s="100" t="str">
        <f>TEXT(Child_High_Acuity[[#This Row],[Staff Start Date]], "mmm")</f>
        <v>Jan</v>
      </c>
    </row>
    <row r="296" spans="1:14" x14ac:dyDescent="0.25">
      <c r="A296" s="18"/>
      <c r="B296" s="19"/>
      <c r="C296" s="19"/>
      <c r="D296" s="19"/>
      <c r="E296" s="19"/>
      <c r="F296" s="19"/>
      <c r="G296" s="19"/>
      <c r="H296" s="19"/>
      <c r="I296" s="19"/>
      <c r="J296" s="20"/>
      <c r="K296" s="67"/>
      <c r="L296" s="19"/>
      <c r="M296" s="100">
        <f>YEAR(Child_High_Acuity[[#This Row],[Staff Start Date]])</f>
        <v>1900</v>
      </c>
      <c r="N296" s="100" t="str">
        <f>TEXT(Child_High_Acuity[[#This Row],[Staff Start Date]], "mmm")</f>
        <v>Jan</v>
      </c>
    </row>
    <row r="297" spans="1:14" x14ac:dyDescent="0.25">
      <c r="A297" s="18"/>
      <c r="B297" s="19"/>
      <c r="C297" s="19"/>
      <c r="D297" s="19"/>
      <c r="E297" s="19"/>
      <c r="F297" s="19"/>
      <c r="G297" s="19"/>
      <c r="H297" s="19"/>
      <c r="I297" s="19"/>
      <c r="J297" s="20"/>
      <c r="K297" s="67"/>
      <c r="L297" s="19"/>
      <c r="M297" s="100">
        <f>YEAR(Child_High_Acuity[[#This Row],[Staff Start Date]])</f>
        <v>1900</v>
      </c>
      <c r="N297" s="100" t="str">
        <f>TEXT(Child_High_Acuity[[#This Row],[Staff Start Date]], "mmm")</f>
        <v>Jan</v>
      </c>
    </row>
    <row r="298" spans="1:14" x14ac:dyDescent="0.25">
      <c r="A298" s="18"/>
      <c r="B298" s="19"/>
      <c r="C298" s="19"/>
      <c r="D298" s="19"/>
      <c r="E298" s="19"/>
      <c r="F298" s="19"/>
      <c r="G298" s="19"/>
      <c r="H298" s="19"/>
      <c r="I298" s="19"/>
      <c r="J298" s="20"/>
      <c r="K298" s="67"/>
      <c r="L298" s="19"/>
      <c r="M298" s="100">
        <f>YEAR(Child_High_Acuity[[#This Row],[Staff Start Date]])</f>
        <v>1900</v>
      </c>
      <c r="N298" s="100" t="str">
        <f>TEXT(Child_High_Acuity[[#This Row],[Staff Start Date]], "mmm")</f>
        <v>Jan</v>
      </c>
    </row>
    <row r="299" spans="1:14" x14ac:dyDescent="0.25">
      <c r="A299" s="18"/>
      <c r="B299" s="19"/>
      <c r="C299" s="19"/>
      <c r="D299" s="19"/>
      <c r="E299" s="19"/>
      <c r="F299" s="19"/>
      <c r="G299" s="19"/>
      <c r="H299" s="19"/>
      <c r="I299" s="19"/>
      <c r="J299" s="20"/>
      <c r="K299" s="67"/>
      <c r="L299" s="19"/>
      <c r="M299" s="100">
        <f>YEAR(Child_High_Acuity[[#This Row],[Staff Start Date]])</f>
        <v>1900</v>
      </c>
      <c r="N299" s="100" t="str">
        <f>TEXT(Child_High_Acuity[[#This Row],[Staff Start Date]], "mmm")</f>
        <v>Jan</v>
      </c>
    </row>
    <row r="300" spans="1:14" x14ac:dyDescent="0.25">
      <c r="A300" s="18"/>
      <c r="B300" s="19"/>
      <c r="C300" s="19"/>
      <c r="D300" s="19"/>
      <c r="E300" s="19"/>
      <c r="F300" s="19"/>
      <c r="G300" s="19"/>
      <c r="H300" s="19"/>
      <c r="I300" s="19"/>
      <c r="J300" s="20"/>
      <c r="K300" s="67"/>
      <c r="L300" s="19"/>
      <c r="M300" s="100">
        <f>YEAR(Child_High_Acuity[[#This Row],[Staff Start Date]])</f>
        <v>1900</v>
      </c>
      <c r="N300" s="100" t="str">
        <f>TEXT(Child_High_Acuity[[#This Row],[Staff Start Date]], "mmm")</f>
        <v>Jan</v>
      </c>
    </row>
    <row r="301" spans="1:14" x14ac:dyDescent="0.25">
      <c r="A301" s="18"/>
      <c r="B301" s="19"/>
      <c r="C301" s="19"/>
      <c r="D301" s="19"/>
      <c r="E301" s="19"/>
      <c r="F301" s="19"/>
      <c r="G301" s="19"/>
      <c r="H301" s="19"/>
      <c r="I301" s="19"/>
      <c r="J301" s="20"/>
      <c r="K301" s="67"/>
      <c r="L301" s="19"/>
      <c r="M301" s="100">
        <f>YEAR(Child_High_Acuity[[#This Row],[Staff Start Date]])</f>
        <v>1900</v>
      </c>
      <c r="N301" s="100" t="str">
        <f>TEXT(Child_High_Acuity[[#This Row],[Staff Start Date]], "mmm")</f>
        <v>Jan</v>
      </c>
    </row>
    <row r="302" spans="1:14" x14ac:dyDescent="0.25">
      <c r="A302" s="18"/>
      <c r="B302" s="19"/>
      <c r="C302" s="19"/>
      <c r="D302" s="19"/>
      <c r="E302" s="19"/>
      <c r="F302" s="19"/>
      <c r="G302" s="19"/>
      <c r="H302" s="19"/>
      <c r="I302" s="19"/>
      <c r="J302" s="20"/>
      <c r="K302" s="67"/>
      <c r="L302" s="19"/>
      <c r="M302" s="100">
        <f>YEAR(Child_High_Acuity[[#This Row],[Staff Start Date]])</f>
        <v>1900</v>
      </c>
      <c r="N302" s="100" t="str">
        <f>TEXT(Child_High_Acuity[[#This Row],[Staff Start Date]], "mmm")</f>
        <v>Jan</v>
      </c>
    </row>
    <row r="303" spans="1:14" x14ac:dyDescent="0.25">
      <c r="A303" s="18"/>
      <c r="B303" s="19"/>
      <c r="C303" s="19"/>
      <c r="D303" s="19"/>
      <c r="E303" s="19"/>
      <c r="F303" s="19"/>
      <c r="G303" s="19"/>
      <c r="H303" s="19"/>
      <c r="I303" s="19"/>
      <c r="J303" s="20"/>
      <c r="K303" s="67"/>
      <c r="L303" s="19"/>
      <c r="M303" s="100">
        <f>YEAR(Child_High_Acuity[[#This Row],[Staff Start Date]])</f>
        <v>1900</v>
      </c>
      <c r="N303" s="100" t="str">
        <f>TEXT(Child_High_Acuity[[#This Row],[Staff Start Date]], "mmm")</f>
        <v>Jan</v>
      </c>
    </row>
    <row r="304" spans="1:14" x14ac:dyDescent="0.25">
      <c r="A304" s="18"/>
      <c r="B304" s="19"/>
      <c r="C304" s="19"/>
      <c r="D304" s="19"/>
      <c r="E304" s="19"/>
      <c r="F304" s="19"/>
      <c r="G304" s="19"/>
      <c r="H304" s="19"/>
      <c r="I304" s="19"/>
      <c r="J304" s="20"/>
      <c r="K304" s="67"/>
      <c r="L304" s="19"/>
      <c r="M304" s="100">
        <f>YEAR(Child_High_Acuity[[#This Row],[Staff Start Date]])</f>
        <v>1900</v>
      </c>
      <c r="N304" s="100" t="str">
        <f>TEXT(Child_High_Acuity[[#This Row],[Staff Start Date]], "mmm")</f>
        <v>Jan</v>
      </c>
    </row>
    <row r="305" spans="1:14" x14ac:dyDescent="0.25">
      <c r="A305" s="18"/>
      <c r="B305" s="19"/>
      <c r="C305" s="19"/>
      <c r="D305" s="19"/>
      <c r="E305" s="19"/>
      <c r="F305" s="19"/>
      <c r="G305" s="19"/>
      <c r="H305" s="19"/>
      <c r="I305" s="19"/>
      <c r="J305" s="20"/>
      <c r="K305" s="67"/>
      <c r="L305" s="19"/>
      <c r="M305" s="100">
        <f>YEAR(Child_High_Acuity[[#This Row],[Staff Start Date]])</f>
        <v>1900</v>
      </c>
      <c r="N305" s="100" t="str">
        <f>TEXT(Child_High_Acuity[[#This Row],[Staff Start Date]], "mmm")</f>
        <v>Jan</v>
      </c>
    </row>
    <row r="306" spans="1:14" x14ac:dyDescent="0.25">
      <c r="A306" s="18"/>
      <c r="B306" s="19"/>
      <c r="C306" s="19"/>
      <c r="D306" s="19"/>
      <c r="E306" s="19"/>
      <c r="F306" s="19"/>
      <c r="G306" s="19"/>
      <c r="H306" s="19"/>
      <c r="I306" s="19"/>
      <c r="J306" s="20"/>
      <c r="K306" s="67"/>
      <c r="L306" s="19"/>
      <c r="M306" s="100">
        <f>YEAR(Child_High_Acuity[[#This Row],[Staff Start Date]])</f>
        <v>1900</v>
      </c>
      <c r="N306" s="100" t="str">
        <f>TEXT(Child_High_Acuity[[#This Row],[Staff Start Date]], "mmm")</f>
        <v>Jan</v>
      </c>
    </row>
    <row r="307" spans="1:14" x14ac:dyDescent="0.25">
      <c r="A307" s="18"/>
      <c r="B307" s="19"/>
      <c r="C307" s="19"/>
      <c r="D307" s="19"/>
      <c r="E307" s="19"/>
      <c r="F307" s="19"/>
      <c r="G307" s="19"/>
      <c r="H307" s="19"/>
      <c r="I307" s="19"/>
      <c r="J307" s="20"/>
      <c r="K307" s="67"/>
      <c r="L307" s="19"/>
      <c r="M307" s="100">
        <f>YEAR(Child_High_Acuity[[#This Row],[Staff Start Date]])</f>
        <v>1900</v>
      </c>
      <c r="N307" s="100" t="str">
        <f>TEXT(Child_High_Acuity[[#This Row],[Staff Start Date]], "mmm")</f>
        <v>Jan</v>
      </c>
    </row>
    <row r="308" spans="1:14" x14ac:dyDescent="0.25">
      <c r="A308" s="18"/>
      <c r="B308" s="19"/>
      <c r="C308" s="19"/>
      <c r="D308" s="19"/>
      <c r="E308" s="19"/>
      <c r="F308" s="19"/>
      <c r="G308" s="19"/>
      <c r="H308" s="19"/>
      <c r="I308" s="19"/>
      <c r="J308" s="20"/>
      <c r="K308" s="67"/>
      <c r="L308" s="19"/>
      <c r="M308" s="100">
        <f>YEAR(Child_High_Acuity[[#This Row],[Staff Start Date]])</f>
        <v>1900</v>
      </c>
      <c r="N308" s="100" t="str">
        <f>TEXT(Child_High_Acuity[[#This Row],[Staff Start Date]], "mmm")</f>
        <v>Jan</v>
      </c>
    </row>
    <row r="309" spans="1:14" x14ac:dyDescent="0.25">
      <c r="A309" s="18"/>
      <c r="B309" s="19"/>
      <c r="C309" s="19"/>
      <c r="D309" s="19"/>
      <c r="E309" s="19"/>
      <c r="F309" s="19"/>
      <c r="G309" s="19"/>
      <c r="H309" s="19"/>
      <c r="I309" s="19"/>
      <c r="J309" s="20"/>
      <c r="K309" s="67"/>
      <c r="L309" s="19"/>
      <c r="M309" s="100">
        <f>YEAR(Child_High_Acuity[[#This Row],[Staff Start Date]])</f>
        <v>1900</v>
      </c>
      <c r="N309" s="100" t="str">
        <f>TEXT(Child_High_Acuity[[#This Row],[Staff Start Date]], "mmm")</f>
        <v>Jan</v>
      </c>
    </row>
    <row r="310" spans="1:14" x14ac:dyDescent="0.25">
      <c r="A310" s="18"/>
      <c r="B310" s="19"/>
      <c r="C310" s="19"/>
      <c r="D310" s="19"/>
      <c r="E310" s="19"/>
      <c r="F310" s="19"/>
      <c r="G310" s="19"/>
      <c r="H310" s="19"/>
      <c r="I310" s="19"/>
      <c r="J310" s="20"/>
      <c r="K310" s="67"/>
      <c r="L310" s="19"/>
      <c r="M310" s="100">
        <f>YEAR(Child_High_Acuity[[#This Row],[Staff Start Date]])</f>
        <v>1900</v>
      </c>
      <c r="N310" s="100" t="str">
        <f>TEXT(Child_High_Acuity[[#This Row],[Staff Start Date]], "mmm")</f>
        <v>Jan</v>
      </c>
    </row>
    <row r="311" spans="1:14" x14ac:dyDescent="0.25">
      <c r="A311" s="18"/>
      <c r="B311" s="19"/>
      <c r="C311" s="19"/>
      <c r="D311" s="19"/>
      <c r="E311" s="19"/>
      <c r="F311" s="19"/>
      <c r="G311" s="19"/>
      <c r="H311" s="19"/>
      <c r="I311" s="19"/>
      <c r="J311" s="20"/>
      <c r="K311" s="67"/>
      <c r="L311" s="19"/>
      <c r="M311" s="100">
        <f>YEAR(Child_High_Acuity[[#This Row],[Staff Start Date]])</f>
        <v>1900</v>
      </c>
      <c r="N311" s="100" t="str">
        <f>TEXT(Child_High_Acuity[[#This Row],[Staff Start Date]], "mmm")</f>
        <v>Jan</v>
      </c>
    </row>
    <row r="312" spans="1:14" x14ac:dyDescent="0.25">
      <c r="A312" s="18"/>
      <c r="B312" s="19"/>
      <c r="C312" s="19"/>
      <c r="D312" s="19"/>
      <c r="E312" s="19"/>
      <c r="F312" s="19"/>
      <c r="G312" s="19"/>
      <c r="H312" s="19"/>
      <c r="I312" s="19"/>
      <c r="J312" s="20"/>
      <c r="K312" s="67"/>
      <c r="L312" s="19"/>
      <c r="M312" s="100">
        <f>YEAR(Child_High_Acuity[[#This Row],[Staff Start Date]])</f>
        <v>1900</v>
      </c>
      <c r="N312" s="100" t="str">
        <f>TEXT(Child_High_Acuity[[#This Row],[Staff Start Date]], "mmm")</f>
        <v>Jan</v>
      </c>
    </row>
    <row r="313" spans="1:14" x14ac:dyDescent="0.25">
      <c r="A313" s="18"/>
      <c r="B313" s="19"/>
      <c r="C313" s="19"/>
      <c r="D313" s="19"/>
      <c r="E313" s="19"/>
      <c r="F313" s="19"/>
      <c r="G313" s="19"/>
      <c r="H313" s="19"/>
      <c r="I313" s="19"/>
      <c r="J313" s="20"/>
      <c r="K313" s="67"/>
      <c r="L313" s="19"/>
      <c r="M313" s="100">
        <f>YEAR(Child_High_Acuity[[#This Row],[Staff Start Date]])</f>
        <v>1900</v>
      </c>
      <c r="N313" s="100" t="str">
        <f>TEXT(Child_High_Acuity[[#This Row],[Staff Start Date]], "mmm")</f>
        <v>Jan</v>
      </c>
    </row>
    <row r="314" spans="1:14" x14ac:dyDescent="0.25">
      <c r="A314" s="18"/>
      <c r="B314" s="19"/>
      <c r="C314" s="19"/>
      <c r="D314" s="19"/>
      <c r="E314" s="19"/>
      <c r="F314" s="19"/>
      <c r="G314" s="19"/>
      <c r="H314" s="19"/>
      <c r="I314" s="19"/>
      <c r="J314" s="20"/>
      <c r="K314" s="67"/>
      <c r="L314" s="19"/>
      <c r="M314" s="100">
        <f>YEAR(Child_High_Acuity[[#This Row],[Staff Start Date]])</f>
        <v>1900</v>
      </c>
      <c r="N314" s="100" t="str">
        <f>TEXT(Child_High_Acuity[[#This Row],[Staff Start Date]], "mmm")</f>
        <v>Jan</v>
      </c>
    </row>
    <row r="315" spans="1:14" x14ac:dyDescent="0.25">
      <c r="A315" s="18"/>
      <c r="B315" s="19"/>
      <c r="C315" s="19"/>
      <c r="D315" s="19"/>
      <c r="E315" s="19"/>
      <c r="F315" s="19"/>
      <c r="G315" s="19"/>
      <c r="H315" s="19"/>
      <c r="I315" s="19"/>
      <c r="J315" s="20"/>
      <c r="K315" s="67"/>
      <c r="L315" s="19"/>
      <c r="M315" s="100">
        <f>YEAR(Child_High_Acuity[[#This Row],[Staff Start Date]])</f>
        <v>1900</v>
      </c>
      <c r="N315" s="100" t="str">
        <f>TEXT(Child_High_Acuity[[#This Row],[Staff Start Date]], "mmm")</f>
        <v>Jan</v>
      </c>
    </row>
    <row r="316" spans="1:14" x14ac:dyDescent="0.25">
      <c r="A316" s="18"/>
      <c r="B316" s="19"/>
      <c r="C316" s="19"/>
      <c r="D316" s="19"/>
      <c r="E316" s="19"/>
      <c r="F316" s="19"/>
      <c r="G316" s="19"/>
      <c r="H316" s="19"/>
      <c r="I316" s="19"/>
      <c r="J316" s="20"/>
      <c r="K316" s="67"/>
      <c r="L316" s="19"/>
      <c r="M316" s="100">
        <f>YEAR(Child_High_Acuity[[#This Row],[Staff Start Date]])</f>
        <v>1900</v>
      </c>
      <c r="N316" s="100" t="str">
        <f>TEXT(Child_High_Acuity[[#This Row],[Staff Start Date]], "mmm")</f>
        <v>Jan</v>
      </c>
    </row>
    <row r="317" spans="1:14" x14ac:dyDescent="0.25">
      <c r="A317" s="18"/>
      <c r="B317" s="19"/>
      <c r="C317" s="19"/>
      <c r="D317" s="19"/>
      <c r="E317" s="19"/>
      <c r="F317" s="19"/>
      <c r="G317" s="19"/>
      <c r="H317" s="19"/>
      <c r="I317" s="19"/>
      <c r="J317" s="20"/>
      <c r="K317" s="67"/>
      <c r="L317" s="19"/>
      <c r="M317" s="100">
        <f>YEAR(Child_High_Acuity[[#This Row],[Staff Start Date]])</f>
        <v>1900</v>
      </c>
      <c r="N317" s="100" t="str">
        <f>TEXT(Child_High_Acuity[[#This Row],[Staff Start Date]], "mmm")</f>
        <v>Jan</v>
      </c>
    </row>
    <row r="318" spans="1:14" x14ac:dyDescent="0.25">
      <c r="A318" s="18"/>
      <c r="B318" s="19"/>
      <c r="C318" s="19"/>
      <c r="D318" s="19"/>
      <c r="E318" s="19"/>
      <c r="F318" s="19"/>
      <c r="G318" s="19"/>
      <c r="H318" s="19"/>
      <c r="I318" s="19"/>
      <c r="J318" s="20"/>
      <c r="K318" s="67"/>
      <c r="L318" s="19"/>
      <c r="M318" s="100">
        <f>YEAR(Child_High_Acuity[[#This Row],[Staff Start Date]])</f>
        <v>1900</v>
      </c>
      <c r="N318" s="100" t="str">
        <f>TEXT(Child_High_Acuity[[#This Row],[Staff Start Date]], "mmm")</f>
        <v>Jan</v>
      </c>
    </row>
    <row r="319" spans="1:14" x14ac:dyDescent="0.25">
      <c r="A319" s="18"/>
      <c r="B319" s="19"/>
      <c r="C319" s="19"/>
      <c r="D319" s="19"/>
      <c r="E319" s="19"/>
      <c r="F319" s="19"/>
      <c r="G319" s="19"/>
      <c r="H319" s="19"/>
      <c r="I319" s="19"/>
      <c r="J319" s="20"/>
      <c r="K319" s="67"/>
      <c r="L319" s="19"/>
      <c r="M319" s="100">
        <f>YEAR(Child_High_Acuity[[#This Row],[Staff Start Date]])</f>
        <v>1900</v>
      </c>
      <c r="N319" s="100" t="str">
        <f>TEXT(Child_High_Acuity[[#This Row],[Staff Start Date]], "mmm")</f>
        <v>Jan</v>
      </c>
    </row>
    <row r="320" spans="1:14" x14ac:dyDescent="0.25">
      <c r="A320" s="18"/>
      <c r="B320" s="19"/>
      <c r="C320" s="19"/>
      <c r="D320" s="19"/>
      <c r="E320" s="19"/>
      <c r="F320" s="19"/>
      <c r="G320" s="19"/>
      <c r="H320" s="19"/>
      <c r="I320" s="19"/>
      <c r="J320" s="20"/>
      <c r="K320" s="67"/>
      <c r="L320" s="19"/>
      <c r="M320" s="100">
        <f>YEAR(Child_High_Acuity[[#This Row],[Staff Start Date]])</f>
        <v>1900</v>
      </c>
      <c r="N320" s="100" t="str">
        <f>TEXT(Child_High_Acuity[[#This Row],[Staff Start Date]], "mmm")</f>
        <v>Jan</v>
      </c>
    </row>
    <row r="321" spans="1:14" x14ac:dyDescent="0.25">
      <c r="A321" s="18"/>
      <c r="B321" s="19"/>
      <c r="C321" s="19"/>
      <c r="D321" s="19"/>
      <c r="E321" s="19"/>
      <c r="F321" s="19"/>
      <c r="G321" s="19"/>
      <c r="H321" s="19"/>
      <c r="I321" s="19"/>
      <c r="J321" s="20"/>
      <c r="K321" s="67"/>
      <c r="L321" s="19"/>
      <c r="M321" s="100">
        <f>YEAR(Child_High_Acuity[[#This Row],[Staff Start Date]])</f>
        <v>1900</v>
      </c>
      <c r="N321" s="100" t="str">
        <f>TEXT(Child_High_Acuity[[#This Row],[Staff Start Date]], "mmm")</f>
        <v>Jan</v>
      </c>
    </row>
    <row r="322" spans="1:14" x14ac:dyDescent="0.25">
      <c r="A322" s="18"/>
      <c r="B322" s="19"/>
      <c r="C322" s="19"/>
      <c r="D322" s="19"/>
      <c r="E322" s="19"/>
      <c r="F322" s="19"/>
      <c r="G322" s="19"/>
      <c r="H322" s="19"/>
      <c r="I322" s="19"/>
      <c r="J322" s="20"/>
      <c r="K322" s="67"/>
      <c r="L322" s="19"/>
      <c r="M322" s="100">
        <f>YEAR(Child_High_Acuity[[#This Row],[Staff Start Date]])</f>
        <v>1900</v>
      </c>
      <c r="N322" s="100" t="str">
        <f>TEXT(Child_High_Acuity[[#This Row],[Staff Start Date]], "mmm")</f>
        <v>Jan</v>
      </c>
    </row>
    <row r="323" spans="1:14" x14ac:dyDescent="0.25">
      <c r="A323" s="18"/>
      <c r="B323" s="19"/>
      <c r="C323" s="19"/>
      <c r="D323" s="19"/>
      <c r="E323" s="19"/>
      <c r="F323" s="19"/>
      <c r="G323" s="19"/>
      <c r="H323" s="19"/>
      <c r="I323" s="19"/>
      <c r="J323" s="20"/>
      <c r="K323" s="67"/>
      <c r="L323" s="19"/>
      <c r="M323" s="100">
        <f>YEAR(Child_High_Acuity[[#This Row],[Staff Start Date]])</f>
        <v>1900</v>
      </c>
      <c r="N323" s="100" t="str">
        <f>TEXT(Child_High_Acuity[[#This Row],[Staff Start Date]], "mmm")</f>
        <v>Jan</v>
      </c>
    </row>
    <row r="324" spans="1:14" x14ac:dyDescent="0.25">
      <c r="A324" s="18"/>
      <c r="B324" s="19"/>
      <c r="C324" s="19"/>
      <c r="D324" s="19"/>
      <c r="E324" s="19"/>
      <c r="F324" s="19"/>
      <c r="G324" s="19"/>
      <c r="H324" s="19"/>
      <c r="I324" s="19"/>
      <c r="J324" s="20"/>
      <c r="K324" s="67"/>
      <c r="L324" s="19"/>
      <c r="M324" s="100">
        <f>YEAR(Child_High_Acuity[[#This Row],[Staff Start Date]])</f>
        <v>1900</v>
      </c>
      <c r="N324" s="100" t="str">
        <f>TEXT(Child_High_Acuity[[#This Row],[Staff Start Date]], "mmm")</f>
        <v>Jan</v>
      </c>
    </row>
    <row r="325" spans="1:14" x14ac:dyDescent="0.25">
      <c r="A325" s="18"/>
      <c r="B325" s="19"/>
      <c r="C325" s="19"/>
      <c r="D325" s="19"/>
      <c r="E325" s="19"/>
      <c r="F325" s="19"/>
      <c r="G325" s="19"/>
      <c r="H325" s="19"/>
      <c r="I325" s="19"/>
      <c r="J325" s="20"/>
      <c r="K325" s="67"/>
      <c r="L325" s="19"/>
      <c r="M325" s="100">
        <f>YEAR(Child_High_Acuity[[#This Row],[Staff Start Date]])</f>
        <v>1900</v>
      </c>
      <c r="N325" s="100" t="str">
        <f>TEXT(Child_High_Acuity[[#This Row],[Staff Start Date]], "mmm")</f>
        <v>Jan</v>
      </c>
    </row>
    <row r="326" spans="1:14" x14ac:dyDescent="0.25">
      <c r="A326" s="18"/>
      <c r="B326" s="19"/>
      <c r="C326" s="19"/>
      <c r="D326" s="19"/>
      <c r="E326" s="19"/>
      <c r="F326" s="19"/>
      <c r="G326" s="19"/>
      <c r="H326" s="19"/>
      <c r="I326" s="19"/>
      <c r="J326" s="20"/>
      <c r="K326" s="67"/>
      <c r="L326" s="19"/>
      <c r="M326" s="100">
        <f>YEAR(Child_High_Acuity[[#This Row],[Staff Start Date]])</f>
        <v>1900</v>
      </c>
      <c r="N326" s="100" t="str">
        <f>TEXT(Child_High_Acuity[[#This Row],[Staff Start Date]], "mmm")</f>
        <v>Jan</v>
      </c>
    </row>
    <row r="327" spans="1:14" x14ac:dyDescent="0.25">
      <c r="A327" s="18"/>
      <c r="B327" s="19"/>
      <c r="C327" s="19"/>
      <c r="D327" s="19"/>
      <c r="E327" s="19"/>
      <c r="F327" s="19"/>
      <c r="G327" s="19"/>
      <c r="H327" s="19"/>
      <c r="I327" s="19"/>
      <c r="J327" s="20"/>
      <c r="K327" s="67"/>
      <c r="L327" s="19"/>
      <c r="M327" s="100">
        <f>YEAR(Child_High_Acuity[[#This Row],[Staff Start Date]])</f>
        <v>1900</v>
      </c>
      <c r="N327" s="100" t="str">
        <f>TEXT(Child_High_Acuity[[#This Row],[Staff Start Date]], "mmm")</f>
        <v>Jan</v>
      </c>
    </row>
    <row r="328" spans="1:14" x14ac:dyDescent="0.25">
      <c r="A328" s="18"/>
      <c r="B328" s="19"/>
      <c r="C328" s="19"/>
      <c r="D328" s="19"/>
      <c r="E328" s="19"/>
      <c r="F328" s="19"/>
      <c r="G328" s="19"/>
      <c r="H328" s="19"/>
      <c r="I328" s="19"/>
      <c r="J328" s="20"/>
      <c r="K328" s="67"/>
      <c r="L328" s="19"/>
      <c r="M328" s="100">
        <f>YEAR(Child_High_Acuity[[#This Row],[Staff Start Date]])</f>
        <v>1900</v>
      </c>
      <c r="N328" s="100" t="str">
        <f>TEXT(Child_High_Acuity[[#This Row],[Staff Start Date]], "mmm")</f>
        <v>Jan</v>
      </c>
    </row>
    <row r="329" spans="1:14" x14ac:dyDescent="0.25">
      <c r="A329" s="18"/>
      <c r="B329" s="19"/>
      <c r="C329" s="19"/>
      <c r="D329" s="19"/>
      <c r="E329" s="19"/>
      <c r="F329" s="19"/>
      <c r="G329" s="19"/>
      <c r="H329" s="19"/>
      <c r="I329" s="19"/>
      <c r="J329" s="20"/>
      <c r="K329" s="67"/>
      <c r="L329" s="19"/>
      <c r="M329" s="100">
        <f>YEAR(Child_High_Acuity[[#This Row],[Staff Start Date]])</f>
        <v>1900</v>
      </c>
      <c r="N329" s="100" t="str">
        <f>TEXT(Child_High_Acuity[[#This Row],[Staff Start Date]], "mmm")</f>
        <v>Jan</v>
      </c>
    </row>
    <row r="330" spans="1:14" x14ac:dyDescent="0.25">
      <c r="A330" s="18"/>
      <c r="B330" s="19"/>
      <c r="C330" s="19"/>
      <c r="D330" s="19"/>
      <c r="E330" s="19"/>
      <c r="F330" s="19"/>
      <c r="G330" s="19"/>
      <c r="H330" s="19"/>
      <c r="I330" s="19"/>
      <c r="J330" s="20"/>
      <c r="K330" s="67"/>
      <c r="L330" s="19"/>
      <c r="M330" s="100">
        <f>YEAR(Child_High_Acuity[[#This Row],[Staff Start Date]])</f>
        <v>1900</v>
      </c>
      <c r="N330" s="100" t="str">
        <f>TEXT(Child_High_Acuity[[#This Row],[Staff Start Date]], "mmm")</f>
        <v>Jan</v>
      </c>
    </row>
    <row r="331" spans="1:14" x14ac:dyDescent="0.25">
      <c r="A331" s="18"/>
      <c r="B331" s="19"/>
      <c r="C331" s="19"/>
      <c r="D331" s="19"/>
      <c r="E331" s="19"/>
      <c r="F331" s="19"/>
      <c r="G331" s="19"/>
      <c r="H331" s="19"/>
      <c r="I331" s="19"/>
      <c r="J331" s="20"/>
      <c r="K331" s="67"/>
      <c r="L331" s="19"/>
      <c r="M331" s="100">
        <f>YEAR(Child_High_Acuity[[#This Row],[Staff Start Date]])</f>
        <v>1900</v>
      </c>
      <c r="N331" s="100" t="str">
        <f>TEXT(Child_High_Acuity[[#This Row],[Staff Start Date]], "mmm")</f>
        <v>Jan</v>
      </c>
    </row>
    <row r="332" spans="1:14" x14ac:dyDescent="0.25">
      <c r="A332" s="18"/>
      <c r="B332" s="19"/>
      <c r="C332" s="19"/>
      <c r="D332" s="19"/>
      <c r="E332" s="19"/>
      <c r="F332" s="19"/>
      <c r="G332" s="19"/>
      <c r="H332" s="19"/>
      <c r="I332" s="19"/>
      <c r="J332" s="20"/>
      <c r="K332" s="67"/>
      <c r="L332" s="19"/>
      <c r="M332" s="100">
        <f>YEAR(Child_High_Acuity[[#This Row],[Staff Start Date]])</f>
        <v>1900</v>
      </c>
      <c r="N332" s="100" t="str">
        <f>TEXT(Child_High_Acuity[[#This Row],[Staff Start Date]], "mmm")</f>
        <v>Jan</v>
      </c>
    </row>
    <row r="333" spans="1:14" x14ac:dyDescent="0.25">
      <c r="A333" s="18"/>
      <c r="B333" s="19"/>
      <c r="C333" s="19"/>
      <c r="D333" s="19"/>
      <c r="E333" s="19"/>
      <c r="F333" s="19"/>
      <c r="G333" s="19"/>
      <c r="H333" s="19"/>
      <c r="I333" s="19"/>
      <c r="J333" s="20"/>
      <c r="K333" s="67"/>
      <c r="L333" s="19"/>
      <c r="M333" s="100">
        <f>YEAR(Child_High_Acuity[[#This Row],[Staff Start Date]])</f>
        <v>1900</v>
      </c>
      <c r="N333" s="100" t="str">
        <f>TEXT(Child_High_Acuity[[#This Row],[Staff Start Date]], "mmm")</f>
        <v>Jan</v>
      </c>
    </row>
    <row r="334" spans="1:14" x14ac:dyDescent="0.25">
      <c r="A334" s="18"/>
      <c r="B334" s="19"/>
      <c r="C334" s="19"/>
      <c r="D334" s="19"/>
      <c r="E334" s="19"/>
      <c r="F334" s="19"/>
      <c r="G334" s="19"/>
      <c r="H334" s="19"/>
      <c r="I334" s="19"/>
      <c r="J334" s="20"/>
      <c r="K334" s="67"/>
      <c r="L334" s="19"/>
      <c r="M334" s="100">
        <f>YEAR(Child_High_Acuity[[#This Row],[Staff Start Date]])</f>
        <v>1900</v>
      </c>
      <c r="N334" s="100" t="str">
        <f>TEXT(Child_High_Acuity[[#This Row],[Staff Start Date]], "mmm")</f>
        <v>Jan</v>
      </c>
    </row>
    <row r="335" spans="1:14" x14ac:dyDescent="0.25">
      <c r="A335" s="18"/>
      <c r="B335" s="19"/>
      <c r="C335" s="19"/>
      <c r="D335" s="19"/>
      <c r="E335" s="19"/>
      <c r="F335" s="19"/>
      <c r="G335" s="19"/>
      <c r="H335" s="19"/>
      <c r="I335" s="19"/>
      <c r="J335" s="20"/>
      <c r="K335" s="67"/>
      <c r="L335" s="19"/>
      <c r="M335" s="100">
        <f>YEAR(Child_High_Acuity[[#This Row],[Staff Start Date]])</f>
        <v>1900</v>
      </c>
      <c r="N335" s="100" t="str">
        <f>TEXT(Child_High_Acuity[[#This Row],[Staff Start Date]], "mmm")</f>
        <v>Jan</v>
      </c>
    </row>
    <row r="336" spans="1:14" x14ac:dyDescent="0.25">
      <c r="A336" s="18"/>
      <c r="B336" s="19"/>
      <c r="C336" s="19"/>
      <c r="D336" s="19"/>
      <c r="E336" s="19"/>
      <c r="F336" s="19"/>
      <c r="G336" s="19"/>
      <c r="H336" s="19"/>
      <c r="I336" s="19"/>
      <c r="J336" s="20"/>
      <c r="K336" s="67"/>
      <c r="L336" s="19"/>
      <c r="M336" s="100">
        <f>YEAR(Child_High_Acuity[[#This Row],[Staff Start Date]])</f>
        <v>1900</v>
      </c>
      <c r="N336" s="100" t="str">
        <f>TEXT(Child_High_Acuity[[#This Row],[Staff Start Date]], "mmm")</f>
        <v>Jan</v>
      </c>
    </row>
    <row r="337" spans="1:14" x14ac:dyDescent="0.25">
      <c r="A337" s="18"/>
      <c r="B337" s="19"/>
      <c r="C337" s="19"/>
      <c r="D337" s="19"/>
      <c r="E337" s="19"/>
      <c r="F337" s="19"/>
      <c r="G337" s="19"/>
      <c r="H337" s="19"/>
      <c r="I337" s="19"/>
      <c r="J337" s="20"/>
      <c r="K337" s="67"/>
      <c r="L337" s="19"/>
      <c r="M337" s="100">
        <f>YEAR(Child_High_Acuity[[#This Row],[Staff Start Date]])</f>
        <v>1900</v>
      </c>
      <c r="N337" s="100" t="str">
        <f>TEXT(Child_High_Acuity[[#This Row],[Staff Start Date]], "mmm")</f>
        <v>Jan</v>
      </c>
    </row>
    <row r="338" spans="1:14" x14ac:dyDescent="0.25">
      <c r="A338" s="18"/>
      <c r="B338" s="19"/>
      <c r="C338" s="19"/>
      <c r="D338" s="19"/>
      <c r="E338" s="19"/>
      <c r="F338" s="19"/>
      <c r="G338" s="19"/>
      <c r="H338" s="19"/>
      <c r="I338" s="19"/>
      <c r="J338" s="20"/>
      <c r="K338" s="67"/>
      <c r="L338" s="19"/>
      <c r="M338" s="100">
        <f>YEAR(Child_High_Acuity[[#This Row],[Staff Start Date]])</f>
        <v>1900</v>
      </c>
      <c r="N338" s="100" t="str">
        <f>TEXT(Child_High_Acuity[[#This Row],[Staff Start Date]], "mmm")</f>
        <v>Jan</v>
      </c>
    </row>
    <row r="339" spans="1:14" x14ac:dyDescent="0.25">
      <c r="A339" s="18"/>
      <c r="B339" s="19"/>
      <c r="C339" s="19"/>
      <c r="D339" s="19"/>
      <c r="E339" s="19"/>
      <c r="F339" s="19"/>
      <c r="G339" s="19"/>
      <c r="H339" s="19"/>
      <c r="I339" s="19"/>
      <c r="J339" s="20"/>
      <c r="K339" s="67"/>
      <c r="L339" s="19"/>
      <c r="M339" s="100">
        <f>YEAR(Child_High_Acuity[[#This Row],[Staff Start Date]])</f>
        <v>1900</v>
      </c>
      <c r="N339" s="100" t="str">
        <f>TEXT(Child_High_Acuity[[#This Row],[Staff Start Date]], "mmm")</f>
        <v>Jan</v>
      </c>
    </row>
    <row r="340" spans="1:14" x14ac:dyDescent="0.25">
      <c r="A340" s="18"/>
      <c r="B340" s="19"/>
      <c r="C340" s="19"/>
      <c r="D340" s="19"/>
      <c r="E340" s="19"/>
      <c r="F340" s="19"/>
      <c r="G340" s="19"/>
      <c r="H340" s="19"/>
      <c r="I340" s="19"/>
      <c r="J340" s="20"/>
      <c r="K340" s="67"/>
      <c r="L340" s="19"/>
      <c r="M340" s="100">
        <f>YEAR(Child_High_Acuity[[#This Row],[Staff Start Date]])</f>
        <v>1900</v>
      </c>
      <c r="N340" s="100" t="str">
        <f>TEXT(Child_High_Acuity[[#This Row],[Staff Start Date]], "mmm")</f>
        <v>Jan</v>
      </c>
    </row>
    <row r="341" spans="1:14" x14ac:dyDescent="0.25">
      <c r="A341" s="18"/>
      <c r="B341" s="19"/>
      <c r="C341" s="19"/>
      <c r="D341" s="19"/>
      <c r="E341" s="19"/>
      <c r="F341" s="19"/>
      <c r="G341" s="19"/>
      <c r="H341" s="19"/>
      <c r="I341" s="19"/>
      <c r="J341" s="20"/>
      <c r="K341" s="67"/>
      <c r="L341" s="19"/>
      <c r="M341" s="100">
        <f>YEAR(Child_High_Acuity[[#This Row],[Staff Start Date]])</f>
        <v>1900</v>
      </c>
      <c r="N341" s="100" t="str">
        <f>TEXT(Child_High_Acuity[[#This Row],[Staff Start Date]], "mmm")</f>
        <v>Jan</v>
      </c>
    </row>
    <row r="342" spans="1:14" x14ac:dyDescent="0.25">
      <c r="A342" s="18"/>
      <c r="B342" s="19"/>
      <c r="C342" s="19"/>
      <c r="D342" s="19"/>
      <c r="E342" s="19"/>
      <c r="F342" s="19"/>
      <c r="G342" s="19"/>
      <c r="H342" s="19"/>
      <c r="I342" s="19"/>
      <c r="J342" s="20"/>
      <c r="K342" s="67"/>
      <c r="L342" s="19"/>
      <c r="M342" s="100">
        <f>YEAR(Child_High_Acuity[[#This Row],[Staff Start Date]])</f>
        <v>1900</v>
      </c>
      <c r="N342" s="100" t="str">
        <f>TEXT(Child_High_Acuity[[#This Row],[Staff Start Date]], "mmm")</f>
        <v>Jan</v>
      </c>
    </row>
    <row r="343" spans="1:14" x14ac:dyDescent="0.25">
      <c r="A343" s="18"/>
      <c r="B343" s="19"/>
      <c r="C343" s="19"/>
      <c r="D343" s="19"/>
      <c r="E343" s="19"/>
      <c r="F343" s="19"/>
      <c r="G343" s="19"/>
      <c r="H343" s="19"/>
      <c r="I343" s="19"/>
      <c r="J343" s="20"/>
      <c r="K343" s="67"/>
      <c r="L343" s="19"/>
      <c r="M343" s="100">
        <f>YEAR(Child_High_Acuity[[#This Row],[Staff Start Date]])</f>
        <v>1900</v>
      </c>
      <c r="N343" s="100" t="str">
        <f>TEXT(Child_High_Acuity[[#This Row],[Staff Start Date]], "mmm")</f>
        <v>Jan</v>
      </c>
    </row>
    <row r="344" spans="1:14" x14ac:dyDescent="0.25">
      <c r="A344" s="18"/>
      <c r="B344" s="19"/>
      <c r="C344" s="19"/>
      <c r="D344" s="19"/>
      <c r="E344" s="19"/>
      <c r="F344" s="19"/>
      <c r="G344" s="19"/>
      <c r="H344" s="19"/>
      <c r="I344" s="19"/>
      <c r="J344" s="20"/>
      <c r="K344" s="67"/>
      <c r="L344" s="19"/>
      <c r="M344" s="100">
        <f>YEAR(Child_High_Acuity[[#This Row],[Staff Start Date]])</f>
        <v>1900</v>
      </c>
      <c r="N344" s="100" t="str">
        <f>TEXT(Child_High_Acuity[[#This Row],[Staff Start Date]], "mmm")</f>
        <v>Jan</v>
      </c>
    </row>
    <row r="345" spans="1:14" x14ac:dyDescent="0.25">
      <c r="A345" s="18"/>
      <c r="B345" s="19"/>
      <c r="C345" s="19"/>
      <c r="D345" s="19"/>
      <c r="E345" s="19"/>
      <c r="F345" s="19"/>
      <c r="G345" s="19"/>
      <c r="H345" s="19"/>
      <c r="I345" s="19"/>
      <c r="J345" s="20"/>
      <c r="K345" s="67"/>
      <c r="L345" s="19"/>
      <c r="M345" s="100">
        <f>YEAR(Child_High_Acuity[[#This Row],[Staff Start Date]])</f>
        <v>1900</v>
      </c>
      <c r="N345" s="100" t="str">
        <f>TEXT(Child_High_Acuity[[#This Row],[Staff Start Date]], "mmm")</f>
        <v>Jan</v>
      </c>
    </row>
    <row r="346" spans="1:14" x14ac:dyDescent="0.25">
      <c r="A346" s="18"/>
      <c r="B346" s="19"/>
      <c r="C346" s="19"/>
      <c r="D346" s="19"/>
      <c r="E346" s="19"/>
      <c r="F346" s="19"/>
      <c r="G346" s="19"/>
      <c r="H346" s="19"/>
      <c r="I346" s="19"/>
      <c r="J346" s="20"/>
      <c r="K346" s="67"/>
      <c r="L346" s="19"/>
      <c r="M346" s="100">
        <f>YEAR(Child_High_Acuity[[#This Row],[Staff Start Date]])</f>
        <v>1900</v>
      </c>
      <c r="N346" s="100" t="str">
        <f>TEXT(Child_High_Acuity[[#This Row],[Staff Start Date]], "mmm")</f>
        <v>Jan</v>
      </c>
    </row>
    <row r="347" spans="1:14" x14ac:dyDescent="0.25">
      <c r="A347" s="18"/>
      <c r="B347" s="19"/>
      <c r="C347" s="19"/>
      <c r="D347" s="19"/>
      <c r="E347" s="19"/>
      <c r="F347" s="19"/>
      <c r="G347" s="19"/>
      <c r="H347" s="19"/>
      <c r="I347" s="19"/>
      <c r="J347" s="20"/>
      <c r="K347" s="67"/>
      <c r="L347" s="19"/>
      <c r="M347" s="100">
        <f>YEAR(Child_High_Acuity[[#This Row],[Staff Start Date]])</f>
        <v>1900</v>
      </c>
      <c r="N347" s="100" t="str">
        <f>TEXT(Child_High_Acuity[[#This Row],[Staff Start Date]], "mmm")</f>
        <v>Jan</v>
      </c>
    </row>
    <row r="348" spans="1:14" x14ac:dyDescent="0.25">
      <c r="A348" s="18"/>
      <c r="B348" s="19"/>
      <c r="C348" s="19"/>
      <c r="D348" s="19"/>
      <c r="E348" s="19"/>
      <c r="F348" s="19"/>
      <c r="G348" s="19"/>
      <c r="H348" s="19"/>
      <c r="I348" s="19"/>
      <c r="J348" s="20"/>
      <c r="K348" s="67"/>
      <c r="L348" s="19"/>
      <c r="M348" s="100">
        <f>YEAR(Child_High_Acuity[[#This Row],[Staff Start Date]])</f>
        <v>1900</v>
      </c>
      <c r="N348" s="100" t="str">
        <f>TEXT(Child_High_Acuity[[#This Row],[Staff Start Date]], "mmm")</f>
        <v>Jan</v>
      </c>
    </row>
    <row r="349" spans="1:14" x14ac:dyDescent="0.25">
      <c r="A349" s="18"/>
      <c r="B349" s="19"/>
      <c r="C349" s="19"/>
      <c r="D349" s="19"/>
      <c r="E349" s="19"/>
      <c r="F349" s="19"/>
      <c r="G349" s="19"/>
      <c r="H349" s="19"/>
      <c r="I349" s="19"/>
      <c r="J349" s="20"/>
      <c r="K349" s="67"/>
      <c r="L349" s="19"/>
      <c r="M349" s="100">
        <f>YEAR(Child_High_Acuity[[#This Row],[Staff Start Date]])</f>
        <v>1900</v>
      </c>
      <c r="N349" s="100" t="str">
        <f>TEXT(Child_High_Acuity[[#This Row],[Staff Start Date]], "mmm")</f>
        <v>Jan</v>
      </c>
    </row>
    <row r="350" spans="1:14" x14ac:dyDescent="0.25">
      <c r="A350" s="18"/>
      <c r="B350" s="19"/>
      <c r="C350" s="19"/>
      <c r="D350" s="19"/>
      <c r="E350" s="19"/>
      <c r="F350" s="19"/>
      <c r="G350" s="19"/>
      <c r="H350" s="19"/>
      <c r="I350" s="19"/>
      <c r="J350" s="20"/>
      <c r="K350" s="67"/>
      <c r="L350" s="19"/>
      <c r="M350" s="100">
        <f>YEAR(Child_High_Acuity[[#This Row],[Staff Start Date]])</f>
        <v>1900</v>
      </c>
      <c r="N350" s="100" t="str">
        <f>TEXT(Child_High_Acuity[[#This Row],[Staff Start Date]], "mmm")</f>
        <v>Jan</v>
      </c>
    </row>
    <row r="351" spans="1:14" x14ac:dyDescent="0.25">
      <c r="A351" s="18"/>
      <c r="B351" s="19"/>
      <c r="C351" s="19"/>
      <c r="D351" s="19"/>
      <c r="E351" s="19"/>
      <c r="F351" s="19"/>
      <c r="G351" s="19"/>
      <c r="H351" s="19"/>
      <c r="I351" s="19"/>
      <c r="J351" s="20"/>
      <c r="K351" s="67"/>
      <c r="L351" s="19"/>
      <c r="M351" s="100">
        <f>YEAR(Child_High_Acuity[[#This Row],[Staff Start Date]])</f>
        <v>1900</v>
      </c>
      <c r="N351" s="100" t="str">
        <f>TEXT(Child_High_Acuity[[#This Row],[Staff Start Date]], "mmm")</f>
        <v>Jan</v>
      </c>
    </row>
    <row r="352" spans="1:14" x14ac:dyDescent="0.25">
      <c r="A352" s="18"/>
      <c r="B352" s="19"/>
      <c r="C352" s="19"/>
      <c r="D352" s="19"/>
      <c r="E352" s="19"/>
      <c r="F352" s="19"/>
      <c r="G352" s="19"/>
      <c r="H352" s="19"/>
      <c r="I352" s="19"/>
      <c r="J352" s="20"/>
      <c r="K352" s="67"/>
      <c r="L352" s="19"/>
      <c r="M352" s="100">
        <f>YEAR(Child_High_Acuity[[#This Row],[Staff Start Date]])</f>
        <v>1900</v>
      </c>
      <c r="N352" s="100" t="str">
        <f>TEXT(Child_High_Acuity[[#This Row],[Staff Start Date]], "mmm")</f>
        <v>Jan</v>
      </c>
    </row>
    <row r="353" spans="1:14" x14ac:dyDescent="0.25">
      <c r="A353" s="18"/>
      <c r="B353" s="19"/>
      <c r="C353" s="19"/>
      <c r="D353" s="19"/>
      <c r="E353" s="19"/>
      <c r="F353" s="19"/>
      <c r="G353" s="19"/>
      <c r="H353" s="19"/>
      <c r="I353" s="19"/>
      <c r="J353" s="20"/>
      <c r="K353" s="67"/>
      <c r="L353" s="19"/>
      <c r="M353" s="100">
        <f>YEAR(Child_High_Acuity[[#This Row],[Staff Start Date]])</f>
        <v>1900</v>
      </c>
      <c r="N353" s="100" t="str">
        <f>TEXT(Child_High_Acuity[[#This Row],[Staff Start Date]], "mmm")</f>
        <v>Jan</v>
      </c>
    </row>
    <row r="354" spans="1:14" x14ac:dyDescent="0.25">
      <c r="A354" s="18"/>
      <c r="B354" s="19"/>
      <c r="C354" s="19"/>
      <c r="D354" s="19"/>
      <c r="E354" s="19"/>
      <c r="F354" s="19"/>
      <c r="G354" s="19"/>
      <c r="H354" s="19"/>
      <c r="I354" s="19"/>
      <c r="J354" s="20"/>
      <c r="K354" s="67"/>
      <c r="L354" s="19"/>
      <c r="M354" s="100">
        <f>YEAR(Child_High_Acuity[[#This Row],[Staff Start Date]])</f>
        <v>1900</v>
      </c>
      <c r="N354" s="100" t="str">
        <f>TEXT(Child_High_Acuity[[#This Row],[Staff Start Date]], "mmm")</f>
        <v>Jan</v>
      </c>
    </row>
    <row r="355" spans="1:14" x14ac:dyDescent="0.25">
      <c r="A355" s="18"/>
      <c r="B355" s="19"/>
      <c r="C355" s="19"/>
      <c r="D355" s="19"/>
      <c r="E355" s="19"/>
      <c r="F355" s="19"/>
      <c r="G355" s="19"/>
      <c r="H355" s="19"/>
      <c r="I355" s="19"/>
      <c r="J355" s="20"/>
      <c r="K355" s="67"/>
      <c r="L355" s="19"/>
      <c r="M355" s="100">
        <f>YEAR(Child_High_Acuity[[#This Row],[Staff Start Date]])</f>
        <v>1900</v>
      </c>
      <c r="N355" s="100" t="str">
        <f>TEXT(Child_High_Acuity[[#This Row],[Staff Start Date]], "mmm")</f>
        <v>Jan</v>
      </c>
    </row>
    <row r="356" spans="1:14" x14ac:dyDescent="0.25">
      <c r="A356" s="18"/>
      <c r="B356" s="19"/>
      <c r="C356" s="19"/>
      <c r="D356" s="19"/>
      <c r="E356" s="19"/>
      <c r="F356" s="19"/>
      <c r="G356" s="19"/>
      <c r="H356" s="19"/>
      <c r="I356" s="19"/>
      <c r="J356" s="20"/>
      <c r="K356" s="67"/>
      <c r="L356" s="19"/>
      <c r="M356" s="100">
        <f>YEAR(Child_High_Acuity[[#This Row],[Staff Start Date]])</f>
        <v>1900</v>
      </c>
      <c r="N356" s="100" t="str">
        <f>TEXT(Child_High_Acuity[[#This Row],[Staff Start Date]], "mmm")</f>
        <v>Jan</v>
      </c>
    </row>
    <row r="357" spans="1:14" x14ac:dyDescent="0.25">
      <c r="A357" s="18"/>
      <c r="B357" s="19"/>
      <c r="C357" s="19"/>
      <c r="D357" s="19"/>
      <c r="E357" s="19"/>
      <c r="F357" s="19"/>
      <c r="G357" s="19"/>
      <c r="H357" s="19"/>
      <c r="I357" s="19"/>
      <c r="J357" s="20"/>
      <c r="K357" s="67"/>
      <c r="L357" s="19"/>
      <c r="M357" s="100">
        <f>YEAR(Child_High_Acuity[[#This Row],[Staff Start Date]])</f>
        <v>1900</v>
      </c>
      <c r="N357" s="100" t="str">
        <f>TEXT(Child_High_Acuity[[#This Row],[Staff Start Date]], "mmm")</f>
        <v>Jan</v>
      </c>
    </row>
    <row r="358" spans="1:14" x14ac:dyDescent="0.25">
      <c r="A358" s="18"/>
      <c r="B358" s="19"/>
      <c r="C358" s="19"/>
      <c r="D358" s="19"/>
      <c r="E358" s="19"/>
      <c r="F358" s="19"/>
      <c r="G358" s="19"/>
      <c r="H358" s="19"/>
      <c r="I358" s="19"/>
      <c r="J358" s="20"/>
      <c r="K358" s="67"/>
      <c r="L358" s="19"/>
      <c r="M358" s="100">
        <f>YEAR(Child_High_Acuity[[#This Row],[Staff Start Date]])</f>
        <v>1900</v>
      </c>
      <c r="N358" s="100" t="str">
        <f>TEXT(Child_High_Acuity[[#This Row],[Staff Start Date]], "mmm")</f>
        <v>Jan</v>
      </c>
    </row>
    <row r="359" spans="1:14" x14ac:dyDescent="0.25">
      <c r="A359" s="18"/>
      <c r="B359" s="19"/>
      <c r="C359" s="19"/>
      <c r="D359" s="19"/>
      <c r="E359" s="19"/>
      <c r="F359" s="19"/>
      <c r="G359" s="19"/>
      <c r="H359" s="19"/>
      <c r="I359" s="19"/>
      <c r="J359" s="20"/>
      <c r="K359" s="67"/>
      <c r="L359" s="19"/>
      <c r="M359" s="100">
        <f>YEAR(Child_High_Acuity[[#This Row],[Staff Start Date]])</f>
        <v>1900</v>
      </c>
      <c r="N359" s="100" t="str">
        <f>TEXT(Child_High_Acuity[[#This Row],[Staff Start Date]], "mmm")</f>
        <v>Jan</v>
      </c>
    </row>
    <row r="360" spans="1:14" x14ac:dyDescent="0.25">
      <c r="A360" s="18"/>
      <c r="B360" s="19"/>
      <c r="C360" s="19"/>
      <c r="D360" s="19"/>
      <c r="E360" s="19"/>
      <c r="F360" s="19"/>
      <c r="G360" s="19"/>
      <c r="H360" s="19"/>
      <c r="I360" s="19"/>
      <c r="J360" s="20"/>
      <c r="K360" s="67"/>
      <c r="L360" s="19"/>
      <c r="M360" s="100">
        <f>YEAR(Child_High_Acuity[[#This Row],[Staff Start Date]])</f>
        <v>1900</v>
      </c>
      <c r="N360" s="100" t="str">
        <f>TEXT(Child_High_Acuity[[#This Row],[Staff Start Date]], "mmm")</f>
        <v>Jan</v>
      </c>
    </row>
    <row r="361" spans="1:14" x14ac:dyDescent="0.25">
      <c r="A361" s="18"/>
      <c r="B361" s="19"/>
      <c r="C361" s="19"/>
      <c r="D361" s="19"/>
      <c r="E361" s="19"/>
      <c r="F361" s="19"/>
      <c r="G361" s="19"/>
      <c r="H361" s="19"/>
      <c r="I361" s="19"/>
      <c r="J361" s="20"/>
      <c r="K361" s="67"/>
      <c r="L361" s="19"/>
      <c r="M361" s="100">
        <f>YEAR(Child_High_Acuity[[#This Row],[Staff Start Date]])</f>
        <v>1900</v>
      </c>
      <c r="N361" s="100" t="str">
        <f>TEXT(Child_High_Acuity[[#This Row],[Staff Start Date]], "mmm")</f>
        <v>Jan</v>
      </c>
    </row>
    <row r="362" spans="1:14" x14ac:dyDescent="0.25">
      <c r="A362" s="18"/>
      <c r="B362" s="19"/>
      <c r="C362" s="19"/>
      <c r="D362" s="19"/>
      <c r="E362" s="19"/>
      <c r="F362" s="19"/>
      <c r="G362" s="19"/>
      <c r="H362" s="19"/>
      <c r="I362" s="19"/>
      <c r="J362" s="20"/>
      <c r="K362" s="67"/>
      <c r="L362" s="19"/>
      <c r="M362" s="100">
        <f>YEAR(Child_High_Acuity[[#This Row],[Staff Start Date]])</f>
        <v>1900</v>
      </c>
      <c r="N362" s="100" t="str">
        <f>TEXT(Child_High_Acuity[[#This Row],[Staff Start Date]], "mmm")</f>
        <v>Jan</v>
      </c>
    </row>
    <row r="363" spans="1:14" x14ac:dyDescent="0.25">
      <c r="A363" s="18"/>
      <c r="B363" s="19"/>
      <c r="C363" s="19"/>
      <c r="D363" s="19"/>
      <c r="E363" s="19"/>
      <c r="F363" s="19"/>
      <c r="G363" s="19"/>
      <c r="H363" s="19"/>
      <c r="I363" s="19"/>
      <c r="J363" s="20"/>
      <c r="K363" s="67"/>
      <c r="L363" s="19"/>
      <c r="M363" s="100">
        <f>YEAR(Child_High_Acuity[[#This Row],[Staff Start Date]])</f>
        <v>1900</v>
      </c>
      <c r="N363" s="100" t="str">
        <f>TEXT(Child_High_Acuity[[#This Row],[Staff Start Date]], "mmm")</f>
        <v>Jan</v>
      </c>
    </row>
    <row r="364" spans="1:14" x14ac:dyDescent="0.25">
      <c r="A364" s="18"/>
      <c r="B364" s="19"/>
      <c r="C364" s="19"/>
      <c r="D364" s="19"/>
      <c r="E364" s="19"/>
      <c r="F364" s="19"/>
      <c r="G364" s="19"/>
      <c r="H364" s="19"/>
      <c r="I364" s="19"/>
      <c r="J364" s="20"/>
      <c r="K364" s="67"/>
      <c r="L364" s="19"/>
      <c r="M364" s="100">
        <f>YEAR(Child_High_Acuity[[#This Row],[Staff Start Date]])</f>
        <v>1900</v>
      </c>
      <c r="N364" s="100" t="str">
        <f>TEXT(Child_High_Acuity[[#This Row],[Staff Start Date]], "mmm")</f>
        <v>Jan</v>
      </c>
    </row>
    <row r="365" spans="1:14" x14ac:dyDescent="0.25">
      <c r="A365" s="18"/>
      <c r="B365" s="19"/>
      <c r="C365" s="19"/>
      <c r="D365" s="19"/>
      <c r="E365" s="19"/>
      <c r="F365" s="19"/>
      <c r="G365" s="19"/>
      <c r="H365" s="19"/>
      <c r="I365" s="19"/>
      <c r="J365" s="20"/>
      <c r="K365" s="67"/>
      <c r="L365" s="19"/>
      <c r="M365" s="100">
        <f>YEAR(Child_High_Acuity[[#This Row],[Staff Start Date]])</f>
        <v>1900</v>
      </c>
      <c r="N365" s="100" t="str">
        <f>TEXT(Child_High_Acuity[[#This Row],[Staff Start Date]], "mmm")</f>
        <v>Jan</v>
      </c>
    </row>
    <row r="366" spans="1:14" x14ac:dyDescent="0.25">
      <c r="A366" s="18"/>
      <c r="B366" s="19"/>
      <c r="C366" s="19"/>
      <c r="D366" s="19"/>
      <c r="E366" s="19"/>
      <c r="F366" s="19"/>
      <c r="G366" s="19"/>
      <c r="H366" s="19"/>
      <c r="I366" s="19"/>
      <c r="J366" s="20"/>
      <c r="K366" s="67"/>
      <c r="L366" s="19"/>
      <c r="M366" s="100">
        <f>YEAR(Child_High_Acuity[[#This Row],[Staff Start Date]])</f>
        <v>1900</v>
      </c>
      <c r="N366" s="100" t="str">
        <f>TEXT(Child_High_Acuity[[#This Row],[Staff Start Date]], "mmm")</f>
        <v>Jan</v>
      </c>
    </row>
    <row r="367" spans="1:14" x14ac:dyDescent="0.25">
      <c r="A367" s="18"/>
      <c r="B367" s="19"/>
      <c r="C367" s="19"/>
      <c r="D367" s="19"/>
      <c r="E367" s="19"/>
      <c r="F367" s="19"/>
      <c r="G367" s="19"/>
      <c r="H367" s="19"/>
      <c r="I367" s="19"/>
      <c r="J367" s="20"/>
      <c r="K367" s="67"/>
      <c r="L367" s="19"/>
      <c r="M367" s="100">
        <f>YEAR(Child_High_Acuity[[#This Row],[Staff Start Date]])</f>
        <v>1900</v>
      </c>
      <c r="N367" s="100" t="str">
        <f>TEXT(Child_High_Acuity[[#This Row],[Staff Start Date]], "mmm")</f>
        <v>Jan</v>
      </c>
    </row>
    <row r="368" spans="1:14" x14ac:dyDescent="0.25">
      <c r="A368" s="18"/>
      <c r="B368" s="19"/>
      <c r="C368" s="19"/>
      <c r="D368" s="19"/>
      <c r="E368" s="19"/>
      <c r="F368" s="19"/>
      <c r="G368" s="19"/>
      <c r="H368" s="19"/>
      <c r="I368" s="19"/>
      <c r="J368" s="20"/>
      <c r="K368" s="67"/>
      <c r="L368" s="19"/>
      <c r="M368" s="100">
        <f>YEAR(Child_High_Acuity[[#This Row],[Staff Start Date]])</f>
        <v>1900</v>
      </c>
      <c r="N368" s="100" t="str">
        <f>TEXT(Child_High_Acuity[[#This Row],[Staff Start Date]], "mmm")</f>
        <v>Jan</v>
      </c>
    </row>
    <row r="369" spans="1:14" x14ac:dyDescent="0.25">
      <c r="A369" s="18"/>
      <c r="B369" s="19"/>
      <c r="C369" s="19"/>
      <c r="D369" s="19"/>
      <c r="E369" s="19"/>
      <c r="F369" s="19"/>
      <c r="G369" s="19"/>
      <c r="H369" s="19"/>
      <c r="I369" s="19"/>
      <c r="J369" s="20"/>
      <c r="K369" s="67"/>
      <c r="L369" s="19"/>
      <c r="M369" s="100">
        <f>YEAR(Child_High_Acuity[[#This Row],[Staff Start Date]])</f>
        <v>1900</v>
      </c>
      <c r="N369" s="100" t="str">
        <f>TEXT(Child_High_Acuity[[#This Row],[Staff Start Date]], "mmm")</f>
        <v>Jan</v>
      </c>
    </row>
    <row r="370" spans="1:14" x14ac:dyDescent="0.25">
      <c r="A370" s="18"/>
      <c r="B370" s="19"/>
      <c r="C370" s="19"/>
      <c r="D370" s="19"/>
      <c r="E370" s="19"/>
      <c r="F370" s="19"/>
      <c r="G370" s="19"/>
      <c r="H370" s="19"/>
      <c r="I370" s="19"/>
      <c r="J370" s="20"/>
      <c r="K370" s="67"/>
      <c r="L370" s="19"/>
      <c r="M370" s="100">
        <f>YEAR(Child_High_Acuity[[#This Row],[Staff Start Date]])</f>
        <v>1900</v>
      </c>
      <c r="N370" s="100" t="str">
        <f>TEXT(Child_High_Acuity[[#This Row],[Staff Start Date]], "mmm")</f>
        <v>Jan</v>
      </c>
    </row>
    <row r="371" spans="1:14" x14ac:dyDescent="0.25">
      <c r="A371" s="18"/>
      <c r="B371" s="19"/>
      <c r="C371" s="19"/>
      <c r="D371" s="19"/>
      <c r="E371" s="19"/>
      <c r="F371" s="19"/>
      <c r="G371" s="19"/>
      <c r="H371" s="19"/>
      <c r="I371" s="19"/>
      <c r="J371" s="20"/>
      <c r="K371" s="67"/>
      <c r="L371" s="19"/>
      <c r="M371" s="100">
        <f>YEAR(Child_High_Acuity[[#This Row],[Staff Start Date]])</f>
        <v>1900</v>
      </c>
      <c r="N371" s="100" t="str">
        <f>TEXT(Child_High_Acuity[[#This Row],[Staff Start Date]], "mmm")</f>
        <v>Jan</v>
      </c>
    </row>
    <row r="372" spans="1:14" x14ac:dyDescent="0.25">
      <c r="A372" s="18"/>
      <c r="B372" s="19"/>
      <c r="C372" s="19"/>
      <c r="D372" s="19"/>
      <c r="E372" s="19"/>
      <c r="F372" s="19"/>
      <c r="G372" s="19"/>
      <c r="H372" s="19"/>
      <c r="I372" s="19"/>
      <c r="J372" s="20"/>
      <c r="K372" s="67"/>
      <c r="L372" s="19"/>
      <c r="M372" s="100">
        <f>YEAR(Child_High_Acuity[[#This Row],[Staff Start Date]])</f>
        <v>1900</v>
      </c>
      <c r="N372" s="100" t="str">
        <f>TEXT(Child_High_Acuity[[#This Row],[Staff Start Date]], "mmm")</f>
        <v>Jan</v>
      </c>
    </row>
    <row r="373" spans="1:14" x14ac:dyDescent="0.25">
      <c r="A373" s="18"/>
      <c r="B373" s="19"/>
      <c r="C373" s="19"/>
      <c r="D373" s="19"/>
      <c r="E373" s="19"/>
      <c r="F373" s="19"/>
      <c r="G373" s="19"/>
      <c r="H373" s="19"/>
      <c r="I373" s="19"/>
      <c r="J373" s="20"/>
      <c r="K373" s="67"/>
      <c r="L373" s="19"/>
      <c r="M373" s="100">
        <f>YEAR(Child_High_Acuity[[#This Row],[Staff Start Date]])</f>
        <v>1900</v>
      </c>
      <c r="N373" s="100" t="str">
        <f>TEXT(Child_High_Acuity[[#This Row],[Staff Start Date]], "mmm")</f>
        <v>Jan</v>
      </c>
    </row>
    <row r="374" spans="1:14" x14ac:dyDescent="0.25">
      <c r="A374" s="18"/>
      <c r="B374" s="19"/>
      <c r="C374" s="19"/>
      <c r="D374" s="19"/>
      <c r="E374" s="19"/>
      <c r="F374" s="19"/>
      <c r="G374" s="19"/>
      <c r="H374" s="19"/>
      <c r="I374" s="19"/>
      <c r="J374" s="20"/>
      <c r="K374" s="67"/>
      <c r="L374" s="19"/>
      <c r="M374" s="100">
        <f>YEAR(Child_High_Acuity[[#This Row],[Staff Start Date]])</f>
        <v>1900</v>
      </c>
      <c r="N374" s="100" t="str">
        <f>TEXT(Child_High_Acuity[[#This Row],[Staff Start Date]], "mmm")</f>
        <v>Jan</v>
      </c>
    </row>
    <row r="375" spans="1:14" x14ac:dyDescent="0.25">
      <c r="A375" s="18"/>
      <c r="B375" s="19"/>
      <c r="C375" s="19"/>
      <c r="D375" s="19"/>
      <c r="E375" s="19"/>
      <c r="F375" s="19"/>
      <c r="G375" s="19"/>
      <c r="H375" s="19"/>
      <c r="I375" s="19"/>
      <c r="J375" s="20"/>
      <c r="K375" s="67"/>
      <c r="L375" s="19"/>
      <c r="M375" s="100">
        <f>YEAR(Child_High_Acuity[[#This Row],[Staff Start Date]])</f>
        <v>1900</v>
      </c>
      <c r="N375" s="100" t="str">
        <f>TEXT(Child_High_Acuity[[#This Row],[Staff Start Date]], "mmm")</f>
        <v>Jan</v>
      </c>
    </row>
    <row r="376" spans="1:14" x14ac:dyDescent="0.25">
      <c r="A376" s="18"/>
      <c r="B376" s="19"/>
      <c r="C376" s="19"/>
      <c r="D376" s="19"/>
      <c r="E376" s="19"/>
      <c r="F376" s="19"/>
      <c r="G376" s="19"/>
      <c r="H376" s="19"/>
      <c r="I376" s="19"/>
      <c r="J376" s="20"/>
      <c r="K376" s="67"/>
      <c r="L376" s="19"/>
      <c r="M376" s="100">
        <f>YEAR(Child_High_Acuity[[#This Row],[Staff Start Date]])</f>
        <v>1900</v>
      </c>
      <c r="N376" s="100" t="str">
        <f>TEXT(Child_High_Acuity[[#This Row],[Staff Start Date]], "mmm")</f>
        <v>Jan</v>
      </c>
    </row>
    <row r="377" spans="1:14" x14ac:dyDescent="0.25">
      <c r="A377" s="18"/>
      <c r="B377" s="19"/>
      <c r="C377" s="19"/>
      <c r="D377" s="19"/>
      <c r="E377" s="19"/>
      <c r="F377" s="19"/>
      <c r="G377" s="19"/>
      <c r="H377" s="19"/>
      <c r="I377" s="19"/>
      <c r="J377" s="20"/>
      <c r="K377" s="67"/>
      <c r="L377" s="19"/>
      <c r="M377" s="100">
        <f>YEAR(Child_High_Acuity[[#This Row],[Staff Start Date]])</f>
        <v>1900</v>
      </c>
      <c r="N377" s="100" t="str">
        <f>TEXT(Child_High_Acuity[[#This Row],[Staff Start Date]], "mmm")</f>
        <v>Jan</v>
      </c>
    </row>
    <row r="378" spans="1:14" x14ac:dyDescent="0.25">
      <c r="A378" s="18"/>
      <c r="B378" s="19"/>
      <c r="C378" s="19"/>
      <c r="D378" s="19"/>
      <c r="E378" s="19"/>
      <c r="F378" s="19"/>
      <c r="G378" s="19"/>
      <c r="H378" s="19"/>
      <c r="I378" s="19"/>
      <c r="J378" s="20"/>
      <c r="K378" s="67"/>
      <c r="L378" s="19"/>
      <c r="M378" s="100">
        <f>YEAR(Child_High_Acuity[[#This Row],[Staff Start Date]])</f>
        <v>1900</v>
      </c>
      <c r="N378" s="100" t="str">
        <f>TEXT(Child_High_Acuity[[#This Row],[Staff Start Date]], "mmm")</f>
        <v>Jan</v>
      </c>
    </row>
    <row r="379" spans="1:14" x14ac:dyDescent="0.25">
      <c r="A379" s="18"/>
      <c r="B379" s="19"/>
      <c r="C379" s="19"/>
      <c r="D379" s="19"/>
      <c r="E379" s="19"/>
      <c r="F379" s="19"/>
      <c r="G379" s="19"/>
      <c r="H379" s="19"/>
      <c r="I379" s="19"/>
      <c r="J379" s="20"/>
      <c r="K379" s="67"/>
      <c r="L379" s="19"/>
      <c r="M379" s="100">
        <f>YEAR(Child_High_Acuity[[#This Row],[Staff Start Date]])</f>
        <v>1900</v>
      </c>
      <c r="N379" s="100" t="str">
        <f>TEXT(Child_High_Acuity[[#This Row],[Staff Start Date]], "mmm")</f>
        <v>Jan</v>
      </c>
    </row>
    <row r="380" spans="1:14" x14ac:dyDescent="0.25">
      <c r="A380" s="18"/>
      <c r="B380" s="19"/>
      <c r="C380" s="19"/>
      <c r="D380" s="19"/>
      <c r="E380" s="19"/>
      <c r="F380" s="19"/>
      <c r="G380" s="19"/>
      <c r="H380" s="19"/>
      <c r="I380" s="19"/>
      <c r="J380" s="20"/>
      <c r="K380" s="67"/>
      <c r="L380" s="19"/>
      <c r="M380" s="100">
        <f>YEAR(Child_High_Acuity[[#This Row],[Staff Start Date]])</f>
        <v>1900</v>
      </c>
      <c r="N380" s="100" t="str">
        <f>TEXT(Child_High_Acuity[[#This Row],[Staff Start Date]], "mmm")</f>
        <v>Jan</v>
      </c>
    </row>
    <row r="381" spans="1:14" x14ac:dyDescent="0.25">
      <c r="A381" s="18"/>
      <c r="B381" s="19"/>
      <c r="C381" s="19"/>
      <c r="D381" s="19"/>
      <c r="E381" s="19"/>
      <c r="F381" s="19"/>
      <c r="G381" s="19"/>
      <c r="H381" s="19"/>
      <c r="I381" s="19"/>
      <c r="J381" s="20"/>
      <c r="K381" s="67"/>
      <c r="L381" s="19"/>
      <c r="M381" s="100">
        <f>YEAR(Child_High_Acuity[[#This Row],[Staff Start Date]])</f>
        <v>1900</v>
      </c>
      <c r="N381" s="100" t="str">
        <f>TEXT(Child_High_Acuity[[#This Row],[Staff Start Date]], "mmm")</f>
        <v>Jan</v>
      </c>
    </row>
    <row r="382" spans="1:14" x14ac:dyDescent="0.25">
      <c r="A382" s="18"/>
      <c r="B382" s="19"/>
      <c r="C382" s="19"/>
      <c r="D382" s="19"/>
      <c r="E382" s="19"/>
      <c r="F382" s="19"/>
      <c r="G382" s="19"/>
      <c r="H382" s="19"/>
      <c r="I382" s="19"/>
      <c r="J382" s="20"/>
      <c r="K382" s="67"/>
      <c r="L382" s="19"/>
      <c r="M382" s="100">
        <f>YEAR(Child_High_Acuity[[#This Row],[Staff Start Date]])</f>
        <v>1900</v>
      </c>
      <c r="N382" s="100" t="str">
        <f>TEXT(Child_High_Acuity[[#This Row],[Staff Start Date]], "mmm")</f>
        <v>Jan</v>
      </c>
    </row>
    <row r="383" spans="1:14" x14ac:dyDescent="0.25">
      <c r="A383" s="18"/>
      <c r="B383" s="19"/>
      <c r="C383" s="19"/>
      <c r="D383" s="19"/>
      <c r="E383" s="19"/>
      <c r="F383" s="19"/>
      <c r="G383" s="19"/>
      <c r="H383" s="19"/>
      <c r="I383" s="19"/>
      <c r="J383" s="20"/>
      <c r="K383" s="67"/>
      <c r="L383" s="19"/>
      <c r="M383" s="100">
        <f>YEAR(Child_High_Acuity[[#This Row],[Staff Start Date]])</f>
        <v>1900</v>
      </c>
      <c r="N383" s="100" t="str">
        <f>TEXT(Child_High_Acuity[[#This Row],[Staff Start Date]], "mmm")</f>
        <v>Jan</v>
      </c>
    </row>
    <row r="384" spans="1:14" x14ac:dyDescent="0.25">
      <c r="A384" s="18"/>
      <c r="B384" s="19"/>
      <c r="C384" s="19"/>
      <c r="D384" s="19"/>
      <c r="E384" s="19"/>
      <c r="F384" s="19"/>
      <c r="G384" s="19"/>
      <c r="H384" s="19"/>
      <c r="I384" s="19"/>
      <c r="J384" s="20"/>
      <c r="K384" s="67"/>
      <c r="L384" s="19"/>
      <c r="M384" s="100">
        <f>YEAR(Child_High_Acuity[[#This Row],[Staff Start Date]])</f>
        <v>1900</v>
      </c>
      <c r="N384" s="100" t="str">
        <f>TEXT(Child_High_Acuity[[#This Row],[Staff Start Date]], "mmm")</f>
        <v>Jan</v>
      </c>
    </row>
    <row r="385" spans="1:14" x14ac:dyDescent="0.25">
      <c r="A385" s="18"/>
      <c r="B385" s="19"/>
      <c r="C385" s="19"/>
      <c r="D385" s="19"/>
      <c r="E385" s="19"/>
      <c r="F385" s="19"/>
      <c r="G385" s="19"/>
      <c r="H385" s="19"/>
      <c r="I385" s="19"/>
      <c r="J385" s="20"/>
      <c r="K385" s="67"/>
      <c r="L385" s="19"/>
      <c r="M385" s="100">
        <f>YEAR(Child_High_Acuity[[#This Row],[Staff Start Date]])</f>
        <v>1900</v>
      </c>
      <c r="N385" s="100" t="str">
        <f>TEXT(Child_High_Acuity[[#This Row],[Staff Start Date]], "mmm")</f>
        <v>Jan</v>
      </c>
    </row>
    <row r="386" spans="1:14" x14ac:dyDescent="0.25">
      <c r="A386" s="18"/>
      <c r="B386" s="19"/>
      <c r="C386" s="19"/>
      <c r="D386" s="19"/>
      <c r="E386" s="19"/>
      <c r="F386" s="19"/>
      <c r="G386" s="19"/>
      <c r="H386" s="19"/>
      <c r="I386" s="19"/>
      <c r="J386" s="20"/>
      <c r="K386" s="67"/>
      <c r="L386" s="19"/>
      <c r="M386" s="100">
        <f>YEAR(Child_High_Acuity[[#This Row],[Staff Start Date]])</f>
        <v>1900</v>
      </c>
      <c r="N386" s="100" t="str">
        <f>TEXT(Child_High_Acuity[[#This Row],[Staff Start Date]], "mmm")</f>
        <v>Jan</v>
      </c>
    </row>
    <row r="387" spans="1:14" x14ac:dyDescent="0.25">
      <c r="A387" s="18"/>
      <c r="B387" s="19"/>
      <c r="C387" s="19"/>
      <c r="D387" s="19"/>
      <c r="E387" s="19"/>
      <c r="F387" s="19"/>
      <c r="G387" s="19"/>
      <c r="H387" s="19"/>
      <c r="I387" s="19"/>
      <c r="J387" s="20"/>
      <c r="K387" s="67"/>
      <c r="L387" s="19"/>
      <c r="M387" s="100">
        <f>YEAR(Child_High_Acuity[[#This Row],[Staff Start Date]])</f>
        <v>1900</v>
      </c>
      <c r="N387" s="100" t="str">
        <f>TEXT(Child_High_Acuity[[#This Row],[Staff Start Date]], "mmm")</f>
        <v>Jan</v>
      </c>
    </row>
    <row r="388" spans="1:14" x14ac:dyDescent="0.25">
      <c r="A388" s="18"/>
      <c r="B388" s="19"/>
      <c r="C388" s="19"/>
      <c r="D388" s="19"/>
      <c r="E388" s="19"/>
      <c r="F388" s="19"/>
      <c r="G388" s="19"/>
      <c r="H388" s="19"/>
      <c r="I388" s="19"/>
      <c r="J388" s="20"/>
      <c r="K388" s="67"/>
      <c r="L388" s="19"/>
      <c r="M388" s="100">
        <f>YEAR(Child_High_Acuity[[#This Row],[Staff Start Date]])</f>
        <v>1900</v>
      </c>
      <c r="N388" s="100" t="str">
        <f>TEXT(Child_High_Acuity[[#This Row],[Staff Start Date]], "mmm")</f>
        <v>Jan</v>
      </c>
    </row>
    <row r="389" spans="1:14" x14ac:dyDescent="0.25">
      <c r="A389" s="18"/>
      <c r="B389" s="19"/>
      <c r="C389" s="19"/>
      <c r="D389" s="19"/>
      <c r="E389" s="19"/>
      <c r="F389" s="19"/>
      <c r="G389" s="19"/>
      <c r="H389" s="19"/>
      <c r="I389" s="19"/>
      <c r="J389" s="20"/>
      <c r="K389" s="67"/>
      <c r="L389" s="19"/>
      <c r="M389" s="100">
        <f>YEAR(Child_High_Acuity[[#This Row],[Staff Start Date]])</f>
        <v>1900</v>
      </c>
      <c r="N389" s="100" t="str">
        <f>TEXT(Child_High_Acuity[[#This Row],[Staff Start Date]], "mmm")</f>
        <v>Jan</v>
      </c>
    </row>
    <row r="390" spans="1:14" x14ac:dyDescent="0.25">
      <c r="A390" s="18"/>
      <c r="B390" s="19"/>
      <c r="C390" s="19"/>
      <c r="D390" s="19"/>
      <c r="E390" s="19"/>
      <c r="F390" s="19"/>
      <c r="G390" s="19"/>
      <c r="H390" s="19"/>
      <c r="I390" s="19"/>
      <c r="J390" s="20"/>
      <c r="K390" s="67"/>
      <c r="L390" s="19"/>
      <c r="M390" s="100">
        <f>YEAR(Child_High_Acuity[[#This Row],[Staff Start Date]])</f>
        <v>1900</v>
      </c>
      <c r="N390" s="100" t="str">
        <f>TEXT(Child_High_Acuity[[#This Row],[Staff Start Date]], "mmm")</f>
        <v>Jan</v>
      </c>
    </row>
    <row r="391" spans="1:14" x14ac:dyDescent="0.25">
      <c r="A391" s="18"/>
      <c r="B391" s="19"/>
      <c r="C391" s="19"/>
      <c r="D391" s="19"/>
      <c r="E391" s="19"/>
      <c r="F391" s="19"/>
      <c r="G391" s="19"/>
      <c r="H391" s="19"/>
      <c r="I391" s="19"/>
      <c r="J391" s="20"/>
      <c r="K391" s="67"/>
      <c r="L391" s="19"/>
      <c r="M391" s="100">
        <f>YEAR(Child_High_Acuity[[#This Row],[Staff Start Date]])</f>
        <v>1900</v>
      </c>
      <c r="N391" s="100" t="str">
        <f>TEXT(Child_High_Acuity[[#This Row],[Staff Start Date]], "mmm")</f>
        <v>Jan</v>
      </c>
    </row>
    <row r="392" spans="1:14" x14ac:dyDescent="0.25">
      <c r="A392" s="18"/>
      <c r="B392" s="19"/>
      <c r="C392" s="19"/>
      <c r="D392" s="19"/>
      <c r="E392" s="19"/>
      <c r="F392" s="19"/>
      <c r="G392" s="19"/>
      <c r="H392" s="19"/>
      <c r="I392" s="19"/>
      <c r="J392" s="20"/>
      <c r="K392" s="67"/>
      <c r="L392" s="19"/>
      <c r="M392" s="100">
        <f>YEAR(Child_High_Acuity[[#This Row],[Staff Start Date]])</f>
        <v>1900</v>
      </c>
      <c r="N392" s="100" t="str">
        <f>TEXT(Child_High_Acuity[[#This Row],[Staff Start Date]], "mmm")</f>
        <v>Jan</v>
      </c>
    </row>
    <row r="393" spans="1:14" x14ac:dyDescent="0.25">
      <c r="A393" s="18"/>
      <c r="B393" s="19"/>
      <c r="C393" s="19"/>
      <c r="D393" s="19"/>
      <c r="E393" s="19"/>
      <c r="F393" s="19"/>
      <c r="G393" s="19"/>
      <c r="H393" s="19"/>
      <c r="I393" s="19"/>
      <c r="J393" s="20"/>
      <c r="K393" s="67"/>
      <c r="L393" s="19"/>
      <c r="M393" s="100">
        <f>YEAR(Child_High_Acuity[[#This Row],[Staff Start Date]])</f>
        <v>1900</v>
      </c>
      <c r="N393" s="100" t="str">
        <f>TEXT(Child_High_Acuity[[#This Row],[Staff Start Date]], "mmm")</f>
        <v>Jan</v>
      </c>
    </row>
    <row r="394" spans="1:14" x14ac:dyDescent="0.25">
      <c r="A394" s="18"/>
      <c r="B394" s="19"/>
      <c r="C394" s="19"/>
      <c r="D394" s="19"/>
      <c r="E394" s="19"/>
      <c r="F394" s="19"/>
      <c r="G394" s="19"/>
      <c r="H394" s="19"/>
      <c r="I394" s="19"/>
      <c r="J394" s="20"/>
      <c r="K394" s="67"/>
      <c r="L394" s="19"/>
      <c r="M394" s="100">
        <f>YEAR(Child_High_Acuity[[#This Row],[Staff Start Date]])</f>
        <v>1900</v>
      </c>
      <c r="N394" s="100" t="str">
        <f>TEXT(Child_High_Acuity[[#This Row],[Staff Start Date]], "mmm")</f>
        <v>Jan</v>
      </c>
    </row>
    <row r="395" spans="1:14" x14ac:dyDescent="0.25">
      <c r="A395" s="18"/>
      <c r="B395" s="19"/>
      <c r="C395" s="19"/>
      <c r="D395" s="19"/>
      <c r="E395" s="19"/>
      <c r="F395" s="19"/>
      <c r="G395" s="19"/>
      <c r="H395" s="19"/>
      <c r="I395" s="19"/>
      <c r="J395" s="20"/>
      <c r="K395" s="67"/>
      <c r="L395" s="19"/>
      <c r="M395" s="100">
        <f>YEAR(Child_High_Acuity[[#This Row],[Staff Start Date]])</f>
        <v>1900</v>
      </c>
      <c r="N395" s="100" t="str">
        <f>TEXT(Child_High_Acuity[[#This Row],[Staff Start Date]], "mmm")</f>
        <v>Jan</v>
      </c>
    </row>
    <row r="396" spans="1:14" x14ac:dyDescent="0.25">
      <c r="A396" s="18"/>
      <c r="B396" s="19"/>
      <c r="C396" s="19"/>
      <c r="D396" s="19"/>
      <c r="E396" s="19"/>
      <c r="F396" s="19"/>
      <c r="G396" s="19"/>
      <c r="H396" s="19"/>
      <c r="I396" s="19"/>
      <c r="J396" s="20"/>
      <c r="K396" s="67"/>
      <c r="L396" s="19"/>
      <c r="M396" s="100">
        <f>YEAR(Child_High_Acuity[[#This Row],[Staff Start Date]])</f>
        <v>1900</v>
      </c>
      <c r="N396" s="100" t="str">
        <f>TEXT(Child_High_Acuity[[#This Row],[Staff Start Date]], "mmm")</f>
        <v>Jan</v>
      </c>
    </row>
    <row r="397" spans="1:14" x14ac:dyDescent="0.25">
      <c r="A397" s="18"/>
      <c r="B397" s="19"/>
      <c r="C397" s="19"/>
      <c r="D397" s="19"/>
      <c r="E397" s="19"/>
      <c r="F397" s="19"/>
      <c r="G397" s="19"/>
      <c r="H397" s="19"/>
      <c r="I397" s="19"/>
      <c r="J397" s="20"/>
      <c r="K397" s="67"/>
      <c r="L397" s="19"/>
      <c r="M397" s="100">
        <f>YEAR(Child_High_Acuity[[#This Row],[Staff Start Date]])</f>
        <v>1900</v>
      </c>
      <c r="N397" s="100" t="str">
        <f>TEXT(Child_High_Acuity[[#This Row],[Staff Start Date]], "mmm")</f>
        <v>Jan</v>
      </c>
    </row>
    <row r="398" spans="1:14" x14ac:dyDescent="0.25">
      <c r="A398" s="18"/>
      <c r="B398" s="19"/>
      <c r="C398" s="19"/>
      <c r="D398" s="19"/>
      <c r="E398" s="19"/>
      <c r="F398" s="19"/>
      <c r="G398" s="19"/>
      <c r="H398" s="19"/>
      <c r="I398" s="19"/>
      <c r="J398" s="20"/>
      <c r="K398" s="67"/>
      <c r="L398" s="19"/>
      <c r="M398" s="100">
        <f>YEAR(Child_High_Acuity[[#This Row],[Staff Start Date]])</f>
        <v>1900</v>
      </c>
      <c r="N398" s="100" t="str">
        <f>TEXT(Child_High_Acuity[[#This Row],[Staff Start Date]], "mmm")</f>
        <v>Jan</v>
      </c>
    </row>
    <row r="399" spans="1:14" x14ac:dyDescent="0.25">
      <c r="A399" s="18"/>
      <c r="B399" s="19"/>
      <c r="C399" s="19"/>
      <c r="D399" s="19"/>
      <c r="E399" s="19"/>
      <c r="F399" s="19"/>
      <c r="G399" s="19"/>
      <c r="H399" s="19"/>
      <c r="I399" s="19"/>
      <c r="J399" s="20"/>
      <c r="K399" s="67"/>
      <c r="L399" s="19"/>
      <c r="M399" s="100">
        <f>YEAR(Child_High_Acuity[[#This Row],[Staff Start Date]])</f>
        <v>1900</v>
      </c>
      <c r="N399" s="100" t="str">
        <f>TEXT(Child_High_Acuity[[#This Row],[Staff Start Date]], "mmm")</f>
        <v>Jan</v>
      </c>
    </row>
    <row r="400" spans="1:14" x14ac:dyDescent="0.25">
      <c r="A400" s="18"/>
      <c r="B400" s="19"/>
      <c r="C400" s="19"/>
      <c r="D400" s="19"/>
      <c r="E400" s="19"/>
      <c r="F400" s="19"/>
      <c r="G400" s="19"/>
      <c r="H400" s="19"/>
      <c r="I400" s="19"/>
      <c r="J400" s="20"/>
      <c r="K400" s="67"/>
      <c r="L400" s="19"/>
      <c r="M400" s="100">
        <f>YEAR(Child_High_Acuity[[#This Row],[Staff Start Date]])</f>
        <v>1900</v>
      </c>
      <c r="N400" s="100" t="str">
        <f>TEXT(Child_High_Acuity[[#This Row],[Staff Start Date]], "mmm")</f>
        <v>Jan</v>
      </c>
    </row>
    <row r="401" spans="1:14" x14ac:dyDescent="0.25">
      <c r="A401" s="18"/>
      <c r="B401" s="19"/>
      <c r="C401" s="19"/>
      <c r="D401" s="19"/>
      <c r="E401" s="19"/>
      <c r="F401" s="19"/>
      <c r="G401" s="19"/>
      <c r="H401" s="19"/>
      <c r="I401" s="19"/>
      <c r="J401" s="20"/>
      <c r="K401" s="67"/>
      <c r="L401" s="19"/>
      <c r="M401" s="100">
        <f>YEAR(Child_High_Acuity[[#This Row],[Staff Start Date]])</f>
        <v>1900</v>
      </c>
      <c r="N401" s="100" t="str">
        <f>TEXT(Child_High_Acuity[[#This Row],[Staff Start Date]], "mmm")</f>
        <v>Jan</v>
      </c>
    </row>
    <row r="402" spans="1:14" x14ac:dyDescent="0.25">
      <c r="A402" s="18"/>
      <c r="B402" s="19"/>
      <c r="C402" s="19"/>
      <c r="D402" s="19"/>
      <c r="E402" s="19"/>
      <c r="F402" s="19"/>
      <c r="G402" s="19"/>
      <c r="H402" s="19"/>
      <c r="I402" s="19"/>
      <c r="J402" s="20"/>
      <c r="K402" s="67"/>
      <c r="L402" s="19"/>
      <c r="M402" s="100">
        <f>YEAR(Child_High_Acuity[[#This Row],[Staff Start Date]])</f>
        <v>1900</v>
      </c>
      <c r="N402" s="100" t="str">
        <f>TEXT(Child_High_Acuity[[#This Row],[Staff Start Date]], "mmm")</f>
        <v>Jan</v>
      </c>
    </row>
    <row r="403" spans="1:14" x14ac:dyDescent="0.25">
      <c r="A403" s="18"/>
      <c r="B403" s="19"/>
      <c r="C403" s="19"/>
      <c r="D403" s="19"/>
      <c r="E403" s="19"/>
      <c r="F403" s="19"/>
      <c r="G403" s="19"/>
      <c r="H403" s="19"/>
      <c r="I403" s="19"/>
      <c r="J403" s="20"/>
      <c r="K403" s="67"/>
      <c r="L403" s="19"/>
      <c r="M403" s="100">
        <f>YEAR(Child_High_Acuity[[#This Row],[Staff Start Date]])</f>
        <v>1900</v>
      </c>
      <c r="N403" s="100" t="str">
        <f>TEXT(Child_High_Acuity[[#This Row],[Staff Start Date]], "mmm")</f>
        <v>Jan</v>
      </c>
    </row>
    <row r="404" spans="1:14" x14ac:dyDescent="0.25">
      <c r="A404" s="18"/>
      <c r="B404" s="19"/>
      <c r="C404" s="19"/>
      <c r="D404" s="19"/>
      <c r="E404" s="19"/>
      <c r="F404" s="19"/>
      <c r="G404" s="19"/>
      <c r="H404" s="19"/>
      <c r="I404" s="19"/>
      <c r="J404" s="20"/>
      <c r="K404" s="67"/>
      <c r="L404" s="19"/>
      <c r="M404" s="100">
        <f>YEAR(Child_High_Acuity[[#This Row],[Staff Start Date]])</f>
        <v>1900</v>
      </c>
      <c r="N404" s="100" t="str">
        <f>TEXT(Child_High_Acuity[[#This Row],[Staff Start Date]], "mmm")</f>
        <v>Jan</v>
      </c>
    </row>
    <row r="405" spans="1:14" x14ac:dyDescent="0.25">
      <c r="A405" s="18"/>
      <c r="B405" s="19"/>
      <c r="C405" s="19"/>
      <c r="D405" s="19"/>
      <c r="E405" s="19"/>
      <c r="F405" s="19"/>
      <c r="G405" s="19"/>
      <c r="H405" s="19"/>
      <c r="I405" s="19"/>
      <c r="J405" s="20"/>
      <c r="K405" s="67"/>
      <c r="L405" s="19"/>
      <c r="M405" s="100">
        <f>YEAR(Child_High_Acuity[[#This Row],[Staff Start Date]])</f>
        <v>1900</v>
      </c>
      <c r="N405" s="100" t="str">
        <f>TEXT(Child_High_Acuity[[#This Row],[Staff Start Date]], "mmm")</f>
        <v>Jan</v>
      </c>
    </row>
    <row r="406" spans="1:14" x14ac:dyDescent="0.25">
      <c r="A406" s="18"/>
      <c r="B406" s="19"/>
      <c r="C406" s="19"/>
      <c r="D406" s="19"/>
      <c r="E406" s="19"/>
      <c r="F406" s="19"/>
      <c r="G406" s="19"/>
      <c r="H406" s="19"/>
      <c r="I406" s="19"/>
      <c r="J406" s="20"/>
      <c r="K406" s="67"/>
      <c r="L406" s="19"/>
      <c r="M406" s="100">
        <f>YEAR(Child_High_Acuity[[#This Row],[Staff Start Date]])</f>
        <v>1900</v>
      </c>
      <c r="N406" s="100" t="str">
        <f>TEXT(Child_High_Acuity[[#This Row],[Staff Start Date]], "mmm")</f>
        <v>Jan</v>
      </c>
    </row>
    <row r="407" spans="1:14" x14ac:dyDescent="0.25">
      <c r="A407" s="18"/>
      <c r="B407" s="19"/>
      <c r="C407" s="19"/>
      <c r="D407" s="19"/>
      <c r="E407" s="19"/>
      <c r="F407" s="19"/>
      <c r="G407" s="19"/>
      <c r="H407" s="19"/>
      <c r="I407" s="19"/>
      <c r="J407" s="20"/>
      <c r="K407" s="67"/>
      <c r="L407" s="19"/>
      <c r="M407" s="100">
        <f>YEAR(Child_High_Acuity[[#This Row],[Staff Start Date]])</f>
        <v>1900</v>
      </c>
      <c r="N407" s="100" t="str">
        <f>TEXT(Child_High_Acuity[[#This Row],[Staff Start Date]], "mmm")</f>
        <v>Jan</v>
      </c>
    </row>
    <row r="408" spans="1:14" x14ac:dyDescent="0.25">
      <c r="A408" s="18"/>
      <c r="B408" s="19"/>
      <c r="C408" s="19"/>
      <c r="D408" s="19"/>
      <c r="E408" s="19"/>
      <c r="F408" s="19"/>
      <c r="G408" s="19"/>
      <c r="H408" s="19"/>
      <c r="I408" s="19"/>
      <c r="J408" s="20"/>
      <c r="K408" s="67"/>
      <c r="L408" s="19"/>
      <c r="M408" s="100">
        <f>YEAR(Child_High_Acuity[[#This Row],[Staff Start Date]])</f>
        <v>1900</v>
      </c>
      <c r="N408" s="100" t="str">
        <f>TEXT(Child_High_Acuity[[#This Row],[Staff Start Date]], "mmm")</f>
        <v>Jan</v>
      </c>
    </row>
    <row r="409" spans="1:14" x14ac:dyDescent="0.25">
      <c r="A409" s="18"/>
      <c r="B409" s="19"/>
      <c r="C409" s="19"/>
      <c r="D409" s="19"/>
      <c r="E409" s="19"/>
      <c r="F409" s="19"/>
      <c r="G409" s="19"/>
      <c r="H409" s="19"/>
      <c r="I409" s="19"/>
      <c r="J409" s="20"/>
      <c r="K409" s="67"/>
      <c r="L409" s="19"/>
      <c r="M409" s="100">
        <f>YEAR(Child_High_Acuity[[#This Row],[Staff Start Date]])</f>
        <v>1900</v>
      </c>
      <c r="N409" s="100" t="str">
        <f>TEXT(Child_High_Acuity[[#This Row],[Staff Start Date]], "mmm")</f>
        <v>Jan</v>
      </c>
    </row>
    <row r="410" spans="1:14" x14ac:dyDescent="0.25">
      <c r="A410" s="18"/>
      <c r="B410" s="19"/>
      <c r="C410" s="19"/>
      <c r="D410" s="19"/>
      <c r="E410" s="19"/>
      <c r="F410" s="19"/>
      <c r="G410" s="19"/>
      <c r="H410" s="19"/>
      <c r="I410" s="19"/>
      <c r="J410" s="20"/>
      <c r="K410" s="67"/>
      <c r="L410" s="19"/>
      <c r="M410" s="100">
        <f>YEAR(Child_High_Acuity[[#This Row],[Staff Start Date]])</f>
        <v>1900</v>
      </c>
      <c r="N410" s="100" t="str">
        <f>TEXT(Child_High_Acuity[[#This Row],[Staff Start Date]], "mmm")</f>
        <v>Jan</v>
      </c>
    </row>
    <row r="411" spans="1:14" x14ac:dyDescent="0.25">
      <c r="A411" s="18"/>
      <c r="B411" s="19"/>
      <c r="C411" s="19"/>
      <c r="D411" s="19"/>
      <c r="E411" s="19"/>
      <c r="F411" s="19"/>
      <c r="G411" s="19"/>
      <c r="H411" s="19"/>
      <c r="I411" s="19"/>
      <c r="J411" s="20"/>
      <c r="K411" s="67"/>
      <c r="L411" s="19"/>
      <c r="M411" s="100">
        <f>YEAR(Child_High_Acuity[[#This Row],[Staff Start Date]])</f>
        <v>1900</v>
      </c>
      <c r="N411" s="100" t="str">
        <f>TEXT(Child_High_Acuity[[#This Row],[Staff Start Date]], "mmm")</f>
        <v>Jan</v>
      </c>
    </row>
    <row r="412" spans="1:14" x14ac:dyDescent="0.25">
      <c r="A412" s="18"/>
      <c r="B412" s="19"/>
      <c r="C412" s="19"/>
      <c r="D412" s="19"/>
      <c r="E412" s="19"/>
      <c r="F412" s="19"/>
      <c r="G412" s="19"/>
      <c r="H412" s="19"/>
      <c r="I412" s="19"/>
      <c r="J412" s="20"/>
      <c r="K412" s="67"/>
      <c r="L412" s="19"/>
      <c r="M412" s="100">
        <f>YEAR(Child_High_Acuity[[#This Row],[Staff Start Date]])</f>
        <v>1900</v>
      </c>
      <c r="N412" s="100" t="str">
        <f>TEXT(Child_High_Acuity[[#This Row],[Staff Start Date]], "mmm")</f>
        <v>Jan</v>
      </c>
    </row>
    <row r="413" spans="1:14" x14ac:dyDescent="0.25">
      <c r="A413" s="18"/>
      <c r="B413" s="19"/>
      <c r="C413" s="19"/>
      <c r="D413" s="19"/>
      <c r="E413" s="19"/>
      <c r="F413" s="19"/>
      <c r="G413" s="19"/>
      <c r="H413" s="19"/>
      <c r="I413" s="19"/>
      <c r="J413" s="20"/>
      <c r="K413" s="67"/>
      <c r="L413" s="19"/>
      <c r="M413" s="100">
        <f>YEAR(Child_High_Acuity[[#This Row],[Staff Start Date]])</f>
        <v>1900</v>
      </c>
      <c r="N413" s="100" t="str">
        <f>TEXT(Child_High_Acuity[[#This Row],[Staff Start Date]], "mmm")</f>
        <v>Jan</v>
      </c>
    </row>
    <row r="414" spans="1:14" x14ac:dyDescent="0.25">
      <c r="A414" s="18"/>
      <c r="B414" s="19"/>
      <c r="C414" s="19"/>
      <c r="D414" s="19"/>
      <c r="E414" s="19"/>
      <c r="F414" s="19"/>
      <c r="G414" s="19"/>
      <c r="H414" s="19"/>
      <c r="I414" s="19"/>
      <c r="J414" s="20"/>
      <c r="K414" s="67"/>
      <c r="L414" s="19"/>
      <c r="M414" s="100">
        <f>YEAR(Child_High_Acuity[[#This Row],[Staff Start Date]])</f>
        <v>1900</v>
      </c>
      <c r="N414" s="100" t="str">
        <f>TEXT(Child_High_Acuity[[#This Row],[Staff Start Date]], "mmm")</f>
        <v>Jan</v>
      </c>
    </row>
    <row r="415" spans="1:14" x14ac:dyDescent="0.25">
      <c r="A415" s="18"/>
      <c r="B415" s="19"/>
      <c r="C415" s="19"/>
      <c r="D415" s="19"/>
      <c r="E415" s="19"/>
      <c r="F415" s="19"/>
      <c r="G415" s="19"/>
      <c r="H415" s="19"/>
      <c r="I415" s="19"/>
      <c r="J415" s="20"/>
      <c r="K415" s="67"/>
      <c r="L415" s="19"/>
      <c r="M415" s="100">
        <f>YEAR(Child_High_Acuity[[#This Row],[Staff Start Date]])</f>
        <v>1900</v>
      </c>
      <c r="N415" s="100" t="str">
        <f>TEXT(Child_High_Acuity[[#This Row],[Staff Start Date]], "mmm")</f>
        <v>Jan</v>
      </c>
    </row>
    <row r="416" spans="1:14" x14ac:dyDescent="0.25">
      <c r="A416" s="18"/>
      <c r="B416" s="19"/>
      <c r="C416" s="19"/>
      <c r="D416" s="19"/>
      <c r="E416" s="19"/>
      <c r="F416" s="19"/>
      <c r="G416" s="19"/>
      <c r="H416" s="19"/>
      <c r="I416" s="19"/>
      <c r="J416" s="20"/>
      <c r="K416" s="67"/>
      <c r="L416" s="19"/>
      <c r="M416" s="100">
        <f>YEAR(Child_High_Acuity[[#This Row],[Staff Start Date]])</f>
        <v>1900</v>
      </c>
      <c r="N416" s="100" t="str">
        <f>TEXT(Child_High_Acuity[[#This Row],[Staff Start Date]], "mmm")</f>
        <v>Jan</v>
      </c>
    </row>
    <row r="417" spans="1:14" x14ac:dyDescent="0.25">
      <c r="A417" s="18"/>
      <c r="B417" s="19"/>
      <c r="C417" s="19"/>
      <c r="D417" s="19"/>
      <c r="E417" s="19"/>
      <c r="F417" s="19"/>
      <c r="G417" s="19"/>
      <c r="H417" s="19"/>
      <c r="I417" s="19"/>
      <c r="J417" s="20"/>
      <c r="K417" s="67"/>
      <c r="L417" s="19"/>
      <c r="M417" s="100">
        <f>YEAR(Child_High_Acuity[[#This Row],[Staff Start Date]])</f>
        <v>1900</v>
      </c>
      <c r="N417" s="100" t="str">
        <f>TEXT(Child_High_Acuity[[#This Row],[Staff Start Date]], "mmm")</f>
        <v>Jan</v>
      </c>
    </row>
    <row r="418" spans="1:14" x14ac:dyDescent="0.25">
      <c r="A418" s="18"/>
      <c r="B418" s="19"/>
      <c r="C418" s="19"/>
      <c r="D418" s="19"/>
      <c r="E418" s="19"/>
      <c r="F418" s="19"/>
      <c r="G418" s="19"/>
      <c r="H418" s="19"/>
      <c r="I418" s="19"/>
      <c r="J418" s="20"/>
      <c r="K418" s="67"/>
      <c r="L418" s="19"/>
      <c r="M418" s="100">
        <f>YEAR(Child_High_Acuity[[#This Row],[Staff Start Date]])</f>
        <v>1900</v>
      </c>
      <c r="N418" s="100" t="str">
        <f>TEXT(Child_High_Acuity[[#This Row],[Staff Start Date]], "mmm")</f>
        <v>Jan</v>
      </c>
    </row>
    <row r="419" spans="1:14" x14ac:dyDescent="0.25">
      <c r="A419" s="18"/>
      <c r="B419" s="19"/>
      <c r="C419" s="19"/>
      <c r="D419" s="19"/>
      <c r="E419" s="19"/>
      <c r="F419" s="19"/>
      <c r="G419" s="19"/>
      <c r="H419" s="19"/>
      <c r="I419" s="19"/>
      <c r="J419" s="20"/>
      <c r="K419" s="67"/>
      <c r="L419" s="19"/>
      <c r="M419" s="100">
        <f>YEAR(Child_High_Acuity[[#This Row],[Staff Start Date]])</f>
        <v>1900</v>
      </c>
      <c r="N419" s="100" t="str">
        <f>TEXT(Child_High_Acuity[[#This Row],[Staff Start Date]], "mmm")</f>
        <v>Jan</v>
      </c>
    </row>
    <row r="420" spans="1:14" x14ac:dyDescent="0.25">
      <c r="A420" s="18"/>
      <c r="B420" s="19"/>
      <c r="C420" s="19"/>
      <c r="D420" s="19"/>
      <c r="E420" s="19"/>
      <c r="F420" s="19"/>
      <c r="G420" s="19"/>
      <c r="H420" s="19"/>
      <c r="I420" s="19"/>
      <c r="J420" s="20"/>
      <c r="K420" s="67"/>
      <c r="L420" s="19"/>
      <c r="M420" s="100">
        <f>YEAR(Child_High_Acuity[[#This Row],[Staff Start Date]])</f>
        <v>1900</v>
      </c>
      <c r="N420" s="100" t="str">
        <f>TEXT(Child_High_Acuity[[#This Row],[Staff Start Date]], "mmm")</f>
        <v>Jan</v>
      </c>
    </row>
    <row r="421" spans="1:14" x14ac:dyDescent="0.25">
      <c r="A421" s="18"/>
      <c r="B421" s="19"/>
      <c r="C421" s="19"/>
      <c r="D421" s="19"/>
      <c r="E421" s="19"/>
      <c r="F421" s="19"/>
      <c r="G421" s="19"/>
      <c r="H421" s="19"/>
      <c r="I421" s="19"/>
      <c r="J421" s="20"/>
      <c r="K421" s="67"/>
      <c r="L421" s="19"/>
      <c r="M421" s="100">
        <f>YEAR(Child_High_Acuity[[#This Row],[Staff Start Date]])</f>
        <v>1900</v>
      </c>
      <c r="N421" s="100" t="str">
        <f>TEXT(Child_High_Acuity[[#This Row],[Staff Start Date]], "mmm")</f>
        <v>Jan</v>
      </c>
    </row>
    <row r="422" spans="1:14" x14ac:dyDescent="0.25">
      <c r="A422" s="18"/>
      <c r="B422" s="19"/>
      <c r="C422" s="19"/>
      <c r="D422" s="19"/>
      <c r="E422" s="19"/>
      <c r="F422" s="19"/>
      <c r="G422" s="19"/>
      <c r="H422" s="19"/>
      <c r="I422" s="19"/>
      <c r="J422" s="20"/>
      <c r="K422" s="67"/>
      <c r="L422" s="19"/>
      <c r="M422" s="100">
        <f>YEAR(Child_High_Acuity[[#This Row],[Staff Start Date]])</f>
        <v>1900</v>
      </c>
      <c r="N422" s="100" t="str">
        <f>TEXT(Child_High_Acuity[[#This Row],[Staff Start Date]], "mmm")</f>
        <v>Jan</v>
      </c>
    </row>
    <row r="423" spans="1:14" x14ac:dyDescent="0.25">
      <c r="A423" s="18"/>
      <c r="B423" s="19"/>
      <c r="C423" s="19"/>
      <c r="D423" s="19"/>
      <c r="E423" s="19"/>
      <c r="F423" s="19"/>
      <c r="G423" s="19"/>
      <c r="H423" s="19"/>
      <c r="I423" s="19"/>
      <c r="J423" s="20"/>
      <c r="K423" s="67"/>
      <c r="L423" s="19"/>
      <c r="M423" s="100">
        <f>YEAR(Child_High_Acuity[[#This Row],[Staff Start Date]])</f>
        <v>1900</v>
      </c>
      <c r="N423" s="100" t="str">
        <f>TEXT(Child_High_Acuity[[#This Row],[Staff Start Date]], "mmm")</f>
        <v>Jan</v>
      </c>
    </row>
    <row r="424" spans="1:14" x14ac:dyDescent="0.25">
      <c r="A424" s="18"/>
      <c r="B424" s="19"/>
      <c r="C424" s="19"/>
      <c r="D424" s="19"/>
      <c r="E424" s="19"/>
      <c r="F424" s="19"/>
      <c r="G424" s="19"/>
      <c r="H424" s="19"/>
      <c r="I424" s="19"/>
      <c r="J424" s="20"/>
      <c r="K424" s="67"/>
      <c r="L424" s="19"/>
      <c r="M424" s="100">
        <f>YEAR(Child_High_Acuity[[#This Row],[Staff Start Date]])</f>
        <v>1900</v>
      </c>
      <c r="N424" s="100" t="str">
        <f>TEXT(Child_High_Acuity[[#This Row],[Staff Start Date]], "mmm")</f>
        <v>Jan</v>
      </c>
    </row>
    <row r="425" spans="1:14" x14ac:dyDescent="0.25">
      <c r="A425" s="18"/>
      <c r="B425" s="19"/>
      <c r="C425" s="19"/>
      <c r="D425" s="19"/>
      <c r="E425" s="19"/>
      <c r="F425" s="19"/>
      <c r="G425" s="19"/>
      <c r="H425" s="19"/>
      <c r="I425" s="19"/>
      <c r="J425" s="20"/>
      <c r="K425" s="67"/>
      <c r="L425" s="19"/>
      <c r="M425" s="100">
        <f>YEAR(Child_High_Acuity[[#This Row],[Staff Start Date]])</f>
        <v>1900</v>
      </c>
      <c r="N425" s="100" t="str">
        <f>TEXT(Child_High_Acuity[[#This Row],[Staff Start Date]], "mmm")</f>
        <v>Jan</v>
      </c>
    </row>
    <row r="426" spans="1:14" x14ac:dyDescent="0.25">
      <c r="A426" s="18"/>
      <c r="B426" s="19"/>
      <c r="C426" s="19"/>
      <c r="D426" s="19"/>
      <c r="E426" s="19"/>
      <c r="F426" s="19"/>
      <c r="G426" s="19"/>
      <c r="H426" s="19"/>
      <c r="I426" s="19"/>
      <c r="J426" s="20"/>
      <c r="K426" s="67"/>
      <c r="L426" s="19"/>
      <c r="M426" s="100">
        <f>YEAR(Child_High_Acuity[[#This Row],[Staff Start Date]])</f>
        <v>1900</v>
      </c>
      <c r="N426" s="100" t="str">
        <f>TEXT(Child_High_Acuity[[#This Row],[Staff Start Date]], "mmm")</f>
        <v>Jan</v>
      </c>
    </row>
    <row r="427" spans="1:14" x14ac:dyDescent="0.25">
      <c r="A427" s="18"/>
      <c r="B427" s="19"/>
      <c r="C427" s="19"/>
      <c r="D427" s="19"/>
      <c r="E427" s="19"/>
      <c r="F427" s="19"/>
      <c r="G427" s="19"/>
      <c r="H427" s="19"/>
      <c r="I427" s="19"/>
      <c r="J427" s="20"/>
      <c r="K427" s="67"/>
      <c r="L427" s="19"/>
      <c r="M427" s="100">
        <f>YEAR(Child_High_Acuity[[#This Row],[Staff Start Date]])</f>
        <v>1900</v>
      </c>
      <c r="N427" s="100" t="str">
        <f>TEXT(Child_High_Acuity[[#This Row],[Staff Start Date]], "mmm")</f>
        <v>Jan</v>
      </c>
    </row>
    <row r="428" spans="1:14" x14ac:dyDescent="0.25">
      <c r="A428" s="18"/>
      <c r="B428" s="19"/>
      <c r="C428" s="19"/>
      <c r="D428" s="19"/>
      <c r="E428" s="19"/>
      <c r="F428" s="19"/>
      <c r="G428" s="19"/>
      <c r="H428" s="19"/>
      <c r="I428" s="19"/>
      <c r="J428" s="20"/>
      <c r="K428" s="67"/>
      <c r="L428" s="19"/>
      <c r="M428" s="100">
        <f>YEAR(Child_High_Acuity[[#This Row],[Staff Start Date]])</f>
        <v>1900</v>
      </c>
      <c r="N428" s="100" t="str">
        <f>TEXT(Child_High_Acuity[[#This Row],[Staff Start Date]], "mmm")</f>
        <v>Jan</v>
      </c>
    </row>
    <row r="429" spans="1:14" x14ac:dyDescent="0.25">
      <c r="A429" s="18"/>
      <c r="B429" s="19"/>
      <c r="C429" s="19"/>
      <c r="D429" s="19"/>
      <c r="E429" s="19"/>
      <c r="F429" s="19"/>
      <c r="G429" s="19"/>
      <c r="H429" s="19"/>
      <c r="I429" s="19"/>
      <c r="J429" s="20"/>
      <c r="K429" s="67"/>
      <c r="L429" s="19"/>
      <c r="M429" s="100">
        <f>YEAR(Child_High_Acuity[[#This Row],[Staff Start Date]])</f>
        <v>1900</v>
      </c>
      <c r="N429" s="100" t="str">
        <f>TEXT(Child_High_Acuity[[#This Row],[Staff Start Date]], "mmm")</f>
        <v>Jan</v>
      </c>
    </row>
    <row r="430" spans="1:14" x14ac:dyDescent="0.25">
      <c r="A430" s="18"/>
      <c r="B430" s="19"/>
      <c r="C430" s="19"/>
      <c r="D430" s="19"/>
      <c r="E430" s="19"/>
      <c r="F430" s="19"/>
      <c r="G430" s="19"/>
      <c r="H430" s="19"/>
      <c r="I430" s="19"/>
      <c r="J430" s="20"/>
      <c r="K430" s="67"/>
      <c r="L430" s="19"/>
      <c r="M430" s="100">
        <f>YEAR(Child_High_Acuity[[#This Row],[Staff Start Date]])</f>
        <v>1900</v>
      </c>
      <c r="N430" s="100" t="str">
        <f>TEXT(Child_High_Acuity[[#This Row],[Staff Start Date]], "mmm")</f>
        <v>Jan</v>
      </c>
    </row>
    <row r="431" spans="1:14" x14ac:dyDescent="0.25">
      <c r="A431" s="18"/>
      <c r="B431" s="19"/>
      <c r="C431" s="19"/>
      <c r="D431" s="19"/>
      <c r="E431" s="19"/>
      <c r="F431" s="19"/>
      <c r="G431" s="19"/>
      <c r="H431" s="19"/>
      <c r="I431" s="19"/>
      <c r="J431" s="20"/>
      <c r="K431" s="67"/>
      <c r="L431" s="19"/>
      <c r="M431" s="100">
        <f>YEAR(Child_High_Acuity[[#This Row],[Staff Start Date]])</f>
        <v>1900</v>
      </c>
      <c r="N431" s="100" t="str">
        <f>TEXT(Child_High_Acuity[[#This Row],[Staff Start Date]], "mmm")</f>
        <v>Jan</v>
      </c>
    </row>
    <row r="432" spans="1:14" x14ac:dyDescent="0.25">
      <c r="A432" s="18"/>
      <c r="B432" s="19"/>
      <c r="C432" s="19"/>
      <c r="D432" s="19"/>
      <c r="E432" s="19"/>
      <c r="F432" s="19"/>
      <c r="G432" s="19"/>
      <c r="H432" s="19"/>
      <c r="I432" s="19"/>
      <c r="J432" s="20"/>
      <c r="K432" s="67"/>
      <c r="L432" s="19"/>
      <c r="M432" s="100">
        <f>YEAR(Child_High_Acuity[[#This Row],[Staff Start Date]])</f>
        <v>1900</v>
      </c>
      <c r="N432" s="100" t="str">
        <f>TEXT(Child_High_Acuity[[#This Row],[Staff Start Date]], "mmm")</f>
        <v>Jan</v>
      </c>
    </row>
    <row r="433" spans="1:14" x14ac:dyDescent="0.25">
      <c r="A433" s="18"/>
      <c r="B433" s="19"/>
      <c r="C433" s="19"/>
      <c r="D433" s="19"/>
      <c r="E433" s="19"/>
      <c r="F433" s="19"/>
      <c r="G433" s="19"/>
      <c r="H433" s="19"/>
      <c r="I433" s="19"/>
      <c r="J433" s="20"/>
      <c r="K433" s="67"/>
      <c r="L433" s="19"/>
      <c r="M433" s="100">
        <f>YEAR(Child_High_Acuity[[#This Row],[Staff Start Date]])</f>
        <v>1900</v>
      </c>
      <c r="N433" s="100" t="str">
        <f>TEXT(Child_High_Acuity[[#This Row],[Staff Start Date]], "mmm")</f>
        <v>Jan</v>
      </c>
    </row>
    <row r="434" spans="1:14" x14ac:dyDescent="0.25">
      <c r="A434" s="18"/>
      <c r="B434" s="19"/>
      <c r="C434" s="19"/>
      <c r="D434" s="19"/>
      <c r="E434" s="19"/>
      <c r="F434" s="19"/>
      <c r="G434" s="19"/>
      <c r="H434" s="19"/>
      <c r="I434" s="19"/>
      <c r="J434" s="20"/>
      <c r="K434" s="67"/>
      <c r="L434" s="19"/>
      <c r="M434" s="100">
        <f>YEAR(Child_High_Acuity[[#This Row],[Staff Start Date]])</f>
        <v>1900</v>
      </c>
      <c r="N434" s="100" t="str">
        <f>TEXT(Child_High_Acuity[[#This Row],[Staff Start Date]], "mmm")</f>
        <v>Jan</v>
      </c>
    </row>
    <row r="435" spans="1:14" x14ac:dyDescent="0.25">
      <c r="A435" s="18"/>
      <c r="B435" s="19"/>
      <c r="C435" s="19"/>
      <c r="D435" s="19"/>
      <c r="E435" s="19"/>
      <c r="F435" s="19"/>
      <c r="G435" s="19"/>
      <c r="H435" s="19"/>
      <c r="I435" s="19"/>
      <c r="J435" s="20"/>
      <c r="K435" s="67"/>
      <c r="L435" s="19"/>
      <c r="M435" s="100">
        <f>YEAR(Child_High_Acuity[[#This Row],[Staff Start Date]])</f>
        <v>1900</v>
      </c>
      <c r="N435" s="100" t="str">
        <f>TEXT(Child_High_Acuity[[#This Row],[Staff Start Date]], "mmm")</f>
        <v>Jan</v>
      </c>
    </row>
    <row r="436" spans="1:14" x14ac:dyDescent="0.25">
      <c r="A436" s="18"/>
      <c r="B436" s="19"/>
      <c r="C436" s="19"/>
      <c r="D436" s="19"/>
      <c r="E436" s="19"/>
      <c r="F436" s="19"/>
      <c r="G436" s="19"/>
      <c r="H436" s="19"/>
      <c r="I436" s="19"/>
      <c r="J436" s="20"/>
      <c r="K436" s="67"/>
      <c r="L436" s="19"/>
      <c r="M436" s="100">
        <f>YEAR(Child_High_Acuity[[#This Row],[Staff Start Date]])</f>
        <v>1900</v>
      </c>
      <c r="N436" s="100" t="str">
        <f>TEXT(Child_High_Acuity[[#This Row],[Staff Start Date]], "mmm")</f>
        <v>Jan</v>
      </c>
    </row>
    <row r="437" spans="1:14" x14ac:dyDescent="0.25">
      <c r="A437" s="18"/>
      <c r="B437" s="19"/>
      <c r="C437" s="19"/>
      <c r="D437" s="19"/>
      <c r="E437" s="19"/>
      <c r="F437" s="19"/>
      <c r="G437" s="19"/>
      <c r="H437" s="19"/>
      <c r="I437" s="19"/>
      <c r="J437" s="20"/>
      <c r="K437" s="67"/>
      <c r="L437" s="19"/>
      <c r="M437" s="100">
        <f>YEAR(Child_High_Acuity[[#This Row],[Staff Start Date]])</f>
        <v>1900</v>
      </c>
      <c r="N437" s="100" t="str">
        <f>TEXT(Child_High_Acuity[[#This Row],[Staff Start Date]], "mmm")</f>
        <v>Jan</v>
      </c>
    </row>
    <row r="438" spans="1:14" x14ac:dyDescent="0.25">
      <c r="A438" s="18"/>
      <c r="B438" s="19"/>
      <c r="C438" s="19"/>
      <c r="D438" s="19"/>
      <c r="E438" s="19"/>
      <c r="F438" s="19"/>
      <c r="G438" s="19"/>
      <c r="H438" s="19"/>
      <c r="I438" s="19"/>
      <c r="J438" s="20"/>
      <c r="K438" s="67"/>
      <c r="L438" s="19"/>
      <c r="M438" s="100">
        <f>YEAR(Child_High_Acuity[[#This Row],[Staff Start Date]])</f>
        <v>1900</v>
      </c>
      <c r="N438" s="100" t="str">
        <f>TEXT(Child_High_Acuity[[#This Row],[Staff Start Date]], "mmm")</f>
        <v>Jan</v>
      </c>
    </row>
    <row r="439" spans="1:14" x14ac:dyDescent="0.25">
      <c r="A439" s="18"/>
      <c r="B439" s="19"/>
      <c r="C439" s="19"/>
      <c r="D439" s="19"/>
      <c r="E439" s="19"/>
      <c r="F439" s="19"/>
      <c r="G439" s="19"/>
      <c r="H439" s="19"/>
      <c r="I439" s="19"/>
      <c r="J439" s="20"/>
      <c r="K439" s="67"/>
      <c r="L439" s="19"/>
      <c r="M439" s="100">
        <f>YEAR(Child_High_Acuity[[#This Row],[Staff Start Date]])</f>
        <v>1900</v>
      </c>
      <c r="N439" s="100" t="str">
        <f>TEXT(Child_High_Acuity[[#This Row],[Staff Start Date]], "mmm")</f>
        <v>Jan</v>
      </c>
    </row>
    <row r="440" spans="1:14" x14ac:dyDescent="0.25">
      <c r="A440" s="18"/>
      <c r="B440" s="19"/>
      <c r="C440" s="19"/>
      <c r="D440" s="19"/>
      <c r="E440" s="19"/>
      <c r="F440" s="19"/>
      <c r="G440" s="19"/>
      <c r="H440" s="19"/>
      <c r="I440" s="19"/>
      <c r="J440" s="20"/>
      <c r="K440" s="67"/>
      <c r="L440" s="19"/>
      <c r="M440" s="100">
        <f>YEAR(Child_High_Acuity[[#This Row],[Staff Start Date]])</f>
        <v>1900</v>
      </c>
      <c r="N440" s="100" t="str">
        <f>TEXT(Child_High_Acuity[[#This Row],[Staff Start Date]], "mmm")</f>
        <v>Jan</v>
      </c>
    </row>
    <row r="441" spans="1:14" x14ac:dyDescent="0.25">
      <c r="A441" s="18"/>
      <c r="B441" s="19"/>
      <c r="C441" s="19"/>
      <c r="D441" s="19"/>
      <c r="E441" s="19"/>
      <c r="F441" s="19"/>
      <c r="G441" s="19"/>
      <c r="H441" s="19"/>
      <c r="I441" s="19"/>
      <c r="J441" s="20"/>
      <c r="K441" s="67"/>
      <c r="L441" s="19"/>
      <c r="M441" s="100">
        <f>YEAR(Child_High_Acuity[[#This Row],[Staff Start Date]])</f>
        <v>1900</v>
      </c>
      <c r="N441" s="100" t="str">
        <f>TEXT(Child_High_Acuity[[#This Row],[Staff Start Date]], "mmm")</f>
        <v>Jan</v>
      </c>
    </row>
    <row r="442" spans="1:14" x14ac:dyDescent="0.25">
      <c r="A442" s="18"/>
      <c r="B442" s="19"/>
      <c r="C442" s="19"/>
      <c r="D442" s="19"/>
      <c r="E442" s="19"/>
      <c r="F442" s="19"/>
      <c r="G442" s="19"/>
      <c r="H442" s="19"/>
      <c r="I442" s="19"/>
      <c r="J442" s="20"/>
      <c r="K442" s="67"/>
      <c r="L442" s="19"/>
      <c r="M442" s="100">
        <f>YEAR(Child_High_Acuity[[#This Row],[Staff Start Date]])</f>
        <v>1900</v>
      </c>
      <c r="N442" s="100" t="str">
        <f>TEXT(Child_High_Acuity[[#This Row],[Staff Start Date]], "mmm")</f>
        <v>Jan</v>
      </c>
    </row>
    <row r="443" spans="1:14" x14ac:dyDescent="0.25">
      <c r="A443" s="18"/>
      <c r="B443" s="19"/>
      <c r="C443" s="19"/>
      <c r="D443" s="19"/>
      <c r="E443" s="19"/>
      <c r="F443" s="19"/>
      <c r="G443" s="19"/>
      <c r="H443" s="19"/>
      <c r="I443" s="19"/>
      <c r="J443" s="20"/>
      <c r="K443" s="67"/>
      <c r="L443" s="19"/>
      <c r="M443" s="100">
        <f>YEAR(Child_High_Acuity[[#This Row],[Staff Start Date]])</f>
        <v>1900</v>
      </c>
      <c r="N443" s="100" t="str">
        <f>TEXT(Child_High_Acuity[[#This Row],[Staff Start Date]], "mmm")</f>
        <v>Jan</v>
      </c>
    </row>
    <row r="444" spans="1:14" x14ac:dyDescent="0.25">
      <c r="A444" s="18"/>
      <c r="B444" s="19"/>
      <c r="C444" s="19"/>
      <c r="D444" s="19"/>
      <c r="E444" s="19"/>
      <c r="F444" s="19"/>
      <c r="G444" s="19"/>
      <c r="H444" s="19"/>
      <c r="I444" s="19"/>
      <c r="J444" s="20"/>
      <c r="K444" s="67"/>
      <c r="L444" s="19"/>
      <c r="M444" s="100">
        <f>YEAR(Child_High_Acuity[[#This Row],[Staff Start Date]])</f>
        <v>1900</v>
      </c>
      <c r="N444" s="100" t="str">
        <f>TEXT(Child_High_Acuity[[#This Row],[Staff Start Date]], "mmm")</f>
        <v>Jan</v>
      </c>
    </row>
    <row r="445" spans="1:14" x14ac:dyDescent="0.25">
      <c r="A445" s="18"/>
      <c r="B445" s="19"/>
      <c r="C445" s="19"/>
      <c r="D445" s="19"/>
      <c r="E445" s="19"/>
      <c r="F445" s="19"/>
      <c r="G445" s="19"/>
      <c r="H445" s="19"/>
      <c r="I445" s="19"/>
      <c r="J445" s="20"/>
      <c r="K445" s="67"/>
      <c r="L445" s="19"/>
      <c r="M445" s="100">
        <f>YEAR(Child_High_Acuity[[#This Row],[Staff Start Date]])</f>
        <v>1900</v>
      </c>
      <c r="N445" s="100" t="str">
        <f>TEXT(Child_High_Acuity[[#This Row],[Staff Start Date]], "mmm")</f>
        <v>Jan</v>
      </c>
    </row>
    <row r="446" spans="1:14" x14ac:dyDescent="0.25">
      <c r="A446" s="18"/>
      <c r="B446" s="19"/>
      <c r="C446" s="19"/>
      <c r="D446" s="19"/>
      <c r="E446" s="19"/>
      <c r="F446" s="19"/>
      <c r="G446" s="19"/>
      <c r="H446" s="19"/>
      <c r="I446" s="19"/>
      <c r="J446" s="20"/>
      <c r="K446" s="67"/>
      <c r="L446" s="19"/>
      <c r="M446" s="100">
        <f>YEAR(Child_High_Acuity[[#This Row],[Staff Start Date]])</f>
        <v>1900</v>
      </c>
      <c r="N446" s="100" t="str">
        <f>TEXT(Child_High_Acuity[[#This Row],[Staff Start Date]], "mmm")</f>
        <v>Jan</v>
      </c>
    </row>
    <row r="447" spans="1:14" x14ac:dyDescent="0.25">
      <c r="A447" s="18"/>
      <c r="B447" s="19"/>
      <c r="C447" s="19"/>
      <c r="D447" s="19"/>
      <c r="E447" s="19"/>
      <c r="F447" s="19"/>
      <c r="G447" s="19"/>
      <c r="H447" s="19"/>
      <c r="I447" s="19"/>
      <c r="J447" s="20"/>
      <c r="K447" s="67"/>
      <c r="L447" s="19"/>
      <c r="M447" s="100">
        <f>YEAR(Child_High_Acuity[[#This Row],[Staff Start Date]])</f>
        <v>1900</v>
      </c>
      <c r="N447" s="100" t="str">
        <f>TEXT(Child_High_Acuity[[#This Row],[Staff Start Date]], "mmm")</f>
        <v>Jan</v>
      </c>
    </row>
    <row r="448" spans="1:14" x14ac:dyDescent="0.25">
      <c r="A448" s="18"/>
      <c r="B448" s="19"/>
      <c r="C448" s="19"/>
      <c r="D448" s="19"/>
      <c r="E448" s="19"/>
      <c r="F448" s="19"/>
      <c r="G448" s="19"/>
      <c r="H448" s="19"/>
      <c r="I448" s="19"/>
      <c r="J448" s="20"/>
      <c r="K448" s="67"/>
      <c r="L448" s="19"/>
      <c r="M448" s="100">
        <f>YEAR(Child_High_Acuity[[#This Row],[Staff Start Date]])</f>
        <v>1900</v>
      </c>
      <c r="N448" s="100" t="str">
        <f>TEXT(Child_High_Acuity[[#This Row],[Staff Start Date]], "mmm")</f>
        <v>Jan</v>
      </c>
    </row>
    <row r="449" spans="1:14" x14ac:dyDescent="0.25">
      <c r="A449" s="18"/>
      <c r="B449" s="19"/>
      <c r="C449" s="19"/>
      <c r="D449" s="19"/>
      <c r="E449" s="19"/>
      <c r="F449" s="19"/>
      <c r="G449" s="19"/>
      <c r="H449" s="19"/>
      <c r="I449" s="19"/>
      <c r="J449" s="20"/>
      <c r="K449" s="67"/>
      <c r="L449" s="19"/>
      <c r="M449" s="100">
        <f>YEAR(Child_High_Acuity[[#This Row],[Staff Start Date]])</f>
        <v>1900</v>
      </c>
      <c r="N449" s="100" t="str">
        <f>TEXT(Child_High_Acuity[[#This Row],[Staff Start Date]], "mmm")</f>
        <v>Jan</v>
      </c>
    </row>
    <row r="450" spans="1:14" x14ac:dyDescent="0.25">
      <c r="A450" s="18"/>
      <c r="B450" s="19"/>
      <c r="C450" s="19"/>
      <c r="D450" s="19"/>
      <c r="E450" s="19"/>
      <c r="F450" s="19"/>
      <c r="G450" s="19"/>
      <c r="H450" s="19"/>
      <c r="I450" s="19"/>
      <c r="J450" s="20"/>
      <c r="K450" s="67"/>
      <c r="L450" s="19"/>
      <c r="M450" s="100">
        <f>YEAR(Child_High_Acuity[[#This Row],[Staff Start Date]])</f>
        <v>1900</v>
      </c>
      <c r="N450" s="100" t="str">
        <f>TEXT(Child_High_Acuity[[#This Row],[Staff Start Date]], "mmm")</f>
        <v>Jan</v>
      </c>
    </row>
    <row r="451" spans="1:14" x14ac:dyDescent="0.25">
      <c r="A451" s="18"/>
      <c r="B451" s="19"/>
      <c r="C451" s="19"/>
      <c r="D451" s="19"/>
      <c r="E451" s="19"/>
      <c r="F451" s="19"/>
      <c r="G451" s="19"/>
      <c r="H451" s="19"/>
      <c r="I451" s="19"/>
      <c r="J451" s="20"/>
      <c r="K451" s="67"/>
      <c r="L451" s="19"/>
      <c r="M451" s="100">
        <f>YEAR(Child_High_Acuity[[#This Row],[Staff Start Date]])</f>
        <v>1900</v>
      </c>
      <c r="N451" s="100" t="str">
        <f>TEXT(Child_High_Acuity[[#This Row],[Staff Start Date]], "mmm")</f>
        <v>Jan</v>
      </c>
    </row>
    <row r="452" spans="1:14" x14ac:dyDescent="0.25">
      <c r="A452" s="18"/>
      <c r="B452" s="19"/>
      <c r="C452" s="19"/>
      <c r="D452" s="19"/>
      <c r="E452" s="19"/>
      <c r="F452" s="19"/>
      <c r="G452" s="19"/>
      <c r="H452" s="19"/>
      <c r="I452" s="19"/>
      <c r="J452" s="20"/>
      <c r="K452" s="67"/>
      <c r="L452" s="19"/>
      <c r="M452" s="100">
        <f>YEAR(Child_High_Acuity[[#This Row],[Staff Start Date]])</f>
        <v>1900</v>
      </c>
      <c r="N452" s="100" t="str">
        <f>TEXT(Child_High_Acuity[[#This Row],[Staff Start Date]], "mmm")</f>
        <v>Jan</v>
      </c>
    </row>
    <row r="453" spans="1:14" x14ac:dyDescent="0.25">
      <c r="A453" s="18"/>
      <c r="B453" s="19"/>
      <c r="C453" s="19"/>
      <c r="D453" s="19"/>
      <c r="E453" s="19"/>
      <c r="F453" s="19"/>
      <c r="G453" s="19"/>
      <c r="H453" s="19"/>
      <c r="I453" s="19"/>
      <c r="J453" s="20"/>
      <c r="K453" s="67"/>
      <c r="L453" s="19"/>
      <c r="M453" s="100">
        <f>YEAR(Child_High_Acuity[[#This Row],[Staff Start Date]])</f>
        <v>1900</v>
      </c>
      <c r="N453" s="100" t="str">
        <f>TEXT(Child_High_Acuity[[#This Row],[Staff Start Date]], "mmm")</f>
        <v>Jan</v>
      </c>
    </row>
    <row r="454" spans="1:14" x14ac:dyDescent="0.25">
      <c r="A454" s="18"/>
      <c r="B454" s="19"/>
      <c r="C454" s="19"/>
      <c r="D454" s="19"/>
      <c r="E454" s="19"/>
      <c r="F454" s="19"/>
      <c r="G454" s="19"/>
      <c r="H454" s="19"/>
      <c r="I454" s="19"/>
      <c r="J454" s="20"/>
      <c r="K454" s="67"/>
      <c r="L454" s="19"/>
      <c r="M454" s="100">
        <f>YEAR(Child_High_Acuity[[#This Row],[Staff Start Date]])</f>
        <v>1900</v>
      </c>
      <c r="N454" s="100" t="str">
        <f>TEXT(Child_High_Acuity[[#This Row],[Staff Start Date]], "mmm")</f>
        <v>Jan</v>
      </c>
    </row>
    <row r="455" spans="1:14" x14ac:dyDescent="0.25">
      <c r="A455" s="18"/>
      <c r="B455" s="19"/>
      <c r="C455" s="19"/>
      <c r="D455" s="19"/>
      <c r="E455" s="19"/>
      <c r="F455" s="19"/>
      <c r="G455" s="19"/>
      <c r="H455" s="19"/>
      <c r="I455" s="19"/>
      <c r="J455" s="20"/>
      <c r="K455" s="67"/>
      <c r="L455" s="19"/>
      <c r="M455" s="100">
        <f>YEAR(Child_High_Acuity[[#This Row],[Staff Start Date]])</f>
        <v>1900</v>
      </c>
      <c r="N455" s="100" t="str">
        <f>TEXT(Child_High_Acuity[[#This Row],[Staff Start Date]], "mmm")</f>
        <v>Jan</v>
      </c>
    </row>
    <row r="456" spans="1:14" x14ac:dyDescent="0.25">
      <c r="A456" s="18"/>
      <c r="B456" s="19"/>
      <c r="C456" s="19"/>
      <c r="D456" s="19"/>
      <c r="E456" s="19"/>
      <c r="F456" s="19"/>
      <c r="G456" s="19"/>
      <c r="H456" s="19"/>
      <c r="I456" s="19"/>
      <c r="J456" s="20"/>
      <c r="K456" s="67"/>
      <c r="L456" s="19"/>
      <c r="M456" s="100">
        <f>YEAR(Child_High_Acuity[[#This Row],[Staff Start Date]])</f>
        <v>1900</v>
      </c>
      <c r="N456" s="100" t="str">
        <f>TEXT(Child_High_Acuity[[#This Row],[Staff Start Date]], "mmm")</f>
        <v>Jan</v>
      </c>
    </row>
    <row r="457" spans="1:14" x14ac:dyDescent="0.25">
      <c r="A457" s="18"/>
      <c r="B457" s="19"/>
      <c r="C457" s="19"/>
      <c r="D457" s="19"/>
      <c r="E457" s="19"/>
      <c r="F457" s="19"/>
      <c r="G457" s="19"/>
      <c r="H457" s="19"/>
      <c r="I457" s="19"/>
      <c r="J457" s="20"/>
      <c r="K457" s="67"/>
      <c r="L457" s="19"/>
      <c r="M457" s="100">
        <f>YEAR(Child_High_Acuity[[#This Row],[Staff Start Date]])</f>
        <v>1900</v>
      </c>
      <c r="N457" s="100" t="str">
        <f>TEXT(Child_High_Acuity[[#This Row],[Staff Start Date]], "mmm")</f>
        <v>Jan</v>
      </c>
    </row>
    <row r="458" spans="1:14" x14ac:dyDescent="0.25">
      <c r="A458" s="18"/>
      <c r="B458" s="19"/>
      <c r="C458" s="19"/>
      <c r="D458" s="19"/>
      <c r="E458" s="19"/>
      <c r="F458" s="19"/>
      <c r="G458" s="19"/>
      <c r="H458" s="19"/>
      <c r="I458" s="19"/>
      <c r="J458" s="20"/>
      <c r="K458" s="67"/>
      <c r="L458" s="19"/>
      <c r="M458" s="100">
        <f>YEAR(Child_High_Acuity[[#This Row],[Staff Start Date]])</f>
        <v>1900</v>
      </c>
      <c r="N458" s="100" t="str">
        <f>TEXT(Child_High_Acuity[[#This Row],[Staff Start Date]], "mmm")</f>
        <v>Jan</v>
      </c>
    </row>
    <row r="459" spans="1:14" x14ac:dyDescent="0.25">
      <c r="A459" s="18"/>
      <c r="B459" s="19"/>
      <c r="C459" s="19"/>
      <c r="D459" s="19"/>
      <c r="E459" s="19"/>
      <c r="F459" s="19"/>
      <c r="G459" s="19"/>
      <c r="H459" s="19"/>
      <c r="I459" s="19"/>
      <c r="J459" s="20"/>
      <c r="K459" s="67"/>
      <c r="L459" s="19"/>
      <c r="M459" s="100">
        <f>YEAR(Child_High_Acuity[[#This Row],[Staff Start Date]])</f>
        <v>1900</v>
      </c>
      <c r="N459" s="100" t="str">
        <f>TEXT(Child_High_Acuity[[#This Row],[Staff Start Date]], "mmm")</f>
        <v>Jan</v>
      </c>
    </row>
    <row r="460" spans="1:14" x14ac:dyDescent="0.25">
      <c r="A460" s="18"/>
      <c r="B460" s="19"/>
      <c r="C460" s="19"/>
      <c r="D460" s="19"/>
      <c r="E460" s="19"/>
      <c r="F460" s="19"/>
      <c r="G460" s="19"/>
      <c r="H460" s="19"/>
      <c r="I460" s="19"/>
      <c r="J460" s="20"/>
      <c r="K460" s="67"/>
      <c r="L460" s="19"/>
      <c r="M460" s="100">
        <f>YEAR(Child_High_Acuity[[#This Row],[Staff Start Date]])</f>
        <v>1900</v>
      </c>
      <c r="N460" s="100" t="str">
        <f>TEXT(Child_High_Acuity[[#This Row],[Staff Start Date]], "mmm")</f>
        <v>Jan</v>
      </c>
    </row>
    <row r="461" spans="1:14" x14ac:dyDescent="0.25">
      <c r="A461" s="18"/>
      <c r="B461" s="19"/>
      <c r="C461" s="19"/>
      <c r="D461" s="19"/>
      <c r="E461" s="19"/>
      <c r="F461" s="19"/>
      <c r="G461" s="19"/>
      <c r="H461" s="19"/>
      <c r="I461" s="19"/>
      <c r="J461" s="20"/>
      <c r="K461" s="67"/>
      <c r="L461" s="19"/>
      <c r="M461" s="100">
        <f>YEAR(Child_High_Acuity[[#This Row],[Staff Start Date]])</f>
        <v>1900</v>
      </c>
      <c r="N461" s="100" t="str">
        <f>TEXT(Child_High_Acuity[[#This Row],[Staff Start Date]], "mmm")</f>
        <v>Jan</v>
      </c>
    </row>
    <row r="462" spans="1:14" x14ac:dyDescent="0.25">
      <c r="A462" s="18"/>
      <c r="B462" s="19"/>
      <c r="C462" s="19"/>
      <c r="D462" s="19"/>
      <c r="E462" s="19"/>
      <c r="F462" s="19"/>
      <c r="G462" s="19"/>
      <c r="H462" s="19"/>
      <c r="I462" s="19"/>
      <c r="J462" s="20"/>
      <c r="K462" s="67"/>
      <c r="L462" s="19"/>
      <c r="M462" s="100">
        <f>YEAR(Child_High_Acuity[[#This Row],[Staff Start Date]])</f>
        <v>1900</v>
      </c>
      <c r="N462" s="100" t="str">
        <f>TEXT(Child_High_Acuity[[#This Row],[Staff Start Date]], "mmm")</f>
        <v>Jan</v>
      </c>
    </row>
    <row r="463" spans="1:14" x14ac:dyDescent="0.25">
      <c r="A463" s="18"/>
      <c r="B463" s="19"/>
      <c r="C463" s="19"/>
      <c r="D463" s="19"/>
      <c r="E463" s="19"/>
      <c r="F463" s="19"/>
      <c r="G463" s="19"/>
      <c r="H463" s="19"/>
      <c r="I463" s="19"/>
      <c r="J463" s="20"/>
      <c r="K463" s="67"/>
      <c r="L463" s="19"/>
      <c r="M463" s="100">
        <f>YEAR(Child_High_Acuity[[#This Row],[Staff Start Date]])</f>
        <v>1900</v>
      </c>
      <c r="N463" s="100" t="str">
        <f>TEXT(Child_High_Acuity[[#This Row],[Staff Start Date]], "mmm")</f>
        <v>Jan</v>
      </c>
    </row>
    <row r="464" spans="1:14" x14ac:dyDescent="0.25">
      <c r="A464" s="18"/>
      <c r="B464" s="19"/>
      <c r="C464" s="19"/>
      <c r="D464" s="19"/>
      <c r="E464" s="19"/>
      <c r="F464" s="19"/>
      <c r="G464" s="19"/>
      <c r="H464" s="19"/>
      <c r="I464" s="19"/>
      <c r="J464" s="20"/>
      <c r="K464" s="67"/>
      <c r="L464" s="19"/>
      <c r="M464" s="100">
        <f>YEAR(Child_High_Acuity[[#This Row],[Staff Start Date]])</f>
        <v>1900</v>
      </c>
      <c r="N464" s="100" t="str">
        <f>TEXT(Child_High_Acuity[[#This Row],[Staff Start Date]], "mmm")</f>
        <v>Jan</v>
      </c>
    </row>
    <row r="465" spans="1:14" x14ac:dyDescent="0.25">
      <c r="A465" s="18"/>
      <c r="B465" s="19"/>
      <c r="C465" s="19"/>
      <c r="D465" s="19"/>
      <c r="E465" s="19"/>
      <c r="F465" s="19"/>
      <c r="G465" s="19"/>
      <c r="H465" s="19"/>
      <c r="I465" s="19"/>
      <c r="J465" s="20"/>
      <c r="K465" s="67"/>
      <c r="L465" s="19"/>
      <c r="M465" s="100">
        <f>YEAR(Child_High_Acuity[[#This Row],[Staff Start Date]])</f>
        <v>1900</v>
      </c>
      <c r="N465" s="100" t="str">
        <f>TEXT(Child_High_Acuity[[#This Row],[Staff Start Date]], "mmm")</f>
        <v>Jan</v>
      </c>
    </row>
    <row r="466" spans="1:14" x14ac:dyDescent="0.25">
      <c r="A466" s="18"/>
      <c r="B466" s="19"/>
      <c r="C466" s="19"/>
      <c r="D466" s="19"/>
      <c r="E466" s="19"/>
      <c r="F466" s="19"/>
      <c r="G466" s="19"/>
      <c r="H466" s="19"/>
      <c r="I466" s="19"/>
      <c r="J466" s="20"/>
      <c r="K466" s="67"/>
      <c r="L466" s="19"/>
      <c r="M466" s="100">
        <f>YEAR(Child_High_Acuity[[#This Row],[Staff Start Date]])</f>
        <v>1900</v>
      </c>
      <c r="N466" s="100" t="str">
        <f>TEXT(Child_High_Acuity[[#This Row],[Staff Start Date]], "mmm")</f>
        <v>Jan</v>
      </c>
    </row>
    <row r="467" spans="1:14" x14ac:dyDescent="0.25">
      <c r="A467" s="18"/>
      <c r="B467" s="19"/>
      <c r="C467" s="19"/>
      <c r="D467" s="19"/>
      <c r="E467" s="19"/>
      <c r="F467" s="19"/>
      <c r="G467" s="19"/>
      <c r="H467" s="19"/>
      <c r="I467" s="19"/>
      <c r="J467" s="20"/>
      <c r="K467" s="67"/>
      <c r="L467" s="19"/>
      <c r="M467" s="100">
        <f>YEAR(Child_High_Acuity[[#This Row],[Staff Start Date]])</f>
        <v>1900</v>
      </c>
      <c r="N467" s="100" t="str">
        <f>TEXT(Child_High_Acuity[[#This Row],[Staff Start Date]], "mmm")</f>
        <v>Jan</v>
      </c>
    </row>
    <row r="468" spans="1:14" x14ac:dyDescent="0.25">
      <c r="A468" s="18"/>
      <c r="B468" s="19"/>
      <c r="C468" s="19"/>
      <c r="D468" s="19"/>
      <c r="E468" s="19"/>
      <c r="F468" s="19"/>
      <c r="G468" s="19"/>
      <c r="H468" s="19"/>
      <c r="I468" s="19"/>
      <c r="J468" s="20"/>
      <c r="K468" s="67"/>
      <c r="L468" s="19"/>
      <c r="M468" s="100">
        <f>YEAR(Child_High_Acuity[[#This Row],[Staff Start Date]])</f>
        <v>1900</v>
      </c>
      <c r="N468" s="100" t="str">
        <f>TEXT(Child_High_Acuity[[#This Row],[Staff Start Date]], "mmm")</f>
        <v>Jan</v>
      </c>
    </row>
    <row r="469" spans="1:14" x14ac:dyDescent="0.25">
      <c r="A469" s="18"/>
      <c r="B469" s="19"/>
      <c r="C469" s="19"/>
      <c r="D469" s="19"/>
      <c r="E469" s="19"/>
      <c r="F469" s="19"/>
      <c r="G469" s="19"/>
      <c r="H469" s="19"/>
      <c r="I469" s="19"/>
      <c r="J469" s="20"/>
      <c r="K469" s="67"/>
      <c r="L469" s="19"/>
      <c r="M469" s="100">
        <f>YEAR(Child_High_Acuity[[#This Row],[Staff Start Date]])</f>
        <v>1900</v>
      </c>
      <c r="N469" s="100" t="str">
        <f>TEXT(Child_High_Acuity[[#This Row],[Staff Start Date]], "mmm")</f>
        <v>Jan</v>
      </c>
    </row>
    <row r="470" spans="1:14" x14ac:dyDescent="0.25">
      <c r="A470" s="18"/>
      <c r="B470" s="19"/>
      <c r="C470" s="19"/>
      <c r="D470" s="19"/>
      <c r="E470" s="19"/>
      <c r="F470" s="19"/>
      <c r="G470" s="19"/>
      <c r="H470" s="19"/>
      <c r="I470" s="19"/>
      <c r="J470" s="20"/>
      <c r="K470" s="67"/>
      <c r="L470" s="19"/>
      <c r="M470" s="100">
        <f>YEAR(Child_High_Acuity[[#This Row],[Staff Start Date]])</f>
        <v>1900</v>
      </c>
      <c r="N470" s="100" t="str">
        <f>TEXT(Child_High_Acuity[[#This Row],[Staff Start Date]], "mmm")</f>
        <v>Jan</v>
      </c>
    </row>
    <row r="471" spans="1:14" x14ac:dyDescent="0.25">
      <c r="A471" s="18"/>
      <c r="B471" s="19"/>
      <c r="C471" s="19"/>
      <c r="D471" s="19"/>
      <c r="E471" s="19"/>
      <c r="F471" s="19"/>
      <c r="G471" s="19"/>
      <c r="H471" s="19"/>
      <c r="I471" s="19"/>
      <c r="J471" s="20"/>
      <c r="K471" s="67"/>
      <c r="L471" s="19"/>
      <c r="M471" s="100">
        <f>YEAR(Child_High_Acuity[[#This Row],[Staff Start Date]])</f>
        <v>1900</v>
      </c>
      <c r="N471" s="100" t="str">
        <f>TEXT(Child_High_Acuity[[#This Row],[Staff Start Date]], "mmm")</f>
        <v>Jan</v>
      </c>
    </row>
    <row r="472" spans="1:14" x14ac:dyDescent="0.25">
      <c r="A472" s="18"/>
      <c r="B472" s="19"/>
      <c r="C472" s="19"/>
      <c r="D472" s="19"/>
      <c r="E472" s="19"/>
      <c r="F472" s="19"/>
      <c r="G472" s="19"/>
      <c r="H472" s="19"/>
      <c r="I472" s="19"/>
      <c r="J472" s="20"/>
      <c r="K472" s="67"/>
      <c r="L472" s="19"/>
      <c r="M472" s="100">
        <f>YEAR(Child_High_Acuity[[#This Row],[Staff Start Date]])</f>
        <v>1900</v>
      </c>
      <c r="N472" s="100" t="str">
        <f>TEXT(Child_High_Acuity[[#This Row],[Staff Start Date]], "mmm")</f>
        <v>Jan</v>
      </c>
    </row>
    <row r="473" spans="1:14" x14ac:dyDescent="0.25">
      <c r="A473" s="18"/>
      <c r="B473" s="19"/>
      <c r="C473" s="19"/>
      <c r="D473" s="19"/>
      <c r="E473" s="19"/>
      <c r="F473" s="19"/>
      <c r="G473" s="19"/>
      <c r="H473" s="19"/>
      <c r="I473" s="19"/>
      <c r="J473" s="20"/>
      <c r="K473" s="67"/>
      <c r="L473" s="19"/>
      <c r="M473" s="100">
        <f>YEAR(Child_High_Acuity[[#This Row],[Staff Start Date]])</f>
        <v>1900</v>
      </c>
      <c r="N473" s="100" t="str">
        <f>TEXT(Child_High_Acuity[[#This Row],[Staff Start Date]], "mmm")</f>
        <v>Jan</v>
      </c>
    </row>
    <row r="474" spans="1:14" x14ac:dyDescent="0.25">
      <c r="A474" s="18"/>
      <c r="B474" s="19"/>
      <c r="C474" s="19"/>
      <c r="D474" s="19"/>
      <c r="E474" s="19"/>
      <c r="F474" s="19"/>
      <c r="G474" s="19"/>
      <c r="H474" s="19"/>
      <c r="I474" s="19"/>
      <c r="J474" s="20"/>
      <c r="K474" s="67"/>
      <c r="L474" s="19"/>
      <c r="M474" s="100">
        <f>YEAR(Child_High_Acuity[[#This Row],[Staff Start Date]])</f>
        <v>1900</v>
      </c>
      <c r="N474" s="100" t="str">
        <f>TEXT(Child_High_Acuity[[#This Row],[Staff Start Date]], "mmm")</f>
        <v>Jan</v>
      </c>
    </row>
    <row r="475" spans="1:14" x14ac:dyDescent="0.25">
      <c r="A475" s="18"/>
      <c r="B475" s="19"/>
      <c r="C475" s="19"/>
      <c r="D475" s="19"/>
      <c r="E475" s="19"/>
      <c r="F475" s="19"/>
      <c r="G475" s="19"/>
      <c r="H475" s="19"/>
      <c r="I475" s="19"/>
      <c r="J475" s="20"/>
      <c r="K475" s="67"/>
      <c r="L475" s="19"/>
      <c r="M475" s="100">
        <f>YEAR(Child_High_Acuity[[#This Row],[Staff Start Date]])</f>
        <v>1900</v>
      </c>
      <c r="N475" s="100" t="str">
        <f>TEXT(Child_High_Acuity[[#This Row],[Staff Start Date]], "mmm")</f>
        <v>Jan</v>
      </c>
    </row>
    <row r="476" spans="1:14" x14ac:dyDescent="0.25">
      <c r="A476" s="18"/>
      <c r="B476" s="19"/>
      <c r="C476" s="19"/>
      <c r="D476" s="19"/>
      <c r="E476" s="19"/>
      <c r="F476" s="19"/>
      <c r="G476" s="19"/>
      <c r="H476" s="19"/>
      <c r="I476" s="19"/>
      <c r="J476" s="20"/>
      <c r="K476" s="67"/>
      <c r="L476" s="19"/>
      <c r="M476" s="100">
        <f>YEAR(Child_High_Acuity[[#This Row],[Staff Start Date]])</f>
        <v>1900</v>
      </c>
      <c r="N476" s="100" t="str">
        <f>TEXT(Child_High_Acuity[[#This Row],[Staff Start Date]], "mmm")</f>
        <v>Jan</v>
      </c>
    </row>
    <row r="477" spans="1:14" x14ac:dyDescent="0.25">
      <c r="A477" s="18"/>
      <c r="B477" s="19"/>
      <c r="C477" s="19"/>
      <c r="D477" s="19"/>
      <c r="E477" s="19"/>
      <c r="F477" s="19"/>
      <c r="G477" s="19"/>
      <c r="H477" s="19"/>
      <c r="I477" s="19"/>
      <c r="J477" s="20"/>
      <c r="K477" s="67"/>
      <c r="L477" s="19"/>
      <c r="M477" s="100">
        <f>YEAR(Child_High_Acuity[[#This Row],[Staff Start Date]])</f>
        <v>1900</v>
      </c>
      <c r="N477" s="100" t="str">
        <f>TEXT(Child_High_Acuity[[#This Row],[Staff Start Date]], "mmm")</f>
        <v>Jan</v>
      </c>
    </row>
    <row r="478" spans="1:14" x14ac:dyDescent="0.25">
      <c r="A478" s="18"/>
      <c r="B478" s="19"/>
      <c r="C478" s="19"/>
      <c r="D478" s="19"/>
      <c r="E478" s="19"/>
      <c r="F478" s="19"/>
      <c r="G478" s="19"/>
      <c r="H478" s="19"/>
      <c r="I478" s="19"/>
      <c r="J478" s="20"/>
      <c r="K478" s="67"/>
      <c r="L478" s="19"/>
      <c r="M478" s="100">
        <f>YEAR(Child_High_Acuity[[#This Row],[Staff Start Date]])</f>
        <v>1900</v>
      </c>
      <c r="N478" s="100" t="str">
        <f>TEXT(Child_High_Acuity[[#This Row],[Staff Start Date]], "mmm")</f>
        <v>Jan</v>
      </c>
    </row>
    <row r="479" spans="1:14" x14ac:dyDescent="0.25">
      <c r="A479" s="18"/>
      <c r="B479" s="19"/>
      <c r="C479" s="19"/>
      <c r="D479" s="19"/>
      <c r="E479" s="19"/>
      <c r="F479" s="19"/>
      <c r="G479" s="19"/>
      <c r="H479" s="19"/>
      <c r="I479" s="19"/>
      <c r="J479" s="20"/>
      <c r="K479" s="67"/>
      <c r="L479" s="19"/>
      <c r="M479" s="100">
        <f>YEAR(Child_High_Acuity[[#This Row],[Staff Start Date]])</f>
        <v>1900</v>
      </c>
      <c r="N479" s="100" t="str">
        <f>TEXT(Child_High_Acuity[[#This Row],[Staff Start Date]], "mmm")</f>
        <v>Jan</v>
      </c>
    </row>
    <row r="480" spans="1:14" x14ac:dyDescent="0.25">
      <c r="A480" s="18"/>
      <c r="B480" s="19"/>
      <c r="C480" s="19"/>
      <c r="D480" s="19"/>
      <c r="E480" s="19"/>
      <c r="F480" s="19"/>
      <c r="G480" s="19"/>
      <c r="H480" s="19"/>
      <c r="I480" s="19"/>
      <c r="J480" s="20"/>
      <c r="K480" s="67"/>
      <c r="L480" s="19"/>
      <c r="M480" s="100">
        <f>YEAR(Child_High_Acuity[[#This Row],[Staff Start Date]])</f>
        <v>1900</v>
      </c>
      <c r="N480" s="100" t="str">
        <f>TEXT(Child_High_Acuity[[#This Row],[Staff Start Date]], "mmm")</f>
        <v>Jan</v>
      </c>
    </row>
    <row r="481" spans="1:14" x14ac:dyDescent="0.25">
      <c r="A481" s="18"/>
      <c r="B481" s="19"/>
      <c r="C481" s="19"/>
      <c r="D481" s="19"/>
      <c r="E481" s="19"/>
      <c r="F481" s="19"/>
      <c r="G481" s="19"/>
      <c r="H481" s="19"/>
      <c r="I481" s="19"/>
      <c r="J481" s="20"/>
      <c r="K481" s="67"/>
      <c r="L481" s="19"/>
      <c r="M481" s="100">
        <f>YEAR(Child_High_Acuity[[#This Row],[Staff Start Date]])</f>
        <v>1900</v>
      </c>
      <c r="N481" s="100" t="str">
        <f>TEXT(Child_High_Acuity[[#This Row],[Staff Start Date]], "mmm")</f>
        <v>Jan</v>
      </c>
    </row>
    <row r="482" spans="1:14" x14ac:dyDescent="0.25">
      <c r="A482" s="18"/>
      <c r="B482" s="19"/>
      <c r="C482" s="19"/>
      <c r="D482" s="19"/>
      <c r="E482" s="19"/>
      <c r="F482" s="19"/>
      <c r="G482" s="19"/>
      <c r="H482" s="19"/>
      <c r="I482" s="19"/>
      <c r="J482" s="20"/>
      <c r="K482" s="67"/>
      <c r="L482" s="19"/>
      <c r="M482" s="100">
        <f>YEAR(Child_High_Acuity[[#This Row],[Staff Start Date]])</f>
        <v>1900</v>
      </c>
      <c r="N482" s="100" t="str">
        <f>TEXT(Child_High_Acuity[[#This Row],[Staff Start Date]], "mmm")</f>
        <v>Jan</v>
      </c>
    </row>
    <row r="483" spans="1:14" x14ac:dyDescent="0.25">
      <c r="A483" s="18"/>
      <c r="B483" s="19"/>
      <c r="C483" s="19"/>
      <c r="D483" s="19"/>
      <c r="E483" s="19"/>
      <c r="F483" s="19"/>
      <c r="G483" s="19"/>
      <c r="H483" s="19"/>
      <c r="I483" s="19"/>
      <c r="J483" s="20"/>
      <c r="K483" s="67"/>
      <c r="L483" s="19"/>
      <c r="M483" s="100">
        <f>YEAR(Child_High_Acuity[[#This Row],[Staff Start Date]])</f>
        <v>1900</v>
      </c>
      <c r="N483" s="100" t="str">
        <f>TEXT(Child_High_Acuity[[#This Row],[Staff Start Date]], "mmm")</f>
        <v>Jan</v>
      </c>
    </row>
    <row r="484" spans="1:14" x14ac:dyDescent="0.25">
      <c r="A484" s="18"/>
      <c r="B484" s="19"/>
      <c r="C484" s="19"/>
      <c r="D484" s="19"/>
      <c r="E484" s="19"/>
      <c r="F484" s="19"/>
      <c r="G484" s="19"/>
      <c r="H484" s="19"/>
      <c r="I484" s="19"/>
      <c r="J484" s="20"/>
      <c r="K484" s="67"/>
      <c r="L484" s="19"/>
      <c r="M484" s="100">
        <f>YEAR(Child_High_Acuity[[#This Row],[Staff Start Date]])</f>
        <v>1900</v>
      </c>
      <c r="N484" s="100" t="str">
        <f>TEXT(Child_High_Acuity[[#This Row],[Staff Start Date]], "mmm")</f>
        <v>Jan</v>
      </c>
    </row>
    <row r="485" spans="1:14" x14ac:dyDescent="0.25">
      <c r="A485" s="18"/>
      <c r="B485" s="19"/>
      <c r="C485" s="19"/>
      <c r="D485" s="19"/>
      <c r="E485" s="19"/>
      <c r="F485" s="19"/>
      <c r="G485" s="19"/>
      <c r="H485" s="19"/>
      <c r="I485" s="19"/>
      <c r="J485" s="20"/>
      <c r="K485" s="67"/>
      <c r="L485" s="19"/>
      <c r="M485" s="100">
        <f>YEAR(Child_High_Acuity[[#This Row],[Staff Start Date]])</f>
        <v>1900</v>
      </c>
      <c r="N485" s="100" t="str">
        <f>TEXT(Child_High_Acuity[[#This Row],[Staff Start Date]], "mmm")</f>
        <v>Jan</v>
      </c>
    </row>
    <row r="486" spans="1:14" x14ac:dyDescent="0.25">
      <c r="A486" s="18"/>
      <c r="B486" s="19"/>
      <c r="C486" s="19"/>
      <c r="D486" s="19"/>
      <c r="E486" s="19"/>
      <c r="F486" s="19"/>
      <c r="G486" s="19"/>
      <c r="H486" s="19"/>
      <c r="I486" s="19"/>
      <c r="J486" s="20"/>
      <c r="K486" s="67"/>
      <c r="L486" s="19"/>
      <c r="M486" s="100">
        <f>YEAR(Child_High_Acuity[[#This Row],[Staff Start Date]])</f>
        <v>1900</v>
      </c>
      <c r="N486" s="100" t="str">
        <f>TEXT(Child_High_Acuity[[#This Row],[Staff Start Date]], "mmm")</f>
        <v>Jan</v>
      </c>
    </row>
    <row r="487" spans="1:14" x14ac:dyDescent="0.25">
      <c r="A487" s="18"/>
      <c r="B487" s="19"/>
      <c r="C487" s="19"/>
      <c r="D487" s="19"/>
      <c r="E487" s="19"/>
      <c r="F487" s="19"/>
      <c r="G487" s="19"/>
      <c r="H487" s="19"/>
      <c r="I487" s="19"/>
      <c r="J487" s="20"/>
      <c r="K487" s="67"/>
      <c r="L487" s="19"/>
      <c r="M487" s="100">
        <f>YEAR(Child_High_Acuity[[#This Row],[Staff Start Date]])</f>
        <v>1900</v>
      </c>
      <c r="N487" s="100" t="str">
        <f>TEXT(Child_High_Acuity[[#This Row],[Staff Start Date]], "mmm")</f>
        <v>Jan</v>
      </c>
    </row>
    <row r="488" spans="1:14" x14ac:dyDescent="0.25">
      <c r="A488" s="18"/>
      <c r="B488" s="19"/>
      <c r="C488" s="19"/>
      <c r="D488" s="19"/>
      <c r="E488" s="19"/>
      <c r="F488" s="19"/>
      <c r="G488" s="19"/>
      <c r="H488" s="19"/>
      <c r="I488" s="19"/>
      <c r="J488" s="20"/>
      <c r="K488" s="67"/>
      <c r="L488" s="19"/>
      <c r="M488" s="100">
        <f>YEAR(Child_High_Acuity[[#This Row],[Staff Start Date]])</f>
        <v>1900</v>
      </c>
      <c r="N488" s="100" t="str">
        <f>TEXT(Child_High_Acuity[[#This Row],[Staff Start Date]], "mmm")</f>
        <v>Jan</v>
      </c>
    </row>
    <row r="489" spans="1:14" x14ac:dyDescent="0.25">
      <c r="A489" s="18"/>
      <c r="B489" s="19"/>
      <c r="C489" s="19"/>
      <c r="D489" s="19"/>
      <c r="E489" s="19"/>
      <c r="F489" s="19"/>
      <c r="G489" s="19"/>
      <c r="H489" s="19"/>
      <c r="I489" s="19"/>
      <c r="J489" s="20"/>
      <c r="K489" s="67"/>
      <c r="L489" s="19"/>
      <c r="M489" s="100">
        <f>YEAR(Child_High_Acuity[[#This Row],[Staff Start Date]])</f>
        <v>1900</v>
      </c>
      <c r="N489" s="100" t="str">
        <f>TEXT(Child_High_Acuity[[#This Row],[Staff Start Date]], "mmm")</f>
        <v>Jan</v>
      </c>
    </row>
    <row r="490" spans="1:14" x14ac:dyDescent="0.25">
      <c r="A490" s="18"/>
      <c r="B490" s="19"/>
      <c r="C490" s="19"/>
      <c r="D490" s="19"/>
      <c r="E490" s="19"/>
      <c r="F490" s="19"/>
      <c r="G490" s="19"/>
      <c r="H490" s="19"/>
      <c r="I490" s="19"/>
      <c r="J490" s="20"/>
      <c r="K490" s="67"/>
      <c r="L490" s="19"/>
      <c r="M490" s="100">
        <f>YEAR(Child_High_Acuity[[#This Row],[Staff Start Date]])</f>
        <v>1900</v>
      </c>
      <c r="N490" s="100" t="str">
        <f>TEXT(Child_High_Acuity[[#This Row],[Staff Start Date]], "mmm")</f>
        <v>Jan</v>
      </c>
    </row>
    <row r="491" spans="1:14" x14ac:dyDescent="0.25">
      <c r="A491" s="18"/>
      <c r="B491" s="19"/>
      <c r="C491" s="19"/>
      <c r="D491" s="19"/>
      <c r="E491" s="19"/>
      <c r="F491" s="19"/>
      <c r="G491" s="19"/>
      <c r="H491" s="19"/>
      <c r="I491" s="19"/>
      <c r="J491" s="20"/>
      <c r="K491" s="67"/>
      <c r="L491" s="19"/>
      <c r="M491" s="100">
        <f>YEAR(Child_High_Acuity[[#This Row],[Staff Start Date]])</f>
        <v>1900</v>
      </c>
      <c r="N491" s="100" t="str">
        <f>TEXT(Child_High_Acuity[[#This Row],[Staff Start Date]], "mmm")</f>
        <v>Jan</v>
      </c>
    </row>
    <row r="492" spans="1:14" x14ac:dyDescent="0.25">
      <c r="A492" s="18"/>
      <c r="B492" s="19"/>
      <c r="C492" s="19"/>
      <c r="D492" s="19"/>
      <c r="E492" s="19"/>
      <c r="F492" s="19"/>
      <c r="G492" s="19"/>
      <c r="H492" s="19"/>
      <c r="I492" s="19"/>
      <c r="J492" s="20"/>
      <c r="K492" s="67"/>
      <c r="L492" s="19"/>
      <c r="M492" s="100">
        <f>YEAR(Child_High_Acuity[[#This Row],[Staff Start Date]])</f>
        <v>1900</v>
      </c>
      <c r="N492" s="100" t="str">
        <f>TEXT(Child_High_Acuity[[#This Row],[Staff Start Date]], "mmm")</f>
        <v>Jan</v>
      </c>
    </row>
    <row r="493" spans="1:14" x14ac:dyDescent="0.25">
      <c r="A493" s="18"/>
      <c r="B493" s="19"/>
      <c r="C493" s="19"/>
      <c r="D493" s="19"/>
      <c r="E493" s="19"/>
      <c r="F493" s="19"/>
      <c r="G493" s="19"/>
      <c r="H493" s="19"/>
      <c r="I493" s="19"/>
      <c r="J493" s="20"/>
      <c r="K493" s="67"/>
      <c r="L493" s="19"/>
      <c r="M493" s="100">
        <f>YEAR(Child_High_Acuity[[#This Row],[Staff Start Date]])</f>
        <v>1900</v>
      </c>
      <c r="N493" s="100" t="str">
        <f>TEXT(Child_High_Acuity[[#This Row],[Staff Start Date]], "mmm")</f>
        <v>Jan</v>
      </c>
    </row>
    <row r="494" spans="1:14" x14ac:dyDescent="0.25">
      <c r="A494" s="18"/>
      <c r="B494" s="19"/>
      <c r="C494" s="19"/>
      <c r="D494" s="19"/>
      <c r="E494" s="19"/>
      <c r="F494" s="19"/>
      <c r="G494" s="19"/>
      <c r="H494" s="19"/>
      <c r="I494" s="19"/>
      <c r="J494" s="20"/>
      <c r="K494" s="67"/>
      <c r="L494" s="19"/>
      <c r="M494" s="100">
        <f>YEAR(Child_High_Acuity[[#This Row],[Staff Start Date]])</f>
        <v>1900</v>
      </c>
      <c r="N494" s="100" t="str">
        <f>TEXT(Child_High_Acuity[[#This Row],[Staff Start Date]], "mmm")</f>
        <v>Jan</v>
      </c>
    </row>
    <row r="495" spans="1:14" x14ac:dyDescent="0.25">
      <c r="A495" s="18"/>
      <c r="B495" s="19"/>
      <c r="C495" s="19"/>
      <c r="D495" s="19"/>
      <c r="E495" s="19"/>
      <c r="F495" s="19"/>
      <c r="G495" s="19"/>
      <c r="H495" s="19"/>
      <c r="I495" s="19"/>
      <c r="J495" s="20"/>
      <c r="K495" s="67"/>
      <c r="L495" s="19"/>
      <c r="M495" s="100">
        <f>YEAR(Child_High_Acuity[[#This Row],[Staff Start Date]])</f>
        <v>1900</v>
      </c>
      <c r="N495" s="100" t="str">
        <f>TEXT(Child_High_Acuity[[#This Row],[Staff Start Date]], "mmm")</f>
        <v>Jan</v>
      </c>
    </row>
    <row r="496" spans="1:14" x14ac:dyDescent="0.25">
      <c r="A496" s="18"/>
      <c r="B496" s="19"/>
      <c r="C496" s="19"/>
      <c r="D496" s="19"/>
      <c r="E496" s="19"/>
      <c r="F496" s="19"/>
      <c r="G496" s="19"/>
      <c r="H496" s="19"/>
      <c r="I496" s="19"/>
      <c r="J496" s="20"/>
      <c r="K496" s="67"/>
      <c r="L496" s="19"/>
      <c r="M496" s="100">
        <f>YEAR(Child_High_Acuity[[#This Row],[Staff Start Date]])</f>
        <v>1900</v>
      </c>
      <c r="N496" s="100" t="str">
        <f>TEXT(Child_High_Acuity[[#This Row],[Staff Start Date]], "mmm")</f>
        <v>Jan</v>
      </c>
    </row>
    <row r="497" spans="1:14" x14ac:dyDescent="0.25">
      <c r="A497" s="18"/>
      <c r="B497" s="19"/>
      <c r="C497" s="19"/>
      <c r="D497" s="19"/>
      <c r="E497" s="19"/>
      <c r="F497" s="19"/>
      <c r="G497" s="19"/>
      <c r="H497" s="19"/>
      <c r="I497" s="19"/>
      <c r="J497" s="20"/>
      <c r="K497" s="67"/>
      <c r="L497" s="19"/>
      <c r="M497" s="100">
        <f>YEAR(Child_High_Acuity[[#This Row],[Staff Start Date]])</f>
        <v>1900</v>
      </c>
      <c r="N497" s="100" t="str">
        <f>TEXT(Child_High_Acuity[[#This Row],[Staff Start Date]], "mmm")</f>
        <v>Jan</v>
      </c>
    </row>
    <row r="498" spans="1:14" x14ac:dyDescent="0.25">
      <c r="A498" s="18"/>
      <c r="B498" s="19"/>
      <c r="C498" s="19"/>
      <c r="D498" s="19"/>
      <c r="E498" s="19"/>
      <c r="F498" s="19"/>
      <c r="G498" s="19"/>
      <c r="H498" s="19"/>
      <c r="I498" s="19"/>
      <c r="J498" s="20"/>
      <c r="K498" s="67"/>
      <c r="L498" s="19"/>
      <c r="M498" s="100">
        <f>YEAR(Child_High_Acuity[[#This Row],[Staff Start Date]])</f>
        <v>1900</v>
      </c>
      <c r="N498" s="100" t="str">
        <f>TEXT(Child_High_Acuity[[#This Row],[Staff Start Date]], "mmm")</f>
        <v>Jan</v>
      </c>
    </row>
    <row r="499" spans="1:14" x14ac:dyDescent="0.25">
      <c r="A499" s="18"/>
      <c r="B499" s="19"/>
      <c r="C499" s="19"/>
      <c r="D499" s="19"/>
      <c r="E499" s="19"/>
      <c r="F499" s="19"/>
      <c r="G499" s="19"/>
      <c r="H499" s="19"/>
      <c r="I499" s="19"/>
      <c r="J499" s="20"/>
      <c r="K499" s="67"/>
      <c r="L499" s="19"/>
      <c r="M499" s="100">
        <f>YEAR(Child_High_Acuity[[#This Row],[Staff Start Date]])</f>
        <v>1900</v>
      </c>
      <c r="N499" s="100" t="str">
        <f>TEXT(Child_High_Acuity[[#This Row],[Staff Start Date]], "mmm")</f>
        <v>Jan</v>
      </c>
    </row>
    <row r="500" spans="1:14" x14ac:dyDescent="0.25">
      <c r="A500" s="21"/>
      <c r="B500" s="22"/>
      <c r="C500" s="22"/>
      <c r="D500" s="22"/>
      <c r="E500" s="22"/>
      <c r="F500" s="22"/>
      <c r="G500" s="22"/>
      <c r="H500" s="22"/>
      <c r="I500" s="22"/>
      <c r="J500" s="23"/>
      <c r="K500" s="67"/>
      <c r="L500" s="19"/>
      <c r="M500" s="100">
        <f>YEAR(Child_High_Acuity[[#This Row],[Staff Start Date]])</f>
        <v>1900</v>
      </c>
      <c r="N500" s="100" t="str">
        <f>TEXT(Child_High_Acuity[[#This Row],[Staff Start Date]], "mmm")</f>
        <v>Jan</v>
      </c>
    </row>
    <row r="501" spans="1:14" x14ac:dyDescent="0.25">
      <c r="A501" s="18"/>
      <c r="B501" s="19"/>
      <c r="C501" s="19"/>
      <c r="D501" s="19"/>
      <c r="E501" s="19"/>
      <c r="F501" s="19"/>
      <c r="G501" s="19"/>
      <c r="H501" s="19"/>
      <c r="I501" s="19"/>
      <c r="J501" s="20"/>
      <c r="K501" s="67"/>
      <c r="L501" s="19"/>
      <c r="M501" s="100">
        <f>YEAR(Child_High_Acuity[[#This Row],[Staff Start Date]])</f>
        <v>1900</v>
      </c>
      <c r="N501" s="100" t="str">
        <f>TEXT(Child_High_Acuity[[#This Row],[Staff Start Date]], "mmm")</f>
        <v>Jan</v>
      </c>
    </row>
    <row r="502" spans="1:14" x14ac:dyDescent="0.25">
      <c r="A502" s="18"/>
      <c r="B502" s="19"/>
      <c r="C502" s="19"/>
      <c r="D502" s="19"/>
      <c r="E502" s="19"/>
      <c r="F502" s="19"/>
      <c r="G502" s="19"/>
      <c r="H502" s="19"/>
      <c r="I502" s="19"/>
      <c r="J502" s="20"/>
      <c r="K502" s="67"/>
      <c r="L502" s="19"/>
      <c r="M502" s="100">
        <f>YEAR(Child_High_Acuity[[#This Row],[Staff Start Date]])</f>
        <v>1900</v>
      </c>
      <c r="N502" s="100" t="str">
        <f>TEXT(Child_High_Acuity[[#This Row],[Staff Start Date]], "mmm")</f>
        <v>Jan</v>
      </c>
    </row>
    <row r="503" spans="1:14" x14ac:dyDescent="0.25">
      <c r="A503" s="18"/>
      <c r="B503" s="19"/>
      <c r="C503" s="19"/>
      <c r="D503" s="19"/>
      <c r="E503" s="19"/>
      <c r="F503" s="19"/>
      <c r="G503" s="19"/>
      <c r="H503" s="19"/>
      <c r="I503" s="19"/>
      <c r="J503" s="20"/>
      <c r="K503" s="67"/>
      <c r="L503" s="19"/>
      <c r="M503" s="100">
        <f>YEAR(Child_High_Acuity[[#This Row],[Staff Start Date]])</f>
        <v>1900</v>
      </c>
      <c r="N503" s="100" t="str">
        <f>TEXT(Child_High_Acuity[[#This Row],[Staff Start Date]], "mmm")</f>
        <v>Jan</v>
      </c>
    </row>
    <row r="504" spans="1:14" x14ac:dyDescent="0.25">
      <c r="A504" s="18"/>
      <c r="B504" s="19"/>
      <c r="C504" s="19"/>
      <c r="D504" s="19"/>
      <c r="E504" s="19"/>
      <c r="F504" s="19"/>
      <c r="G504" s="19"/>
      <c r="H504" s="19"/>
      <c r="I504" s="19"/>
      <c r="J504" s="20"/>
      <c r="K504" s="67"/>
      <c r="L504" s="19"/>
      <c r="M504" s="100">
        <f>YEAR(Child_High_Acuity[[#This Row],[Staff Start Date]])</f>
        <v>1900</v>
      </c>
      <c r="N504" s="100" t="str">
        <f>TEXT(Child_High_Acuity[[#This Row],[Staff Start Date]], "mmm")</f>
        <v>Jan</v>
      </c>
    </row>
    <row r="505" spans="1:14" x14ac:dyDescent="0.25">
      <c r="A505" s="18"/>
      <c r="B505" s="19"/>
      <c r="C505" s="19"/>
      <c r="D505" s="19"/>
      <c r="E505" s="19"/>
      <c r="F505" s="19"/>
      <c r="G505" s="19"/>
      <c r="H505" s="19"/>
      <c r="I505" s="19"/>
      <c r="J505" s="20"/>
      <c r="K505" s="67"/>
      <c r="L505" s="19"/>
      <c r="M505" s="100">
        <f>YEAR(Child_High_Acuity[[#This Row],[Staff Start Date]])</f>
        <v>1900</v>
      </c>
      <c r="N505" s="100" t="str">
        <f>TEXT(Child_High_Acuity[[#This Row],[Staff Start Date]], "mmm")</f>
        <v>Jan</v>
      </c>
    </row>
    <row r="506" spans="1:14" x14ac:dyDescent="0.25">
      <c r="A506" s="18"/>
      <c r="B506" s="19"/>
      <c r="C506" s="19"/>
      <c r="D506" s="19"/>
      <c r="E506" s="19"/>
      <c r="F506" s="19"/>
      <c r="G506" s="19"/>
      <c r="H506" s="19"/>
      <c r="I506" s="19"/>
      <c r="J506" s="20"/>
      <c r="K506" s="67"/>
      <c r="L506" s="19"/>
      <c r="M506" s="100">
        <f>YEAR(Child_High_Acuity[[#This Row],[Staff Start Date]])</f>
        <v>1900</v>
      </c>
      <c r="N506" s="100" t="str">
        <f>TEXT(Child_High_Acuity[[#This Row],[Staff Start Date]], "mmm")</f>
        <v>Jan</v>
      </c>
    </row>
    <row r="507" spans="1:14" x14ac:dyDescent="0.25">
      <c r="A507" s="18"/>
      <c r="B507" s="19"/>
      <c r="C507" s="19"/>
      <c r="D507" s="19"/>
      <c r="E507" s="19"/>
      <c r="F507" s="19"/>
      <c r="G507" s="19"/>
      <c r="H507" s="19"/>
      <c r="I507" s="19"/>
      <c r="J507" s="20"/>
      <c r="K507" s="67"/>
      <c r="L507" s="19"/>
      <c r="M507" s="100">
        <f>YEAR(Child_High_Acuity[[#This Row],[Staff Start Date]])</f>
        <v>1900</v>
      </c>
      <c r="N507" s="100" t="str">
        <f>TEXT(Child_High_Acuity[[#This Row],[Staff Start Date]], "mmm")</f>
        <v>Jan</v>
      </c>
    </row>
    <row r="508" spans="1:14" x14ac:dyDescent="0.25">
      <c r="A508" s="18"/>
      <c r="B508" s="19"/>
      <c r="C508" s="19"/>
      <c r="D508" s="19"/>
      <c r="E508" s="19"/>
      <c r="F508" s="19"/>
      <c r="G508" s="19"/>
      <c r="H508" s="19"/>
      <c r="I508" s="19"/>
      <c r="J508" s="20"/>
      <c r="K508" s="67"/>
      <c r="L508" s="19"/>
      <c r="M508" s="100">
        <f>YEAR(Child_High_Acuity[[#This Row],[Staff Start Date]])</f>
        <v>1900</v>
      </c>
      <c r="N508" s="100" t="str">
        <f>TEXT(Child_High_Acuity[[#This Row],[Staff Start Date]], "mmm")</f>
        <v>Jan</v>
      </c>
    </row>
    <row r="509" spans="1:14" x14ac:dyDescent="0.25">
      <c r="A509" s="18"/>
      <c r="B509" s="19"/>
      <c r="C509" s="19"/>
      <c r="D509" s="19"/>
      <c r="E509" s="19"/>
      <c r="F509" s="19"/>
      <c r="G509" s="19"/>
      <c r="H509" s="19"/>
      <c r="I509" s="19"/>
      <c r="J509" s="20"/>
      <c r="K509" s="67"/>
      <c r="L509" s="19"/>
      <c r="M509" s="100">
        <f>YEAR(Child_High_Acuity[[#This Row],[Staff Start Date]])</f>
        <v>1900</v>
      </c>
      <c r="N509" s="100" t="str">
        <f>TEXT(Child_High_Acuity[[#This Row],[Staff Start Date]], "mmm")</f>
        <v>Jan</v>
      </c>
    </row>
    <row r="510" spans="1:14" x14ac:dyDescent="0.25">
      <c r="A510" s="18"/>
      <c r="B510" s="19"/>
      <c r="C510" s="19"/>
      <c r="D510" s="19"/>
      <c r="E510" s="19"/>
      <c r="F510" s="19"/>
      <c r="G510" s="19"/>
      <c r="H510" s="19"/>
      <c r="I510" s="19"/>
      <c r="J510" s="20"/>
      <c r="K510" s="67"/>
      <c r="L510" s="19"/>
      <c r="M510" s="100">
        <f>YEAR(Child_High_Acuity[[#This Row],[Staff Start Date]])</f>
        <v>1900</v>
      </c>
      <c r="N510" s="100" t="str">
        <f>TEXT(Child_High_Acuity[[#This Row],[Staff Start Date]], "mmm")</f>
        <v>Jan</v>
      </c>
    </row>
    <row r="511" spans="1:14" x14ac:dyDescent="0.25">
      <c r="A511" s="18"/>
      <c r="B511" s="19"/>
      <c r="C511" s="19"/>
      <c r="D511" s="19"/>
      <c r="E511" s="19"/>
      <c r="F511" s="19"/>
      <c r="G511" s="19"/>
      <c r="H511" s="19"/>
      <c r="I511" s="19"/>
      <c r="J511" s="20"/>
      <c r="K511" s="67"/>
      <c r="L511" s="19"/>
      <c r="M511" s="100">
        <f>YEAR(Child_High_Acuity[[#This Row],[Staff Start Date]])</f>
        <v>1900</v>
      </c>
      <c r="N511" s="100" t="str">
        <f>TEXT(Child_High_Acuity[[#This Row],[Staff Start Date]], "mmm")</f>
        <v>Jan</v>
      </c>
    </row>
    <row r="512" spans="1:14" x14ac:dyDescent="0.25">
      <c r="A512" s="18"/>
      <c r="B512" s="19"/>
      <c r="C512" s="19"/>
      <c r="D512" s="19"/>
      <c r="E512" s="19"/>
      <c r="F512" s="19"/>
      <c r="G512" s="19"/>
      <c r="H512" s="19"/>
      <c r="I512" s="19"/>
      <c r="J512" s="20"/>
      <c r="K512" s="67"/>
      <c r="L512" s="19"/>
      <c r="M512" s="100">
        <f>YEAR(Child_High_Acuity[[#This Row],[Staff Start Date]])</f>
        <v>1900</v>
      </c>
      <c r="N512" s="100" t="str">
        <f>TEXT(Child_High_Acuity[[#This Row],[Staff Start Date]], "mmm")</f>
        <v>Jan</v>
      </c>
    </row>
    <row r="513" spans="1:14" x14ac:dyDescent="0.25">
      <c r="A513" s="18"/>
      <c r="B513" s="19"/>
      <c r="C513" s="19"/>
      <c r="D513" s="19"/>
      <c r="E513" s="19"/>
      <c r="F513" s="19"/>
      <c r="G513" s="19"/>
      <c r="H513" s="19"/>
      <c r="I513" s="19"/>
      <c r="J513" s="20"/>
      <c r="K513" s="67"/>
      <c r="L513" s="19"/>
      <c r="M513" s="100">
        <f>YEAR(Child_High_Acuity[[#This Row],[Staff Start Date]])</f>
        <v>1900</v>
      </c>
      <c r="N513" s="100" t="str">
        <f>TEXT(Child_High_Acuity[[#This Row],[Staff Start Date]], "mmm")</f>
        <v>Jan</v>
      </c>
    </row>
    <row r="514" spans="1:14" x14ac:dyDescent="0.25">
      <c r="A514" s="18"/>
      <c r="B514" s="19"/>
      <c r="C514" s="19"/>
      <c r="D514" s="19"/>
      <c r="E514" s="19"/>
      <c r="F514" s="19"/>
      <c r="G514" s="19"/>
      <c r="H514" s="19"/>
      <c r="I514" s="19"/>
      <c r="J514" s="20"/>
      <c r="K514" s="67"/>
      <c r="L514" s="19"/>
      <c r="M514" s="100">
        <f>YEAR(Child_High_Acuity[[#This Row],[Staff Start Date]])</f>
        <v>1900</v>
      </c>
      <c r="N514" s="100" t="str">
        <f>TEXT(Child_High_Acuity[[#This Row],[Staff Start Date]], "mmm")</f>
        <v>Jan</v>
      </c>
    </row>
    <row r="515" spans="1:14" x14ac:dyDescent="0.25">
      <c r="A515" s="18"/>
      <c r="B515" s="19"/>
      <c r="C515" s="19"/>
      <c r="D515" s="19"/>
      <c r="E515" s="19"/>
      <c r="F515" s="19"/>
      <c r="G515" s="19"/>
      <c r="H515" s="19"/>
      <c r="I515" s="19"/>
      <c r="J515" s="20"/>
      <c r="K515" s="67"/>
      <c r="L515" s="19"/>
      <c r="M515" s="100">
        <f>YEAR(Child_High_Acuity[[#This Row],[Staff Start Date]])</f>
        <v>1900</v>
      </c>
      <c r="N515" s="100" t="str">
        <f>TEXT(Child_High_Acuity[[#This Row],[Staff Start Date]], "mmm")</f>
        <v>Jan</v>
      </c>
    </row>
    <row r="516" spans="1:14" x14ac:dyDescent="0.25">
      <c r="A516" s="18"/>
      <c r="B516" s="19"/>
      <c r="C516" s="19"/>
      <c r="D516" s="19"/>
      <c r="E516" s="19"/>
      <c r="F516" s="19"/>
      <c r="G516" s="19"/>
      <c r="H516" s="19"/>
      <c r="I516" s="19"/>
      <c r="J516" s="20"/>
      <c r="K516" s="67"/>
      <c r="L516" s="19"/>
      <c r="M516" s="100">
        <f>YEAR(Child_High_Acuity[[#This Row],[Staff Start Date]])</f>
        <v>1900</v>
      </c>
      <c r="N516" s="100" t="str">
        <f>TEXT(Child_High_Acuity[[#This Row],[Staff Start Date]], "mmm")</f>
        <v>Jan</v>
      </c>
    </row>
    <row r="517" spans="1:14" x14ac:dyDescent="0.25">
      <c r="A517" s="18"/>
      <c r="B517" s="19"/>
      <c r="C517" s="19"/>
      <c r="D517" s="19"/>
      <c r="E517" s="19"/>
      <c r="F517" s="19"/>
      <c r="G517" s="19"/>
      <c r="H517" s="19"/>
      <c r="I517" s="19"/>
      <c r="J517" s="20"/>
      <c r="K517" s="67"/>
      <c r="L517" s="19"/>
      <c r="M517" s="100">
        <f>YEAR(Child_High_Acuity[[#This Row],[Staff Start Date]])</f>
        <v>1900</v>
      </c>
      <c r="N517" s="100" t="str">
        <f>TEXT(Child_High_Acuity[[#This Row],[Staff Start Date]], "mmm")</f>
        <v>Jan</v>
      </c>
    </row>
    <row r="518" spans="1:14" x14ac:dyDescent="0.25">
      <c r="A518" s="18"/>
      <c r="B518" s="19"/>
      <c r="C518" s="19"/>
      <c r="D518" s="19"/>
      <c r="E518" s="19"/>
      <c r="F518" s="19"/>
      <c r="G518" s="19"/>
      <c r="H518" s="19"/>
      <c r="I518" s="19"/>
      <c r="J518" s="20"/>
      <c r="K518" s="67"/>
      <c r="L518" s="19"/>
      <c r="M518" s="100">
        <f>YEAR(Child_High_Acuity[[#This Row],[Staff Start Date]])</f>
        <v>1900</v>
      </c>
      <c r="N518" s="100" t="str">
        <f>TEXT(Child_High_Acuity[[#This Row],[Staff Start Date]], "mmm")</f>
        <v>Jan</v>
      </c>
    </row>
    <row r="519" spans="1:14" x14ac:dyDescent="0.25">
      <c r="A519" s="18"/>
      <c r="B519" s="19"/>
      <c r="C519" s="19"/>
      <c r="D519" s="19"/>
      <c r="E519" s="19"/>
      <c r="F519" s="19"/>
      <c r="G519" s="19"/>
      <c r="H519" s="19"/>
      <c r="I519" s="19"/>
      <c r="J519" s="20"/>
      <c r="K519" s="67"/>
      <c r="L519" s="19"/>
      <c r="M519" s="100">
        <f>YEAR(Child_High_Acuity[[#This Row],[Staff Start Date]])</f>
        <v>1900</v>
      </c>
      <c r="N519" s="100" t="str">
        <f>TEXT(Child_High_Acuity[[#This Row],[Staff Start Date]], "mmm")</f>
        <v>Jan</v>
      </c>
    </row>
    <row r="520" spans="1:14" x14ac:dyDescent="0.25">
      <c r="A520" s="18"/>
      <c r="B520" s="19"/>
      <c r="C520" s="19"/>
      <c r="D520" s="19"/>
      <c r="E520" s="19"/>
      <c r="F520" s="19"/>
      <c r="G520" s="19"/>
      <c r="H520" s="19"/>
      <c r="I520" s="19"/>
      <c r="J520" s="20"/>
      <c r="K520" s="67"/>
      <c r="L520" s="19"/>
      <c r="M520" s="100">
        <f>YEAR(Child_High_Acuity[[#This Row],[Staff Start Date]])</f>
        <v>1900</v>
      </c>
      <c r="N520" s="100" t="str">
        <f>TEXT(Child_High_Acuity[[#This Row],[Staff Start Date]], "mmm")</f>
        <v>Jan</v>
      </c>
    </row>
    <row r="521" spans="1:14" x14ac:dyDescent="0.25">
      <c r="A521" s="18"/>
      <c r="B521" s="19"/>
      <c r="C521" s="19"/>
      <c r="D521" s="19"/>
      <c r="E521" s="19"/>
      <c r="F521" s="19"/>
      <c r="G521" s="19"/>
      <c r="H521" s="19"/>
      <c r="I521" s="19"/>
      <c r="J521" s="20"/>
      <c r="K521" s="67"/>
      <c r="L521" s="19"/>
      <c r="M521" s="100">
        <f>YEAR(Child_High_Acuity[[#This Row],[Staff Start Date]])</f>
        <v>1900</v>
      </c>
      <c r="N521" s="100" t="str">
        <f>TEXT(Child_High_Acuity[[#This Row],[Staff Start Date]], "mmm")</f>
        <v>Jan</v>
      </c>
    </row>
    <row r="522" spans="1:14" x14ac:dyDescent="0.25">
      <c r="A522" s="18"/>
      <c r="B522" s="19"/>
      <c r="C522" s="19"/>
      <c r="D522" s="19"/>
      <c r="E522" s="19"/>
      <c r="F522" s="19"/>
      <c r="G522" s="19"/>
      <c r="H522" s="19"/>
      <c r="I522" s="19"/>
      <c r="J522" s="20"/>
      <c r="K522" s="67"/>
      <c r="L522" s="19"/>
      <c r="M522" s="100">
        <f>YEAR(Child_High_Acuity[[#This Row],[Staff Start Date]])</f>
        <v>1900</v>
      </c>
      <c r="N522" s="100" t="str">
        <f>TEXT(Child_High_Acuity[[#This Row],[Staff Start Date]], "mmm")</f>
        <v>Jan</v>
      </c>
    </row>
    <row r="523" spans="1:14" x14ac:dyDescent="0.25">
      <c r="A523" s="18"/>
      <c r="B523" s="19"/>
      <c r="C523" s="19"/>
      <c r="D523" s="19"/>
      <c r="E523" s="19"/>
      <c r="F523" s="19"/>
      <c r="G523" s="19"/>
      <c r="H523" s="19"/>
      <c r="I523" s="19"/>
      <c r="J523" s="20"/>
      <c r="K523" s="67"/>
      <c r="L523" s="19"/>
      <c r="M523" s="100">
        <f>YEAR(Child_High_Acuity[[#This Row],[Staff Start Date]])</f>
        <v>1900</v>
      </c>
      <c r="N523" s="100" t="str">
        <f>TEXT(Child_High_Acuity[[#This Row],[Staff Start Date]], "mmm")</f>
        <v>Jan</v>
      </c>
    </row>
    <row r="524" spans="1:14" x14ac:dyDescent="0.25">
      <c r="A524" s="18"/>
      <c r="B524" s="19"/>
      <c r="C524" s="19"/>
      <c r="D524" s="19"/>
      <c r="E524" s="19"/>
      <c r="F524" s="19"/>
      <c r="G524" s="19"/>
      <c r="H524" s="19"/>
      <c r="I524" s="19"/>
      <c r="J524" s="20"/>
      <c r="K524" s="67"/>
      <c r="L524" s="19"/>
      <c r="M524" s="100">
        <f>YEAR(Child_High_Acuity[[#This Row],[Staff Start Date]])</f>
        <v>1900</v>
      </c>
      <c r="N524" s="100" t="str">
        <f>TEXT(Child_High_Acuity[[#This Row],[Staff Start Date]], "mmm")</f>
        <v>Jan</v>
      </c>
    </row>
    <row r="525" spans="1:14" x14ac:dyDescent="0.25">
      <c r="A525" s="18"/>
      <c r="B525" s="19"/>
      <c r="C525" s="19"/>
      <c r="D525" s="19"/>
      <c r="E525" s="19"/>
      <c r="F525" s="19"/>
      <c r="G525" s="19"/>
      <c r="H525" s="19"/>
      <c r="I525" s="19"/>
      <c r="J525" s="20"/>
      <c r="K525" s="67"/>
      <c r="L525" s="19"/>
      <c r="M525" s="100">
        <f>YEAR(Child_High_Acuity[[#This Row],[Staff Start Date]])</f>
        <v>1900</v>
      </c>
      <c r="N525" s="100" t="str">
        <f>TEXT(Child_High_Acuity[[#This Row],[Staff Start Date]], "mmm")</f>
        <v>Jan</v>
      </c>
    </row>
    <row r="526" spans="1:14" x14ac:dyDescent="0.25">
      <c r="A526" s="18"/>
      <c r="B526" s="19"/>
      <c r="C526" s="19"/>
      <c r="D526" s="19"/>
      <c r="E526" s="19"/>
      <c r="F526" s="19"/>
      <c r="G526" s="19"/>
      <c r="H526" s="19"/>
      <c r="I526" s="19"/>
      <c r="J526" s="20"/>
      <c r="K526" s="67"/>
      <c r="L526" s="19"/>
      <c r="M526" s="100">
        <f>YEAR(Child_High_Acuity[[#This Row],[Staff Start Date]])</f>
        <v>1900</v>
      </c>
      <c r="N526" s="100" t="str">
        <f>TEXT(Child_High_Acuity[[#This Row],[Staff Start Date]], "mmm")</f>
        <v>Jan</v>
      </c>
    </row>
    <row r="527" spans="1:14" x14ac:dyDescent="0.25">
      <c r="A527" s="18"/>
      <c r="B527" s="19"/>
      <c r="C527" s="19"/>
      <c r="D527" s="19"/>
      <c r="E527" s="19"/>
      <c r="F527" s="19"/>
      <c r="G527" s="19"/>
      <c r="H527" s="19"/>
      <c r="I527" s="19"/>
      <c r="J527" s="20"/>
      <c r="K527" s="67"/>
      <c r="L527" s="19"/>
      <c r="M527" s="100">
        <f>YEAR(Child_High_Acuity[[#This Row],[Staff Start Date]])</f>
        <v>1900</v>
      </c>
      <c r="N527" s="100" t="str">
        <f>TEXT(Child_High_Acuity[[#This Row],[Staff Start Date]], "mmm")</f>
        <v>Jan</v>
      </c>
    </row>
    <row r="528" spans="1:14" x14ac:dyDescent="0.25">
      <c r="A528" s="18"/>
      <c r="B528" s="19"/>
      <c r="C528" s="19"/>
      <c r="D528" s="19"/>
      <c r="E528" s="19"/>
      <c r="F528" s="19"/>
      <c r="G528" s="19"/>
      <c r="H528" s="19"/>
      <c r="I528" s="19"/>
      <c r="J528" s="20"/>
      <c r="K528" s="67"/>
      <c r="L528" s="19"/>
      <c r="M528" s="100">
        <f>YEAR(Child_High_Acuity[[#This Row],[Staff Start Date]])</f>
        <v>1900</v>
      </c>
      <c r="N528" s="100" t="str">
        <f>TEXT(Child_High_Acuity[[#This Row],[Staff Start Date]], "mmm")</f>
        <v>Jan</v>
      </c>
    </row>
    <row r="529" spans="1:14" x14ac:dyDescent="0.25">
      <c r="A529" s="18"/>
      <c r="B529" s="19"/>
      <c r="C529" s="19"/>
      <c r="D529" s="19"/>
      <c r="E529" s="19"/>
      <c r="F529" s="19"/>
      <c r="G529" s="19"/>
      <c r="H529" s="19"/>
      <c r="I529" s="19"/>
      <c r="J529" s="20"/>
      <c r="K529" s="67"/>
      <c r="L529" s="19"/>
      <c r="M529" s="100">
        <f>YEAR(Child_High_Acuity[[#This Row],[Staff Start Date]])</f>
        <v>1900</v>
      </c>
      <c r="N529" s="100" t="str">
        <f>TEXT(Child_High_Acuity[[#This Row],[Staff Start Date]], "mmm")</f>
        <v>Jan</v>
      </c>
    </row>
    <row r="530" spans="1:14" x14ac:dyDescent="0.25">
      <c r="A530" s="18"/>
      <c r="B530" s="19"/>
      <c r="C530" s="19"/>
      <c r="D530" s="19"/>
      <c r="E530" s="19"/>
      <c r="F530" s="19"/>
      <c r="G530" s="19"/>
      <c r="H530" s="19"/>
      <c r="I530" s="19"/>
      <c r="J530" s="20"/>
      <c r="K530" s="67"/>
      <c r="L530" s="19"/>
      <c r="M530" s="100">
        <f>YEAR(Child_High_Acuity[[#This Row],[Staff Start Date]])</f>
        <v>1900</v>
      </c>
      <c r="N530" s="100" t="str">
        <f>TEXT(Child_High_Acuity[[#This Row],[Staff Start Date]], "mmm")</f>
        <v>Jan</v>
      </c>
    </row>
    <row r="531" spans="1:14" x14ac:dyDescent="0.25">
      <c r="A531" s="18"/>
      <c r="B531" s="19"/>
      <c r="C531" s="19"/>
      <c r="D531" s="19"/>
      <c r="E531" s="19"/>
      <c r="F531" s="19"/>
      <c r="G531" s="19"/>
      <c r="H531" s="19"/>
      <c r="I531" s="19"/>
      <c r="J531" s="20"/>
      <c r="K531" s="67"/>
      <c r="L531" s="19"/>
      <c r="M531" s="100">
        <f>YEAR(Child_High_Acuity[[#This Row],[Staff Start Date]])</f>
        <v>1900</v>
      </c>
      <c r="N531" s="100" t="str">
        <f>TEXT(Child_High_Acuity[[#This Row],[Staff Start Date]], "mmm")</f>
        <v>Jan</v>
      </c>
    </row>
    <row r="532" spans="1:14" x14ac:dyDescent="0.25">
      <c r="A532" s="18"/>
      <c r="B532" s="19"/>
      <c r="C532" s="19"/>
      <c r="D532" s="19"/>
      <c r="E532" s="19"/>
      <c r="F532" s="19"/>
      <c r="G532" s="19"/>
      <c r="H532" s="19"/>
      <c r="I532" s="19"/>
      <c r="J532" s="20"/>
      <c r="K532" s="67"/>
      <c r="L532" s="19"/>
      <c r="M532" s="100">
        <f>YEAR(Child_High_Acuity[[#This Row],[Staff Start Date]])</f>
        <v>1900</v>
      </c>
      <c r="N532" s="100" t="str">
        <f>TEXT(Child_High_Acuity[[#This Row],[Staff Start Date]], "mmm")</f>
        <v>Jan</v>
      </c>
    </row>
    <row r="533" spans="1:14" x14ac:dyDescent="0.25">
      <c r="A533" s="18"/>
      <c r="B533" s="19"/>
      <c r="C533" s="19"/>
      <c r="D533" s="19"/>
      <c r="E533" s="19"/>
      <c r="F533" s="19"/>
      <c r="G533" s="19"/>
      <c r="H533" s="19"/>
      <c r="I533" s="19"/>
      <c r="J533" s="20"/>
      <c r="K533" s="67"/>
      <c r="L533" s="19"/>
      <c r="M533" s="100">
        <f>YEAR(Child_High_Acuity[[#This Row],[Staff Start Date]])</f>
        <v>1900</v>
      </c>
      <c r="N533" s="100" t="str">
        <f>TEXT(Child_High_Acuity[[#This Row],[Staff Start Date]], "mmm")</f>
        <v>Jan</v>
      </c>
    </row>
    <row r="534" spans="1:14" x14ac:dyDescent="0.25">
      <c r="A534" s="18"/>
      <c r="B534" s="19"/>
      <c r="C534" s="19"/>
      <c r="D534" s="19"/>
      <c r="E534" s="19"/>
      <c r="F534" s="19"/>
      <c r="G534" s="19"/>
      <c r="H534" s="19"/>
      <c r="I534" s="19"/>
      <c r="J534" s="20"/>
      <c r="K534" s="67"/>
      <c r="L534" s="19"/>
      <c r="M534" s="100">
        <f>YEAR(Child_High_Acuity[[#This Row],[Staff Start Date]])</f>
        <v>1900</v>
      </c>
      <c r="N534" s="100" t="str">
        <f>TEXT(Child_High_Acuity[[#This Row],[Staff Start Date]], "mmm")</f>
        <v>Jan</v>
      </c>
    </row>
    <row r="535" spans="1:14" x14ac:dyDescent="0.25">
      <c r="A535" s="18"/>
      <c r="B535" s="19"/>
      <c r="C535" s="19"/>
      <c r="D535" s="19"/>
      <c r="E535" s="19"/>
      <c r="F535" s="19"/>
      <c r="G535" s="19"/>
      <c r="H535" s="19"/>
      <c r="I535" s="19"/>
      <c r="J535" s="20"/>
      <c r="K535" s="67"/>
      <c r="L535" s="19"/>
      <c r="M535" s="100">
        <f>YEAR(Child_High_Acuity[[#This Row],[Staff Start Date]])</f>
        <v>1900</v>
      </c>
      <c r="N535" s="100" t="str">
        <f>TEXT(Child_High_Acuity[[#This Row],[Staff Start Date]], "mmm")</f>
        <v>Jan</v>
      </c>
    </row>
    <row r="536" spans="1:14" x14ac:dyDescent="0.25">
      <c r="A536" s="18"/>
      <c r="B536" s="19"/>
      <c r="C536" s="19"/>
      <c r="D536" s="19"/>
      <c r="E536" s="19"/>
      <c r="F536" s="19"/>
      <c r="G536" s="19"/>
      <c r="H536" s="19"/>
      <c r="I536" s="19"/>
      <c r="J536" s="20"/>
      <c r="K536" s="67"/>
      <c r="L536" s="19"/>
      <c r="M536" s="100">
        <f>YEAR(Child_High_Acuity[[#This Row],[Staff Start Date]])</f>
        <v>1900</v>
      </c>
      <c r="N536" s="100" t="str">
        <f>TEXT(Child_High_Acuity[[#This Row],[Staff Start Date]], "mmm")</f>
        <v>Jan</v>
      </c>
    </row>
    <row r="537" spans="1:14" x14ac:dyDescent="0.25">
      <c r="A537" s="18"/>
      <c r="B537" s="19"/>
      <c r="C537" s="19"/>
      <c r="D537" s="19"/>
      <c r="E537" s="19"/>
      <c r="F537" s="19"/>
      <c r="G537" s="19"/>
      <c r="H537" s="19"/>
      <c r="I537" s="19"/>
      <c r="J537" s="20"/>
      <c r="K537" s="67"/>
      <c r="L537" s="19"/>
      <c r="M537" s="100">
        <f>YEAR(Child_High_Acuity[[#This Row],[Staff Start Date]])</f>
        <v>1900</v>
      </c>
      <c r="N537" s="100" t="str">
        <f>TEXT(Child_High_Acuity[[#This Row],[Staff Start Date]], "mmm")</f>
        <v>Jan</v>
      </c>
    </row>
    <row r="538" spans="1:14" x14ac:dyDescent="0.25">
      <c r="A538" s="18"/>
      <c r="B538" s="19"/>
      <c r="C538" s="19"/>
      <c r="D538" s="19"/>
      <c r="E538" s="19"/>
      <c r="F538" s="19"/>
      <c r="G538" s="19"/>
      <c r="H538" s="19"/>
      <c r="I538" s="19"/>
      <c r="J538" s="20"/>
      <c r="K538" s="67"/>
      <c r="L538" s="19"/>
      <c r="M538" s="100">
        <f>YEAR(Child_High_Acuity[[#This Row],[Staff Start Date]])</f>
        <v>1900</v>
      </c>
      <c r="N538" s="100" t="str">
        <f>TEXT(Child_High_Acuity[[#This Row],[Staff Start Date]], "mmm")</f>
        <v>Jan</v>
      </c>
    </row>
    <row r="539" spans="1:14" x14ac:dyDescent="0.25">
      <c r="A539" s="18"/>
      <c r="B539" s="19"/>
      <c r="C539" s="19"/>
      <c r="D539" s="19"/>
      <c r="E539" s="19"/>
      <c r="F539" s="19"/>
      <c r="G539" s="19"/>
      <c r="H539" s="19"/>
      <c r="I539" s="19"/>
      <c r="J539" s="20"/>
      <c r="K539" s="67"/>
      <c r="L539" s="19"/>
      <c r="M539" s="100">
        <f>YEAR(Child_High_Acuity[[#This Row],[Staff Start Date]])</f>
        <v>1900</v>
      </c>
      <c r="N539" s="100" t="str">
        <f>TEXT(Child_High_Acuity[[#This Row],[Staff Start Date]], "mmm")</f>
        <v>Jan</v>
      </c>
    </row>
    <row r="540" spans="1:14" x14ac:dyDescent="0.25">
      <c r="A540" s="18"/>
      <c r="B540" s="19"/>
      <c r="C540" s="19"/>
      <c r="D540" s="19"/>
      <c r="E540" s="19"/>
      <c r="F540" s="19"/>
      <c r="G540" s="19"/>
      <c r="H540" s="19"/>
      <c r="I540" s="19"/>
      <c r="J540" s="20"/>
      <c r="K540" s="67"/>
      <c r="L540" s="19"/>
      <c r="M540" s="100">
        <f>YEAR(Child_High_Acuity[[#This Row],[Staff Start Date]])</f>
        <v>1900</v>
      </c>
      <c r="N540" s="100" t="str">
        <f>TEXT(Child_High_Acuity[[#This Row],[Staff Start Date]], "mmm")</f>
        <v>Jan</v>
      </c>
    </row>
    <row r="541" spans="1:14" x14ac:dyDescent="0.25">
      <c r="A541" s="18"/>
      <c r="B541" s="19"/>
      <c r="C541" s="19"/>
      <c r="D541" s="19"/>
      <c r="E541" s="19"/>
      <c r="F541" s="19"/>
      <c r="G541" s="19"/>
      <c r="H541" s="19"/>
      <c r="I541" s="19"/>
      <c r="J541" s="20"/>
      <c r="K541" s="67"/>
      <c r="L541" s="19"/>
      <c r="M541" s="100">
        <f>YEAR(Child_High_Acuity[[#This Row],[Staff Start Date]])</f>
        <v>1900</v>
      </c>
      <c r="N541" s="100" t="str">
        <f>TEXT(Child_High_Acuity[[#This Row],[Staff Start Date]], "mmm")</f>
        <v>Jan</v>
      </c>
    </row>
    <row r="542" spans="1:14" x14ac:dyDescent="0.25">
      <c r="A542" s="18"/>
      <c r="B542" s="19"/>
      <c r="C542" s="19"/>
      <c r="D542" s="19"/>
      <c r="E542" s="19"/>
      <c r="F542" s="19"/>
      <c r="G542" s="19"/>
      <c r="H542" s="19"/>
      <c r="I542" s="19"/>
      <c r="J542" s="20"/>
      <c r="K542" s="67"/>
      <c r="L542" s="19"/>
      <c r="M542" s="100">
        <f>YEAR(Child_High_Acuity[[#This Row],[Staff Start Date]])</f>
        <v>1900</v>
      </c>
      <c r="N542" s="100" t="str">
        <f>TEXT(Child_High_Acuity[[#This Row],[Staff Start Date]], "mmm")</f>
        <v>Jan</v>
      </c>
    </row>
    <row r="543" spans="1:14" x14ac:dyDescent="0.25">
      <c r="A543" s="18"/>
      <c r="B543" s="19"/>
      <c r="C543" s="19"/>
      <c r="D543" s="19"/>
      <c r="E543" s="19"/>
      <c r="F543" s="19"/>
      <c r="G543" s="19"/>
      <c r="H543" s="19"/>
      <c r="I543" s="19"/>
      <c r="J543" s="20"/>
      <c r="K543" s="67"/>
      <c r="L543" s="19"/>
      <c r="M543" s="100">
        <f>YEAR(Child_High_Acuity[[#This Row],[Staff Start Date]])</f>
        <v>1900</v>
      </c>
      <c r="N543" s="100" t="str">
        <f>TEXT(Child_High_Acuity[[#This Row],[Staff Start Date]], "mmm")</f>
        <v>Jan</v>
      </c>
    </row>
    <row r="544" spans="1:14" x14ac:dyDescent="0.25">
      <c r="A544" s="18"/>
      <c r="B544" s="19"/>
      <c r="C544" s="19"/>
      <c r="D544" s="19"/>
      <c r="E544" s="19"/>
      <c r="F544" s="19"/>
      <c r="G544" s="19"/>
      <c r="H544" s="19"/>
      <c r="I544" s="19"/>
      <c r="J544" s="20"/>
      <c r="K544" s="67"/>
      <c r="L544" s="19"/>
      <c r="M544" s="100">
        <f>YEAR(Child_High_Acuity[[#This Row],[Staff Start Date]])</f>
        <v>1900</v>
      </c>
      <c r="N544" s="100" t="str">
        <f>TEXT(Child_High_Acuity[[#This Row],[Staff Start Date]], "mmm")</f>
        <v>Jan</v>
      </c>
    </row>
    <row r="545" spans="1:14" x14ac:dyDescent="0.25">
      <c r="A545" s="18"/>
      <c r="B545" s="19"/>
      <c r="C545" s="19"/>
      <c r="D545" s="19"/>
      <c r="E545" s="19"/>
      <c r="F545" s="19"/>
      <c r="G545" s="19"/>
      <c r="H545" s="19"/>
      <c r="I545" s="19"/>
      <c r="J545" s="20"/>
      <c r="K545" s="67"/>
      <c r="L545" s="19"/>
      <c r="M545" s="100">
        <f>YEAR(Child_High_Acuity[[#This Row],[Staff Start Date]])</f>
        <v>1900</v>
      </c>
      <c r="N545" s="100" t="str">
        <f>TEXT(Child_High_Acuity[[#This Row],[Staff Start Date]], "mmm")</f>
        <v>Jan</v>
      </c>
    </row>
    <row r="546" spans="1:14" x14ac:dyDescent="0.25">
      <c r="A546" s="18"/>
      <c r="B546" s="19"/>
      <c r="C546" s="19"/>
      <c r="D546" s="19"/>
      <c r="E546" s="19"/>
      <c r="F546" s="19"/>
      <c r="G546" s="19"/>
      <c r="H546" s="19"/>
      <c r="I546" s="19"/>
      <c r="J546" s="20"/>
      <c r="K546" s="67"/>
      <c r="L546" s="19"/>
      <c r="M546" s="100">
        <f>YEAR(Child_High_Acuity[[#This Row],[Staff Start Date]])</f>
        <v>1900</v>
      </c>
      <c r="N546" s="100" t="str">
        <f>TEXT(Child_High_Acuity[[#This Row],[Staff Start Date]], "mmm")</f>
        <v>Jan</v>
      </c>
    </row>
    <row r="547" spans="1:14" x14ac:dyDescent="0.25">
      <c r="A547" s="18"/>
      <c r="B547" s="19"/>
      <c r="C547" s="19"/>
      <c r="D547" s="19"/>
      <c r="E547" s="19"/>
      <c r="F547" s="19"/>
      <c r="G547" s="19"/>
      <c r="H547" s="19"/>
      <c r="I547" s="19"/>
      <c r="J547" s="20"/>
      <c r="K547" s="67"/>
      <c r="L547" s="19"/>
      <c r="M547" s="100">
        <f>YEAR(Child_High_Acuity[[#This Row],[Staff Start Date]])</f>
        <v>1900</v>
      </c>
      <c r="N547" s="100" t="str">
        <f>TEXT(Child_High_Acuity[[#This Row],[Staff Start Date]], "mmm")</f>
        <v>Jan</v>
      </c>
    </row>
    <row r="548" spans="1:14" x14ac:dyDescent="0.25">
      <c r="A548" s="18"/>
      <c r="B548" s="19"/>
      <c r="C548" s="19"/>
      <c r="D548" s="19"/>
      <c r="E548" s="19"/>
      <c r="F548" s="19"/>
      <c r="G548" s="19"/>
      <c r="H548" s="19"/>
      <c r="I548" s="19"/>
      <c r="J548" s="20"/>
      <c r="K548" s="67"/>
      <c r="L548" s="19"/>
      <c r="M548" s="100">
        <f>YEAR(Child_High_Acuity[[#This Row],[Staff Start Date]])</f>
        <v>1900</v>
      </c>
      <c r="N548" s="100" t="str">
        <f>TEXT(Child_High_Acuity[[#This Row],[Staff Start Date]], "mmm")</f>
        <v>Jan</v>
      </c>
    </row>
    <row r="549" spans="1:14" x14ac:dyDescent="0.25">
      <c r="A549" s="18"/>
      <c r="B549" s="19"/>
      <c r="C549" s="19"/>
      <c r="D549" s="19"/>
      <c r="E549" s="19"/>
      <c r="F549" s="19"/>
      <c r="G549" s="19"/>
      <c r="H549" s="19"/>
      <c r="I549" s="19"/>
      <c r="J549" s="20"/>
      <c r="K549" s="67"/>
      <c r="L549" s="19"/>
      <c r="M549" s="100">
        <f>YEAR(Child_High_Acuity[[#This Row],[Staff Start Date]])</f>
        <v>1900</v>
      </c>
      <c r="N549" s="100" t="str">
        <f>TEXT(Child_High_Acuity[[#This Row],[Staff Start Date]], "mmm")</f>
        <v>Jan</v>
      </c>
    </row>
    <row r="550" spans="1:14" x14ac:dyDescent="0.25">
      <c r="A550" s="18"/>
      <c r="B550" s="19"/>
      <c r="C550" s="19"/>
      <c r="D550" s="19"/>
      <c r="E550" s="19"/>
      <c r="F550" s="19"/>
      <c r="G550" s="19"/>
      <c r="H550" s="19"/>
      <c r="I550" s="19"/>
      <c r="J550" s="20"/>
      <c r="K550" s="67"/>
      <c r="L550" s="19"/>
      <c r="M550" s="100">
        <f>YEAR(Child_High_Acuity[[#This Row],[Staff Start Date]])</f>
        <v>1900</v>
      </c>
      <c r="N550" s="100" t="str">
        <f>TEXT(Child_High_Acuity[[#This Row],[Staff Start Date]], "mmm")</f>
        <v>Jan</v>
      </c>
    </row>
    <row r="551" spans="1:14" x14ac:dyDescent="0.25">
      <c r="A551" s="18"/>
      <c r="B551" s="19"/>
      <c r="C551" s="19"/>
      <c r="D551" s="19"/>
      <c r="E551" s="19"/>
      <c r="F551" s="19"/>
      <c r="G551" s="19"/>
      <c r="H551" s="19"/>
      <c r="I551" s="19"/>
      <c r="J551" s="20"/>
      <c r="K551" s="67"/>
      <c r="L551" s="19"/>
      <c r="M551" s="100">
        <f>YEAR(Child_High_Acuity[[#This Row],[Staff Start Date]])</f>
        <v>1900</v>
      </c>
      <c r="N551" s="100" t="str">
        <f>TEXT(Child_High_Acuity[[#This Row],[Staff Start Date]], "mmm")</f>
        <v>Jan</v>
      </c>
    </row>
    <row r="552" spans="1:14" x14ac:dyDescent="0.25">
      <c r="A552" s="18"/>
      <c r="B552" s="19"/>
      <c r="C552" s="19"/>
      <c r="D552" s="19"/>
      <c r="E552" s="19"/>
      <c r="F552" s="19"/>
      <c r="G552" s="19"/>
      <c r="H552" s="19"/>
      <c r="I552" s="19"/>
      <c r="J552" s="20"/>
      <c r="K552" s="67"/>
      <c r="L552" s="19"/>
      <c r="M552" s="100">
        <f>YEAR(Child_High_Acuity[[#This Row],[Staff Start Date]])</f>
        <v>1900</v>
      </c>
      <c r="N552" s="100" t="str">
        <f>TEXT(Child_High_Acuity[[#This Row],[Staff Start Date]], "mmm")</f>
        <v>Jan</v>
      </c>
    </row>
    <row r="553" spans="1:14" x14ac:dyDescent="0.25">
      <c r="A553" s="18"/>
      <c r="B553" s="19"/>
      <c r="C553" s="19"/>
      <c r="D553" s="19"/>
      <c r="E553" s="19"/>
      <c r="F553" s="19"/>
      <c r="G553" s="19"/>
      <c r="H553" s="19"/>
      <c r="I553" s="19"/>
      <c r="J553" s="20"/>
      <c r="K553" s="67"/>
      <c r="L553" s="19"/>
      <c r="M553" s="100">
        <f>YEAR(Child_High_Acuity[[#This Row],[Staff Start Date]])</f>
        <v>1900</v>
      </c>
      <c r="N553" s="100" t="str">
        <f>TEXT(Child_High_Acuity[[#This Row],[Staff Start Date]], "mmm")</f>
        <v>Jan</v>
      </c>
    </row>
    <row r="554" spans="1:14" x14ac:dyDescent="0.25">
      <c r="A554" s="18"/>
      <c r="B554" s="19"/>
      <c r="C554" s="19"/>
      <c r="D554" s="19"/>
      <c r="E554" s="19"/>
      <c r="F554" s="19"/>
      <c r="G554" s="19"/>
      <c r="H554" s="19"/>
      <c r="I554" s="19"/>
      <c r="J554" s="20"/>
      <c r="K554" s="67"/>
      <c r="L554" s="19"/>
      <c r="M554" s="100">
        <f>YEAR(Child_High_Acuity[[#This Row],[Staff Start Date]])</f>
        <v>1900</v>
      </c>
      <c r="N554" s="100" t="str">
        <f>TEXT(Child_High_Acuity[[#This Row],[Staff Start Date]], "mmm")</f>
        <v>Jan</v>
      </c>
    </row>
    <row r="555" spans="1:14" x14ac:dyDescent="0.25">
      <c r="A555" s="18"/>
      <c r="B555" s="19"/>
      <c r="C555" s="19"/>
      <c r="D555" s="19"/>
      <c r="E555" s="19"/>
      <c r="F555" s="19"/>
      <c r="G555" s="19"/>
      <c r="H555" s="19"/>
      <c r="I555" s="19"/>
      <c r="J555" s="20"/>
      <c r="K555" s="67"/>
      <c r="L555" s="19"/>
      <c r="M555" s="100">
        <f>YEAR(Child_High_Acuity[[#This Row],[Staff Start Date]])</f>
        <v>1900</v>
      </c>
      <c r="N555" s="100" t="str">
        <f>TEXT(Child_High_Acuity[[#This Row],[Staff Start Date]], "mmm")</f>
        <v>Jan</v>
      </c>
    </row>
    <row r="556" spans="1:14" x14ac:dyDescent="0.25">
      <c r="A556" s="18"/>
      <c r="B556" s="19"/>
      <c r="C556" s="19"/>
      <c r="D556" s="19"/>
      <c r="E556" s="19"/>
      <c r="F556" s="19"/>
      <c r="G556" s="19"/>
      <c r="H556" s="19"/>
      <c r="I556" s="19"/>
      <c r="J556" s="20"/>
      <c r="K556" s="67"/>
      <c r="L556" s="19"/>
      <c r="M556" s="100">
        <f>YEAR(Child_High_Acuity[[#This Row],[Staff Start Date]])</f>
        <v>1900</v>
      </c>
      <c r="N556" s="100" t="str">
        <f>TEXT(Child_High_Acuity[[#This Row],[Staff Start Date]], "mmm")</f>
        <v>Jan</v>
      </c>
    </row>
    <row r="557" spans="1:14" x14ac:dyDescent="0.25">
      <c r="A557" s="18"/>
      <c r="B557" s="19"/>
      <c r="C557" s="19"/>
      <c r="D557" s="19"/>
      <c r="E557" s="19"/>
      <c r="F557" s="19"/>
      <c r="G557" s="19"/>
      <c r="H557" s="19"/>
      <c r="I557" s="19"/>
      <c r="J557" s="20"/>
      <c r="K557" s="67"/>
      <c r="L557" s="19"/>
      <c r="M557" s="100">
        <f>YEAR(Child_High_Acuity[[#This Row],[Staff Start Date]])</f>
        <v>1900</v>
      </c>
      <c r="N557" s="100" t="str">
        <f>TEXT(Child_High_Acuity[[#This Row],[Staff Start Date]], "mmm")</f>
        <v>Jan</v>
      </c>
    </row>
    <row r="558" spans="1:14" x14ac:dyDescent="0.25">
      <c r="A558" s="18"/>
      <c r="B558" s="19"/>
      <c r="C558" s="19"/>
      <c r="D558" s="19"/>
      <c r="E558" s="19"/>
      <c r="F558" s="19"/>
      <c r="G558" s="19"/>
      <c r="H558" s="19"/>
      <c r="I558" s="19"/>
      <c r="J558" s="20"/>
      <c r="K558" s="67"/>
      <c r="L558" s="19"/>
      <c r="M558" s="100">
        <f>YEAR(Child_High_Acuity[[#This Row],[Staff Start Date]])</f>
        <v>1900</v>
      </c>
      <c r="N558" s="100" t="str">
        <f>TEXT(Child_High_Acuity[[#This Row],[Staff Start Date]], "mmm")</f>
        <v>Jan</v>
      </c>
    </row>
    <row r="559" spans="1:14" x14ac:dyDescent="0.25">
      <c r="A559" s="18"/>
      <c r="B559" s="19"/>
      <c r="C559" s="19"/>
      <c r="D559" s="19"/>
      <c r="E559" s="19"/>
      <c r="F559" s="19"/>
      <c r="G559" s="19"/>
      <c r="H559" s="19"/>
      <c r="I559" s="19"/>
      <c r="J559" s="20"/>
      <c r="K559" s="67"/>
      <c r="L559" s="19"/>
      <c r="M559" s="100">
        <f>YEAR(Child_High_Acuity[[#This Row],[Staff Start Date]])</f>
        <v>1900</v>
      </c>
      <c r="N559" s="100" t="str">
        <f>TEXT(Child_High_Acuity[[#This Row],[Staff Start Date]], "mmm")</f>
        <v>Jan</v>
      </c>
    </row>
    <row r="560" spans="1:14" x14ac:dyDescent="0.25">
      <c r="A560" s="18"/>
      <c r="B560" s="19"/>
      <c r="C560" s="19"/>
      <c r="D560" s="19"/>
      <c r="E560" s="19"/>
      <c r="F560" s="19"/>
      <c r="G560" s="19"/>
      <c r="H560" s="19"/>
      <c r="I560" s="19"/>
      <c r="J560" s="20"/>
      <c r="K560" s="67"/>
      <c r="L560" s="19"/>
      <c r="M560" s="100">
        <f>YEAR(Child_High_Acuity[[#This Row],[Staff Start Date]])</f>
        <v>1900</v>
      </c>
      <c r="N560" s="100" t="str">
        <f>TEXT(Child_High_Acuity[[#This Row],[Staff Start Date]], "mmm")</f>
        <v>Jan</v>
      </c>
    </row>
    <row r="561" spans="1:14" x14ac:dyDescent="0.25">
      <c r="A561" s="18"/>
      <c r="B561" s="19"/>
      <c r="C561" s="19"/>
      <c r="D561" s="19"/>
      <c r="E561" s="19"/>
      <c r="F561" s="19"/>
      <c r="G561" s="19"/>
      <c r="H561" s="19"/>
      <c r="I561" s="19"/>
      <c r="J561" s="20"/>
      <c r="K561" s="67"/>
      <c r="L561" s="19"/>
      <c r="M561" s="100">
        <f>YEAR(Child_High_Acuity[[#This Row],[Staff Start Date]])</f>
        <v>1900</v>
      </c>
      <c r="N561" s="100" t="str">
        <f>TEXT(Child_High_Acuity[[#This Row],[Staff Start Date]], "mmm")</f>
        <v>Jan</v>
      </c>
    </row>
    <row r="562" spans="1:14" x14ac:dyDescent="0.25">
      <c r="A562" s="18"/>
      <c r="B562" s="19"/>
      <c r="C562" s="19"/>
      <c r="D562" s="19"/>
      <c r="E562" s="19"/>
      <c r="F562" s="19"/>
      <c r="G562" s="19"/>
      <c r="H562" s="19"/>
      <c r="I562" s="19"/>
      <c r="J562" s="20"/>
      <c r="K562" s="67"/>
      <c r="L562" s="19"/>
      <c r="M562" s="100">
        <f>YEAR(Child_High_Acuity[[#This Row],[Staff Start Date]])</f>
        <v>1900</v>
      </c>
      <c r="N562" s="100" t="str">
        <f>TEXT(Child_High_Acuity[[#This Row],[Staff Start Date]], "mmm")</f>
        <v>Jan</v>
      </c>
    </row>
    <row r="563" spans="1:14" x14ac:dyDescent="0.25">
      <c r="A563" s="18"/>
      <c r="B563" s="19"/>
      <c r="C563" s="19"/>
      <c r="D563" s="19"/>
      <c r="E563" s="19"/>
      <c r="F563" s="19"/>
      <c r="G563" s="19"/>
      <c r="H563" s="19"/>
      <c r="I563" s="19"/>
      <c r="J563" s="20"/>
      <c r="K563" s="67"/>
      <c r="L563" s="19"/>
      <c r="M563" s="100">
        <f>YEAR(Child_High_Acuity[[#This Row],[Staff Start Date]])</f>
        <v>1900</v>
      </c>
      <c r="N563" s="100" t="str">
        <f>TEXT(Child_High_Acuity[[#This Row],[Staff Start Date]], "mmm")</f>
        <v>Jan</v>
      </c>
    </row>
    <row r="564" spans="1:14" x14ac:dyDescent="0.25">
      <c r="A564" s="18"/>
      <c r="B564" s="19"/>
      <c r="C564" s="19"/>
      <c r="D564" s="19"/>
      <c r="E564" s="19"/>
      <c r="F564" s="19"/>
      <c r="G564" s="19"/>
      <c r="H564" s="19"/>
      <c r="I564" s="19"/>
      <c r="J564" s="20"/>
      <c r="K564" s="67"/>
      <c r="L564" s="19"/>
      <c r="M564" s="100">
        <f>YEAR(Child_High_Acuity[[#This Row],[Staff Start Date]])</f>
        <v>1900</v>
      </c>
      <c r="N564" s="100" t="str">
        <f>TEXT(Child_High_Acuity[[#This Row],[Staff Start Date]], "mmm")</f>
        <v>Jan</v>
      </c>
    </row>
    <row r="565" spans="1:14" x14ac:dyDescent="0.25">
      <c r="A565" s="18"/>
      <c r="B565" s="19"/>
      <c r="C565" s="19"/>
      <c r="D565" s="19"/>
      <c r="E565" s="19"/>
      <c r="F565" s="19"/>
      <c r="G565" s="19"/>
      <c r="H565" s="19"/>
      <c r="I565" s="19"/>
      <c r="J565" s="20"/>
      <c r="K565" s="67"/>
      <c r="L565" s="19"/>
      <c r="M565" s="100">
        <f>YEAR(Child_High_Acuity[[#This Row],[Staff Start Date]])</f>
        <v>1900</v>
      </c>
      <c r="N565" s="100" t="str">
        <f>TEXT(Child_High_Acuity[[#This Row],[Staff Start Date]], "mmm")</f>
        <v>Jan</v>
      </c>
    </row>
    <row r="566" spans="1:14" x14ac:dyDescent="0.25">
      <c r="A566" s="18"/>
      <c r="B566" s="19"/>
      <c r="C566" s="19"/>
      <c r="D566" s="19"/>
      <c r="E566" s="19"/>
      <c r="F566" s="19"/>
      <c r="G566" s="19"/>
      <c r="H566" s="19"/>
      <c r="I566" s="19"/>
      <c r="J566" s="20"/>
      <c r="K566" s="67"/>
      <c r="L566" s="19"/>
      <c r="M566" s="100">
        <f>YEAR(Child_High_Acuity[[#This Row],[Staff Start Date]])</f>
        <v>1900</v>
      </c>
      <c r="N566" s="100" t="str">
        <f>TEXT(Child_High_Acuity[[#This Row],[Staff Start Date]], "mmm")</f>
        <v>Jan</v>
      </c>
    </row>
    <row r="567" spans="1:14" x14ac:dyDescent="0.25">
      <c r="A567" s="18"/>
      <c r="B567" s="19"/>
      <c r="C567" s="19"/>
      <c r="D567" s="19"/>
      <c r="E567" s="19"/>
      <c r="F567" s="19"/>
      <c r="G567" s="19"/>
      <c r="H567" s="19"/>
      <c r="I567" s="19"/>
      <c r="J567" s="20"/>
      <c r="K567" s="67"/>
      <c r="L567" s="19"/>
      <c r="M567" s="100">
        <f>YEAR(Child_High_Acuity[[#This Row],[Staff Start Date]])</f>
        <v>1900</v>
      </c>
      <c r="N567" s="100" t="str">
        <f>TEXT(Child_High_Acuity[[#This Row],[Staff Start Date]], "mmm")</f>
        <v>Jan</v>
      </c>
    </row>
    <row r="568" spans="1:14" x14ac:dyDescent="0.25">
      <c r="A568" s="18"/>
      <c r="B568" s="19"/>
      <c r="C568" s="19"/>
      <c r="D568" s="19"/>
      <c r="E568" s="19"/>
      <c r="F568" s="19"/>
      <c r="G568" s="19"/>
      <c r="H568" s="19"/>
      <c r="I568" s="19"/>
      <c r="J568" s="20"/>
      <c r="K568" s="67"/>
      <c r="L568" s="19"/>
      <c r="M568" s="100">
        <f>YEAR(Child_High_Acuity[[#This Row],[Staff Start Date]])</f>
        <v>1900</v>
      </c>
      <c r="N568" s="100" t="str">
        <f>TEXT(Child_High_Acuity[[#This Row],[Staff Start Date]], "mmm")</f>
        <v>Jan</v>
      </c>
    </row>
    <row r="569" spans="1:14" x14ac:dyDescent="0.25">
      <c r="A569" s="18"/>
      <c r="B569" s="19"/>
      <c r="C569" s="19"/>
      <c r="D569" s="19"/>
      <c r="E569" s="19"/>
      <c r="F569" s="19"/>
      <c r="G569" s="19"/>
      <c r="H569" s="19"/>
      <c r="I569" s="19"/>
      <c r="J569" s="20"/>
      <c r="K569" s="67"/>
      <c r="L569" s="19"/>
      <c r="M569" s="100">
        <f>YEAR(Child_High_Acuity[[#This Row],[Staff Start Date]])</f>
        <v>1900</v>
      </c>
      <c r="N569" s="100" t="str">
        <f>TEXT(Child_High_Acuity[[#This Row],[Staff Start Date]], "mmm")</f>
        <v>Jan</v>
      </c>
    </row>
    <row r="570" spans="1:14" x14ac:dyDescent="0.25">
      <c r="A570" s="18"/>
      <c r="B570" s="19"/>
      <c r="C570" s="19"/>
      <c r="D570" s="19"/>
      <c r="E570" s="19"/>
      <c r="F570" s="19"/>
      <c r="G570" s="19"/>
      <c r="H570" s="19"/>
      <c r="I570" s="19"/>
      <c r="J570" s="20"/>
      <c r="K570" s="67"/>
      <c r="L570" s="19"/>
      <c r="M570" s="100">
        <f>YEAR(Child_High_Acuity[[#This Row],[Staff Start Date]])</f>
        <v>1900</v>
      </c>
      <c r="N570" s="100" t="str">
        <f>TEXT(Child_High_Acuity[[#This Row],[Staff Start Date]], "mmm")</f>
        <v>Jan</v>
      </c>
    </row>
    <row r="571" spans="1:14" x14ac:dyDescent="0.25">
      <c r="A571" s="18"/>
      <c r="B571" s="19"/>
      <c r="C571" s="19"/>
      <c r="D571" s="19"/>
      <c r="E571" s="19"/>
      <c r="F571" s="19"/>
      <c r="G571" s="19"/>
      <c r="H571" s="19"/>
      <c r="I571" s="19"/>
      <c r="J571" s="20"/>
      <c r="K571" s="67"/>
      <c r="L571" s="19"/>
      <c r="M571" s="100">
        <f>YEAR(Child_High_Acuity[[#This Row],[Staff Start Date]])</f>
        <v>1900</v>
      </c>
      <c r="N571" s="100" t="str">
        <f>TEXT(Child_High_Acuity[[#This Row],[Staff Start Date]], "mmm")</f>
        <v>Jan</v>
      </c>
    </row>
    <row r="572" spans="1:14" x14ac:dyDescent="0.25">
      <c r="A572" s="18"/>
      <c r="B572" s="19"/>
      <c r="C572" s="19"/>
      <c r="D572" s="19"/>
      <c r="E572" s="19"/>
      <c r="F572" s="19"/>
      <c r="G572" s="19"/>
      <c r="H572" s="19"/>
      <c r="I572" s="19"/>
      <c r="J572" s="20"/>
      <c r="K572" s="67"/>
      <c r="L572" s="19"/>
      <c r="M572" s="100">
        <f>YEAR(Child_High_Acuity[[#This Row],[Staff Start Date]])</f>
        <v>1900</v>
      </c>
      <c r="N572" s="100" t="str">
        <f>TEXT(Child_High_Acuity[[#This Row],[Staff Start Date]], "mmm")</f>
        <v>Jan</v>
      </c>
    </row>
    <row r="573" spans="1:14" x14ac:dyDescent="0.25">
      <c r="A573" s="18"/>
      <c r="B573" s="19"/>
      <c r="C573" s="19"/>
      <c r="D573" s="19"/>
      <c r="E573" s="19"/>
      <c r="F573" s="19"/>
      <c r="G573" s="19"/>
      <c r="H573" s="19"/>
      <c r="I573" s="19"/>
      <c r="J573" s="20"/>
      <c r="K573" s="67"/>
      <c r="L573" s="19"/>
      <c r="M573" s="100">
        <f>YEAR(Child_High_Acuity[[#This Row],[Staff Start Date]])</f>
        <v>1900</v>
      </c>
      <c r="N573" s="100" t="str">
        <f>TEXT(Child_High_Acuity[[#This Row],[Staff Start Date]], "mmm")</f>
        <v>Jan</v>
      </c>
    </row>
    <row r="574" spans="1:14" x14ac:dyDescent="0.25">
      <c r="A574" s="18"/>
      <c r="B574" s="19"/>
      <c r="C574" s="19"/>
      <c r="D574" s="19"/>
      <c r="E574" s="19"/>
      <c r="F574" s="19"/>
      <c r="G574" s="19"/>
      <c r="H574" s="19"/>
      <c r="I574" s="19"/>
      <c r="J574" s="20"/>
      <c r="K574" s="67"/>
      <c r="L574" s="19"/>
      <c r="M574" s="100">
        <f>YEAR(Child_High_Acuity[[#This Row],[Staff Start Date]])</f>
        <v>1900</v>
      </c>
      <c r="N574" s="100" t="str">
        <f>TEXT(Child_High_Acuity[[#This Row],[Staff Start Date]], "mmm")</f>
        <v>Jan</v>
      </c>
    </row>
    <row r="575" spans="1:14" x14ac:dyDescent="0.25">
      <c r="A575" s="18"/>
      <c r="B575" s="19"/>
      <c r="C575" s="19"/>
      <c r="D575" s="19"/>
      <c r="E575" s="19"/>
      <c r="F575" s="19"/>
      <c r="G575" s="19"/>
      <c r="H575" s="19"/>
      <c r="I575" s="19"/>
      <c r="J575" s="20"/>
      <c r="K575" s="67"/>
      <c r="L575" s="19"/>
      <c r="M575" s="100">
        <f>YEAR(Child_High_Acuity[[#This Row],[Staff Start Date]])</f>
        <v>1900</v>
      </c>
      <c r="N575" s="100" t="str">
        <f>TEXT(Child_High_Acuity[[#This Row],[Staff Start Date]], "mmm")</f>
        <v>Jan</v>
      </c>
    </row>
    <row r="576" spans="1:14" x14ac:dyDescent="0.25">
      <c r="A576" s="18"/>
      <c r="B576" s="19"/>
      <c r="C576" s="19"/>
      <c r="D576" s="19"/>
      <c r="E576" s="19"/>
      <c r="F576" s="19"/>
      <c r="G576" s="19"/>
      <c r="H576" s="19"/>
      <c r="I576" s="19"/>
      <c r="J576" s="20"/>
      <c r="K576" s="67"/>
      <c r="L576" s="19"/>
      <c r="M576" s="100">
        <f>YEAR(Child_High_Acuity[[#This Row],[Staff Start Date]])</f>
        <v>1900</v>
      </c>
      <c r="N576" s="100" t="str">
        <f>TEXT(Child_High_Acuity[[#This Row],[Staff Start Date]], "mmm")</f>
        <v>Jan</v>
      </c>
    </row>
    <row r="577" spans="1:14" x14ac:dyDescent="0.25">
      <c r="A577" s="18"/>
      <c r="B577" s="19"/>
      <c r="C577" s="19"/>
      <c r="D577" s="19"/>
      <c r="E577" s="19"/>
      <c r="F577" s="19"/>
      <c r="G577" s="19"/>
      <c r="H577" s="19"/>
      <c r="I577" s="19"/>
      <c r="J577" s="20"/>
      <c r="K577" s="67"/>
      <c r="L577" s="19"/>
      <c r="M577" s="100">
        <f>YEAR(Child_High_Acuity[[#This Row],[Staff Start Date]])</f>
        <v>1900</v>
      </c>
      <c r="N577" s="100" t="str">
        <f>TEXT(Child_High_Acuity[[#This Row],[Staff Start Date]], "mmm")</f>
        <v>Jan</v>
      </c>
    </row>
    <row r="578" spans="1:14" x14ac:dyDescent="0.25">
      <c r="A578" s="18"/>
      <c r="B578" s="19"/>
      <c r="C578" s="19"/>
      <c r="D578" s="19"/>
      <c r="E578" s="19"/>
      <c r="F578" s="19"/>
      <c r="G578" s="19"/>
      <c r="H578" s="19"/>
      <c r="I578" s="19"/>
      <c r="J578" s="20"/>
      <c r="K578" s="67"/>
      <c r="L578" s="19"/>
      <c r="M578" s="100">
        <f>YEAR(Child_High_Acuity[[#This Row],[Staff Start Date]])</f>
        <v>1900</v>
      </c>
      <c r="N578" s="100" t="str">
        <f>TEXT(Child_High_Acuity[[#This Row],[Staff Start Date]], "mmm")</f>
        <v>Jan</v>
      </c>
    </row>
    <row r="579" spans="1:14" x14ac:dyDescent="0.25">
      <c r="A579" s="18"/>
      <c r="B579" s="19"/>
      <c r="C579" s="19"/>
      <c r="D579" s="19"/>
      <c r="E579" s="19"/>
      <c r="F579" s="19"/>
      <c r="G579" s="19"/>
      <c r="H579" s="19"/>
      <c r="I579" s="19"/>
      <c r="J579" s="20"/>
      <c r="K579" s="67"/>
      <c r="L579" s="19"/>
      <c r="M579" s="100">
        <f>YEAR(Child_High_Acuity[[#This Row],[Staff Start Date]])</f>
        <v>1900</v>
      </c>
      <c r="N579" s="100" t="str">
        <f>TEXT(Child_High_Acuity[[#This Row],[Staff Start Date]], "mmm")</f>
        <v>Jan</v>
      </c>
    </row>
    <row r="580" spans="1:14" x14ac:dyDescent="0.25">
      <c r="A580" s="18"/>
      <c r="B580" s="19"/>
      <c r="C580" s="19"/>
      <c r="D580" s="19"/>
      <c r="E580" s="19"/>
      <c r="F580" s="19"/>
      <c r="G580" s="19"/>
      <c r="H580" s="19"/>
      <c r="I580" s="19"/>
      <c r="J580" s="20"/>
      <c r="K580" s="67"/>
      <c r="L580" s="19"/>
      <c r="M580" s="100">
        <f>YEAR(Child_High_Acuity[[#This Row],[Staff Start Date]])</f>
        <v>1900</v>
      </c>
      <c r="N580" s="100" t="str">
        <f>TEXT(Child_High_Acuity[[#This Row],[Staff Start Date]], "mmm")</f>
        <v>Jan</v>
      </c>
    </row>
    <row r="581" spans="1:14" x14ac:dyDescent="0.25">
      <c r="A581" s="18"/>
      <c r="B581" s="19"/>
      <c r="C581" s="19"/>
      <c r="D581" s="19"/>
      <c r="E581" s="19"/>
      <c r="F581" s="19"/>
      <c r="G581" s="19"/>
      <c r="H581" s="19"/>
      <c r="I581" s="19"/>
      <c r="J581" s="20"/>
      <c r="K581" s="67"/>
      <c r="L581" s="19"/>
      <c r="M581" s="100">
        <f>YEAR(Child_High_Acuity[[#This Row],[Staff Start Date]])</f>
        <v>1900</v>
      </c>
      <c r="N581" s="100" t="str">
        <f>TEXT(Child_High_Acuity[[#This Row],[Staff Start Date]], "mmm")</f>
        <v>Jan</v>
      </c>
    </row>
    <row r="582" spans="1:14" x14ac:dyDescent="0.25">
      <c r="A582" s="18"/>
      <c r="B582" s="19"/>
      <c r="C582" s="19"/>
      <c r="D582" s="19"/>
      <c r="E582" s="19"/>
      <c r="F582" s="19"/>
      <c r="G582" s="19"/>
      <c r="H582" s="19"/>
      <c r="I582" s="19"/>
      <c r="J582" s="20"/>
      <c r="K582" s="67"/>
      <c r="L582" s="19"/>
      <c r="M582" s="100">
        <f>YEAR(Child_High_Acuity[[#This Row],[Staff Start Date]])</f>
        <v>1900</v>
      </c>
      <c r="N582" s="100" t="str">
        <f>TEXT(Child_High_Acuity[[#This Row],[Staff Start Date]], "mmm")</f>
        <v>Jan</v>
      </c>
    </row>
    <row r="583" spans="1:14" x14ac:dyDescent="0.25">
      <c r="A583" s="18"/>
      <c r="B583" s="19"/>
      <c r="C583" s="19"/>
      <c r="D583" s="19"/>
      <c r="E583" s="19"/>
      <c r="F583" s="19"/>
      <c r="G583" s="19"/>
      <c r="H583" s="19"/>
      <c r="I583" s="19"/>
      <c r="J583" s="20"/>
      <c r="K583" s="67"/>
      <c r="L583" s="19"/>
      <c r="M583" s="100">
        <f>YEAR(Child_High_Acuity[[#This Row],[Staff Start Date]])</f>
        <v>1900</v>
      </c>
      <c r="N583" s="100" t="str">
        <f>TEXT(Child_High_Acuity[[#This Row],[Staff Start Date]], "mmm")</f>
        <v>Jan</v>
      </c>
    </row>
    <row r="584" spans="1:14" x14ac:dyDescent="0.25">
      <c r="A584" s="18"/>
      <c r="B584" s="19"/>
      <c r="C584" s="19"/>
      <c r="D584" s="19"/>
      <c r="E584" s="19"/>
      <c r="F584" s="19"/>
      <c r="G584" s="19"/>
      <c r="H584" s="19"/>
      <c r="I584" s="19"/>
      <c r="J584" s="20"/>
      <c r="K584" s="67"/>
      <c r="L584" s="19"/>
      <c r="M584" s="100">
        <f>YEAR(Child_High_Acuity[[#This Row],[Staff Start Date]])</f>
        <v>1900</v>
      </c>
      <c r="N584" s="100" t="str">
        <f>TEXT(Child_High_Acuity[[#This Row],[Staff Start Date]], "mmm")</f>
        <v>Jan</v>
      </c>
    </row>
    <row r="585" spans="1:14" x14ac:dyDescent="0.25">
      <c r="A585" s="18"/>
      <c r="B585" s="19"/>
      <c r="C585" s="19"/>
      <c r="D585" s="19"/>
      <c r="E585" s="19"/>
      <c r="F585" s="19"/>
      <c r="G585" s="19"/>
      <c r="H585" s="19"/>
      <c r="I585" s="19"/>
      <c r="J585" s="20"/>
      <c r="K585" s="67"/>
      <c r="L585" s="19"/>
      <c r="M585" s="100">
        <f>YEAR(Child_High_Acuity[[#This Row],[Staff Start Date]])</f>
        <v>1900</v>
      </c>
      <c r="N585" s="100" t="str">
        <f>TEXT(Child_High_Acuity[[#This Row],[Staff Start Date]], "mmm")</f>
        <v>Jan</v>
      </c>
    </row>
    <row r="586" spans="1:14" x14ac:dyDescent="0.25">
      <c r="A586" s="18"/>
      <c r="B586" s="19"/>
      <c r="C586" s="19"/>
      <c r="D586" s="19"/>
      <c r="E586" s="19"/>
      <c r="F586" s="19"/>
      <c r="G586" s="19"/>
      <c r="H586" s="19"/>
      <c r="I586" s="19"/>
      <c r="J586" s="20"/>
      <c r="K586" s="67"/>
      <c r="L586" s="19"/>
      <c r="M586" s="100">
        <f>YEAR(Child_High_Acuity[[#This Row],[Staff Start Date]])</f>
        <v>1900</v>
      </c>
      <c r="N586" s="100" t="str">
        <f>TEXT(Child_High_Acuity[[#This Row],[Staff Start Date]], "mmm")</f>
        <v>Jan</v>
      </c>
    </row>
    <row r="587" spans="1:14" x14ac:dyDescent="0.25">
      <c r="A587" s="18"/>
      <c r="B587" s="19"/>
      <c r="C587" s="19"/>
      <c r="D587" s="19"/>
      <c r="E587" s="19"/>
      <c r="F587" s="19"/>
      <c r="G587" s="19"/>
      <c r="H587" s="19"/>
      <c r="I587" s="19"/>
      <c r="J587" s="20"/>
      <c r="K587" s="67"/>
      <c r="L587" s="19"/>
      <c r="M587" s="100">
        <f>YEAR(Child_High_Acuity[[#This Row],[Staff Start Date]])</f>
        <v>1900</v>
      </c>
      <c r="N587" s="100" t="str">
        <f>TEXT(Child_High_Acuity[[#This Row],[Staff Start Date]], "mmm")</f>
        <v>Jan</v>
      </c>
    </row>
    <row r="588" spans="1:14" x14ac:dyDescent="0.25">
      <c r="A588" s="18"/>
      <c r="B588" s="19"/>
      <c r="C588" s="19"/>
      <c r="D588" s="19"/>
      <c r="E588" s="19"/>
      <c r="F588" s="19"/>
      <c r="G588" s="19"/>
      <c r="H588" s="19"/>
      <c r="I588" s="19"/>
      <c r="J588" s="20"/>
      <c r="K588" s="67"/>
      <c r="L588" s="19"/>
      <c r="M588" s="100">
        <f>YEAR(Child_High_Acuity[[#This Row],[Staff Start Date]])</f>
        <v>1900</v>
      </c>
      <c r="N588" s="100" t="str">
        <f>TEXT(Child_High_Acuity[[#This Row],[Staff Start Date]], "mmm")</f>
        <v>Jan</v>
      </c>
    </row>
    <row r="589" spans="1:14" x14ac:dyDescent="0.25">
      <c r="A589" s="18"/>
      <c r="B589" s="19"/>
      <c r="C589" s="19"/>
      <c r="D589" s="19"/>
      <c r="E589" s="19"/>
      <c r="F589" s="19"/>
      <c r="G589" s="19"/>
      <c r="H589" s="19"/>
      <c r="I589" s="19"/>
      <c r="J589" s="20"/>
      <c r="K589" s="67"/>
      <c r="L589" s="19"/>
      <c r="M589" s="100">
        <f>YEAR(Child_High_Acuity[[#This Row],[Staff Start Date]])</f>
        <v>1900</v>
      </c>
      <c r="N589" s="100" t="str">
        <f>TEXT(Child_High_Acuity[[#This Row],[Staff Start Date]], "mmm")</f>
        <v>Jan</v>
      </c>
    </row>
    <row r="590" spans="1:14" x14ac:dyDescent="0.25">
      <c r="A590" s="18"/>
      <c r="B590" s="19"/>
      <c r="C590" s="19"/>
      <c r="D590" s="19"/>
      <c r="E590" s="19"/>
      <c r="F590" s="19"/>
      <c r="G590" s="19"/>
      <c r="H590" s="19"/>
      <c r="I590" s="19"/>
      <c r="J590" s="20"/>
      <c r="K590" s="67"/>
      <c r="L590" s="19"/>
      <c r="M590" s="100">
        <f>YEAR(Child_High_Acuity[[#This Row],[Staff Start Date]])</f>
        <v>1900</v>
      </c>
      <c r="N590" s="100" t="str">
        <f>TEXT(Child_High_Acuity[[#This Row],[Staff Start Date]], "mmm")</f>
        <v>Jan</v>
      </c>
    </row>
    <row r="591" spans="1:14" x14ac:dyDescent="0.25">
      <c r="A591" s="18"/>
      <c r="B591" s="19"/>
      <c r="C591" s="19"/>
      <c r="D591" s="19"/>
      <c r="E591" s="19"/>
      <c r="F591" s="19"/>
      <c r="G591" s="19"/>
      <c r="H591" s="19"/>
      <c r="I591" s="19"/>
      <c r="J591" s="20"/>
      <c r="K591" s="67"/>
      <c r="L591" s="19"/>
      <c r="M591" s="100">
        <f>YEAR(Child_High_Acuity[[#This Row],[Staff Start Date]])</f>
        <v>1900</v>
      </c>
      <c r="N591" s="100" t="str">
        <f>TEXT(Child_High_Acuity[[#This Row],[Staff Start Date]], "mmm")</f>
        <v>Jan</v>
      </c>
    </row>
    <row r="592" spans="1:14" x14ac:dyDescent="0.25">
      <c r="A592" s="18"/>
      <c r="B592" s="19"/>
      <c r="C592" s="19"/>
      <c r="D592" s="19"/>
      <c r="E592" s="19"/>
      <c r="F592" s="19"/>
      <c r="G592" s="19"/>
      <c r="H592" s="19"/>
      <c r="I592" s="19"/>
      <c r="J592" s="20"/>
      <c r="K592" s="67"/>
      <c r="L592" s="19"/>
      <c r="M592" s="100">
        <f>YEAR(Child_High_Acuity[[#This Row],[Staff Start Date]])</f>
        <v>1900</v>
      </c>
      <c r="N592" s="100" t="str">
        <f>TEXT(Child_High_Acuity[[#This Row],[Staff Start Date]], "mmm")</f>
        <v>Jan</v>
      </c>
    </row>
    <row r="593" spans="1:14" x14ac:dyDescent="0.25">
      <c r="A593" s="18"/>
      <c r="B593" s="19"/>
      <c r="C593" s="19"/>
      <c r="D593" s="19"/>
      <c r="E593" s="19"/>
      <c r="F593" s="19"/>
      <c r="G593" s="19"/>
      <c r="H593" s="19"/>
      <c r="I593" s="19"/>
      <c r="J593" s="20"/>
      <c r="K593" s="67"/>
      <c r="L593" s="19"/>
      <c r="M593" s="100">
        <f>YEAR(Child_High_Acuity[[#This Row],[Staff Start Date]])</f>
        <v>1900</v>
      </c>
      <c r="N593" s="100" t="str">
        <f>TEXT(Child_High_Acuity[[#This Row],[Staff Start Date]], "mmm")</f>
        <v>Jan</v>
      </c>
    </row>
    <row r="594" spans="1:14" x14ac:dyDescent="0.25">
      <c r="A594" s="18"/>
      <c r="B594" s="19"/>
      <c r="C594" s="19"/>
      <c r="D594" s="19"/>
      <c r="E594" s="19"/>
      <c r="F594" s="19"/>
      <c r="G594" s="19"/>
      <c r="H594" s="19"/>
      <c r="I594" s="19"/>
      <c r="J594" s="20"/>
      <c r="K594" s="67"/>
      <c r="L594" s="19"/>
      <c r="M594" s="100">
        <f>YEAR(Child_High_Acuity[[#This Row],[Staff Start Date]])</f>
        <v>1900</v>
      </c>
      <c r="N594" s="100" t="str">
        <f>TEXT(Child_High_Acuity[[#This Row],[Staff Start Date]], "mmm")</f>
        <v>Jan</v>
      </c>
    </row>
    <row r="595" spans="1:14" x14ac:dyDescent="0.25">
      <c r="A595" s="18"/>
      <c r="B595" s="19"/>
      <c r="C595" s="19"/>
      <c r="D595" s="19"/>
      <c r="E595" s="19"/>
      <c r="F595" s="19"/>
      <c r="G595" s="19"/>
      <c r="H595" s="19"/>
      <c r="I595" s="19"/>
      <c r="J595" s="20"/>
      <c r="K595" s="67"/>
      <c r="L595" s="19"/>
      <c r="M595" s="100">
        <f>YEAR(Child_High_Acuity[[#This Row],[Staff Start Date]])</f>
        <v>1900</v>
      </c>
      <c r="N595" s="100" t="str">
        <f>TEXT(Child_High_Acuity[[#This Row],[Staff Start Date]], "mmm")</f>
        <v>Jan</v>
      </c>
    </row>
    <row r="596" spans="1:14" x14ac:dyDescent="0.25">
      <c r="A596" s="18"/>
      <c r="B596" s="19"/>
      <c r="C596" s="19"/>
      <c r="D596" s="19"/>
      <c r="E596" s="19"/>
      <c r="F596" s="19"/>
      <c r="G596" s="19"/>
      <c r="H596" s="19"/>
      <c r="I596" s="19"/>
      <c r="J596" s="20"/>
      <c r="K596" s="67"/>
      <c r="L596" s="19"/>
      <c r="M596" s="100">
        <f>YEAR(Child_High_Acuity[[#This Row],[Staff Start Date]])</f>
        <v>1900</v>
      </c>
      <c r="N596" s="100" t="str">
        <f>TEXT(Child_High_Acuity[[#This Row],[Staff Start Date]], "mmm")</f>
        <v>Jan</v>
      </c>
    </row>
    <row r="597" spans="1:14" x14ac:dyDescent="0.25">
      <c r="A597" s="18"/>
      <c r="B597" s="19"/>
      <c r="C597" s="19"/>
      <c r="D597" s="19"/>
      <c r="E597" s="19"/>
      <c r="F597" s="19"/>
      <c r="G597" s="19"/>
      <c r="H597" s="19"/>
      <c r="I597" s="19"/>
      <c r="J597" s="20"/>
      <c r="K597" s="67"/>
      <c r="L597" s="19"/>
      <c r="M597" s="100">
        <f>YEAR(Child_High_Acuity[[#This Row],[Staff Start Date]])</f>
        <v>1900</v>
      </c>
      <c r="N597" s="100" t="str">
        <f>TEXT(Child_High_Acuity[[#This Row],[Staff Start Date]], "mmm")</f>
        <v>Jan</v>
      </c>
    </row>
    <row r="598" spans="1:14" x14ac:dyDescent="0.25">
      <c r="A598" s="18"/>
      <c r="B598" s="19"/>
      <c r="C598" s="19"/>
      <c r="D598" s="19"/>
      <c r="E598" s="19"/>
      <c r="F598" s="19"/>
      <c r="G598" s="19"/>
      <c r="H598" s="19"/>
      <c r="I598" s="19"/>
      <c r="J598" s="20"/>
      <c r="K598" s="67"/>
      <c r="L598" s="19"/>
      <c r="M598" s="100">
        <f>YEAR(Child_High_Acuity[[#This Row],[Staff Start Date]])</f>
        <v>1900</v>
      </c>
      <c r="N598" s="100" t="str">
        <f>TEXT(Child_High_Acuity[[#This Row],[Staff Start Date]], "mmm")</f>
        <v>Jan</v>
      </c>
    </row>
    <row r="599" spans="1:14" x14ac:dyDescent="0.25">
      <c r="A599" s="18"/>
      <c r="B599" s="19"/>
      <c r="C599" s="19"/>
      <c r="D599" s="19"/>
      <c r="E599" s="19"/>
      <c r="F599" s="19"/>
      <c r="G599" s="19"/>
      <c r="H599" s="19"/>
      <c r="I599" s="19"/>
      <c r="J599" s="20"/>
      <c r="K599" s="67"/>
      <c r="L599" s="19"/>
      <c r="M599" s="100">
        <f>YEAR(Child_High_Acuity[[#This Row],[Staff Start Date]])</f>
        <v>1900</v>
      </c>
      <c r="N599" s="100" t="str">
        <f>TEXT(Child_High_Acuity[[#This Row],[Staff Start Date]], "mmm")</f>
        <v>Jan</v>
      </c>
    </row>
    <row r="600" spans="1:14" x14ac:dyDescent="0.25">
      <c r="A600" s="18"/>
      <c r="B600" s="19"/>
      <c r="C600" s="19"/>
      <c r="D600" s="19"/>
      <c r="E600" s="19"/>
      <c r="F600" s="19"/>
      <c r="G600" s="19"/>
      <c r="H600" s="19"/>
      <c r="I600" s="19"/>
      <c r="J600" s="20"/>
      <c r="K600" s="67"/>
      <c r="L600" s="19"/>
      <c r="M600" s="100">
        <f>YEAR(Child_High_Acuity[[#This Row],[Staff Start Date]])</f>
        <v>1900</v>
      </c>
      <c r="N600" s="100" t="str">
        <f>TEXT(Child_High_Acuity[[#This Row],[Staff Start Date]], "mmm")</f>
        <v>Jan</v>
      </c>
    </row>
    <row r="601" spans="1:14" x14ac:dyDescent="0.25">
      <c r="A601" s="18"/>
      <c r="B601" s="19"/>
      <c r="C601" s="19"/>
      <c r="D601" s="19"/>
      <c r="E601" s="19"/>
      <c r="F601" s="19"/>
      <c r="G601" s="19"/>
      <c r="H601" s="19"/>
      <c r="I601" s="19"/>
      <c r="J601" s="20"/>
      <c r="K601" s="67"/>
      <c r="L601" s="19"/>
      <c r="M601" s="100">
        <f>YEAR(Child_High_Acuity[[#This Row],[Staff Start Date]])</f>
        <v>1900</v>
      </c>
      <c r="N601" s="100" t="str">
        <f>TEXT(Child_High_Acuity[[#This Row],[Staff Start Date]], "mmm")</f>
        <v>Jan</v>
      </c>
    </row>
    <row r="602" spans="1:14" x14ac:dyDescent="0.25">
      <c r="A602" s="18"/>
      <c r="B602" s="19"/>
      <c r="C602" s="19"/>
      <c r="D602" s="19"/>
      <c r="E602" s="19"/>
      <c r="F602" s="19"/>
      <c r="G602" s="19"/>
      <c r="H602" s="19"/>
      <c r="I602" s="19"/>
      <c r="J602" s="20"/>
      <c r="K602" s="67"/>
      <c r="L602" s="19"/>
      <c r="M602" s="100">
        <f>YEAR(Child_High_Acuity[[#This Row],[Staff Start Date]])</f>
        <v>1900</v>
      </c>
      <c r="N602" s="100" t="str">
        <f>TEXT(Child_High_Acuity[[#This Row],[Staff Start Date]], "mmm")</f>
        <v>Jan</v>
      </c>
    </row>
    <row r="603" spans="1:14" x14ac:dyDescent="0.25">
      <c r="A603" s="18"/>
      <c r="B603" s="19"/>
      <c r="C603" s="19"/>
      <c r="D603" s="19"/>
      <c r="E603" s="19"/>
      <c r="F603" s="19"/>
      <c r="G603" s="19"/>
      <c r="H603" s="19"/>
      <c r="I603" s="19"/>
      <c r="J603" s="20"/>
      <c r="K603" s="67"/>
      <c r="L603" s="19"/>
      <c r="M603" s="100">
        <f>YEAR(Child_High_Acuity[[#This Row],[Staff Start Date]])</f>
        <v>1900</v>
      </c>
      <c r="N603" s="100" t="str">
        <f>TEXT(Child_High_Acuity[[#This Row],[Staff Start Date]], "mmm")</f>
        <v>Jan</v>
      </c>
    </row>
    <row r="604" spans="1:14" x14ac:dyDescent="0.25">
      <c r="A604" s="18"/>
      <c r="B604" s="19"/>
      <c r="C604" s="19"/>
      <c r="D604" s="19"/>
      <c r="E604" s="19"/>
      <c r="F604" s="19"/>
      <c r="G604" s="19"/>
      <c r="H604" s="19"/>
      <c r="I604" s="19"/>
      <c r="J604" s="20"/>
      <c r="K604" s="67"/>
      <c r="L604" s="19"/>
      <c r="M604" s="100">
        <f>YEAR(Child_High_Acuity[[#This Row],[Staff Start Date]])</f>
        <v>1900</v>
      </c>
      <c r="N604" s="100" t="str">
        <f>TEXT(Child_High_Acuity[[#This Row],[Staff Start Date]], "mmm")</f>
        <v>Jan</v>
      </c>
    </row>
    <row r="605" spans="1:14" x14ac:dyDescent="0.25">
      <c r="A605" s="18"/>
      <c r="B605" s="19"/>
      <c r="C605" s="19"/>
      <c r="D605" s="19"/>
      <c r="E605" s="19"/>
      <c r="F605" s="19"/>
      <c r="G605" s="19"/>
      <c r="H605" s="19"/>
      <c r="I605" s="19"/>
      <c r="J605" s="20"/>
      <c r="K605" s="67"/>
      <c r="L605" s="19"/>
      <c r="M605" s="100">
        <f>YEAR(Child_High_Acuity[[#This Row],[Staff Start Date]])</f>
        <v>1900</v>
      </c>
      <c r="N605" s="100" t="str">
        <f>TEXT(Child_High_Acuity[[#This Row],[Staff Start Date]], "mmm")</f>
        <v>Jan</v>
      </c>
    </row>
    <row r="606" spans="1:14" x14ac:dyDescent="0.25">
      <c r="A606" s="18"/>
      <c r="B606" s="19"/>
      <c r="C606" s="19"/>
      <c r="D606" s="19"/>
      <c r="E606" s="19"/>
      <c r="F606" s="19"/>
      <c r="G606" s="19"/>
      <c r="H606" s="19"/>
      <c r="I606" s="19"/>
      <c r="J606" s="20"/>
      <c r="K606" s="67"/>
      <c r="L606" s="19"/>
      <c r="M606" s="100">
        <f>YEAR(Child_High_Acuity[[#This Row],[Staff Start Date]])</f>
        <v>1900</v>
      </c>
      <c r="N606" s="100" t="str">
        <f>TEXT(Child_High_Acuity[[#This Row],[Staff Start Date]], "mmm")</f>
        <v>Jan</v>
      </c>
    </row>
    <row r="607" spans="1:14" x14ac:dyDescent="0.25">
      <c r="A607" s="18"/>
      <c r="B607" s="19"/>
      <c r="C607" s="19"/>
      <c r="D607" s="19"/>
      <c r="E607" s="19"/>
      <c r="F607" s="19"/>
      <c r="G607" s="19"/>
      <c r="H607" s="19"/>
      <c r="I607" s="19"/>
      <c r="J607" s="20"/>
      <c r="K607" s="67"/>
      <c r="L607" s="19"/>
      <c r="M607" s="100">
        <f>YEAR(Child_High_Acuity[[#This Row],[Staff Start Date]])</f>
        <v>1900</v>
      </c>
      <c r="N607" s="100" t="str">
        <f>TEXT(Child_High_Acuity[[#This Row],[Staff Start Date]], "mmm")</f>
        <v>Jan</v>
      </c>
    </row>
    <row r="608" spans="1:14" x14ac:dyDescent="0.25">
      <c r="A608" s="18"/>
      <c r="B608" s="19"/>
      <c r="C608" s="19"/>
      <c r="D608" s="19"/>
      <c r="E608" s="19"/>
      <c r="F608" s="19"/>
      <c r="G608" s="19"/>
      <c r="H608" s="19"/>
      <c r="I608" s="19"/>
      <c r="J608" s="20"/>
      <c r="K608" s="67"/>
      <c r="L608" s="19"/>
      <c r="M608" s="100">
        <f>YEAR(Child_High_Acuity[[#This Row],[Staff Start Date]])</f>
        <v>1900</v>
      </c>
      <c r="N608" s="100" t="str">
        <f>TEXT(Child_High_Acuity[[#This Row],[Staff Start Date]], "mmm")</f>
        <v>Jan</v>
      </c>
    </row>
    <row r="609" spans="1:14" x14ac:dyDescent="0.25">
      <c r="A609" s="18"/>
      <c r="B609" s="19"/>
      <c r="C609" s="19"/>
      <c r="D609" s="19"/>
      <c r="E609" s="19"/>
      <c r="F609" s="19"/>
      <c r="G609" s="19"/>
      <c r="H609" s="19"/>
      <c r="I609" s="19"/>
      <c r="J609" s="20"/>
      <c r="K609" s="67"/>
      <c r="L609" s="19"/>
      <c r="M609" s="100">
        <f>YEAR(Child_High_Acuity[[#This Row],[Staff Start Date]])</f>
        <v>1900</v>
      </c>
      <c r="N609" s="100" t="str">
        <f>TEXT(Child_High_Acuity[[#This Row],[Staff Start Date]], "mmm")</f>
        <v>Jan</v>
      </c>
    </row>
    <row r="610" spans="1:14" x14ac:dyDescent="0.25">
      <c r="A610" s="18"/>
      <c r="B610" s="19"/>
      <c r="C610" s="19"/>
      <c r="D610" s="19"/>
      <c r="E610" s="19"/>
      <c r="F610" s="19"/>
      <c r="G610" s="19"/>
      <c r="H610" s="19"/>
      <c r="I610" s="19"/>
      <c r="J610" s="20"/>
      <c r="K610" s="67"/>
      <c r="L610" s="19"/>
      <c r="M610" s="100">
        <f>YEAR(Child_High_Acuity[[#This Row],[Staff Start Date]])</f>
        <v>1900</v>
      </c>
      <c r="N610" s="100" t="str">
        <f>TEXT(Child_High_Acuity[[#This Row],[Staff Start Date]], "mmm")</f>
        <v>Jan</v>
      </c>
    </row>
    <row r="611" spans="1:14" x14ac:dyDescent="0.25">
      <c r="A611" s="18"/>
      <c r="B611" s="19"/>
      <c r="C611" s="19"/>
      <c r="D611" s="19"/>
      <c r="E611" s="19"/>
      <c r="F611" s="19"/>
      <c r="G611" s="19"/>
      <c r="H611" s="19"/>
      <c r="I611" s="19"/>
      <c r="J611" s="20"/>
      <c r="K611" s="67"/>
      <c r="L611" s="19"/>
      <c r="M611" s="100">
        <f>YEAR(Child_High_Acuity[[#This Row],[Staff Start Date]])</f>
        <v>1900</v>
      </c>
      <c r="N611" s="100" t="str">
        <f>TEXT(Child_High_Acuity[[#This Row],[Staff Start Date]], "mmm")</f>
        <v>Jan</v>
      </c>
    </row>
    <row r="612" spans="1:14" x14ac:dyDescent="0.25">
      <c r="A612" s="18"/>
      <c r="B612" s="19"/>
      <c r="C612" s="19"/>
      <c r="D612" s="19"/>
      <c r="E612" s="19"/>
      <c r="F612" s="19"/>
      <c r="G612" s="19"/>
      <c r="H612" s="19"/>
      <c r="I612" s="19"/>
      <c r="J612" s="20"/>
      <c r="K612" s="67"/>
      <c r="L612" s="19"/>
      <c r="M612" s="100">
        <f>YEAR(Child_High_Acuity[[#This Row],[Staff Start Date]])</f>
        <v>1900</v>
      </c>
      <c r="N612" s="100" t="str">
        <f>TEXT(Child_High_Acuity[[#This Row],[Staff Start Date]], "mmm")</f>
        <v>Jan</v>
      </c>
    </row>
    <row r="613" spans="1:14" x14ac:dyDescent="0.25">
      <c r="A613" s="18"/>
      <c r="B613" s="19"/>
      <c r="C613" s="19"/>
      <c r="D613" s="19"/>
      <c r="E613" s="19"/>
      <c r="F613" s="19"/>
      <c r="G613" s="19"/>
      <c r="H613" s="19"/>
      <c r="I613" s="19"/>
      <c r="J613" s="20"/>
      <c r="K613" s="67"/>
      <c r="L613" s="19"/>
      <c r="M613" s="100">
        <f>YEAR(Child_High_Acuity[[#This Row],[Staff Start Date]])</f>
        <v>1900</v>
      </c>
      <c r="N613" s="100" t="str">
        <f>TEXT(Child_High_Acuity[[#This Row],[Staff Start Date]], "mmm")</f>
        <v>Jan</v>
      </c>
    </row>
    <row r="614" spans="1:14" x14ac:dyDescent="0.25">
      <c r="A614" s="18"/>
      <c r="B614" s="19"/>
      <c r="C614" s="19"/>
      <c r="D614" s="19"/>
      <c r="E614" s="19"/>
      <c r="F614" s="19"/>
      <c r="G614" s="19"/>
      <c r="H614" s="19"/>
      <c r="I614" s="19"/>
      <c r="J614" s="20"/>
      <c r="K614" s="67"/>
      <c r="L614" s="19"/>
      <c r="M614" s="100">
        <f>YEAR(Child_High_Acuity[[#This Row],[Staff Start Date]])</f>
        <v>1900</v>
      </c>
      <c r="N614" s="100" t="str">
        <f>TEXT(Child_High_Acuity[[#This Row],[Staff Start Date]], "mmm")</f>
        <v>Jan</v>
      </c>
    </row>
    <row r="615" spans="1:14" x14ac:dyDescent="0.25">
      <c r="A615" s="18"/>
      <c r="B615" s="19"/>
      <c r="C615" s="19"/>
      <c r="D615" s="19"/>
      <c r="E615" s="19"/>
      <c r="F615" s="19"/>
      <c r="G615" s="19"/>
      <c r="H615" s="19"/>
      <c r="I615" s="19"/>
      <c r="J615" s="20"/>
      <c r="K615" s="67"/>
      <c r="L615" s="19"/>
      <c r="M615" s="100">
        <f>YEAR(Child_High_Acuity[[#This Row],[Staff Start Date]])</f>
        <v>1900</v>
      </c>
      <c r="N615" s="100" t="str">
        <f>TEXT(Child_High_Acuity[[#This Row],[Staff Start Date]], "mmm")</f>
        <v>Jan</v>
      </c>
    </row>
    <row r="616" spans="1:14" x14ac:dyDescent="0.25">
      <c r="A616" s="18"/>
      <c r="B616" s="19"/>
      <c r="C616" s="19"/>
      <c r="D616" s="19"/>
      <c r="E616" s="19"/>
      <c r="F616" s="19"/>
      <c r="G616" s="19"/>
      <c r="H616" s="19"/>
      <c r="I616" s="19"/>
      <c r="J616" s="20"/>
      <c r="K616" s="67"/>
      <c r="L616" s="19"/>
      <c r="M616" s="100">
        <f>YEAR(Child_High_Acuity[[#This Row],[Staff Start Date]])</f>
        <v>1900</v>
      </c>
      <c r="N616" s="100" t="str">
        <f>TEXT(Child_High_Acuity[[#This Row],[Staff Start Date]], "mmm")</f>
        <v>Jan</v>
      </c>
    </row>
    <row r="617" spans="1:14" x14ac:dyDescent="0.25">
      <c r="A617" s="18"/>
      <c r="B617" s="19"/>
      <c r="C617" s="19"/>
      <c r="D617" s="19"/>
      <c r="E617" s="19"/>
      <c r="F617" s="19"/>
      <c r="G617" s="19"/>
      <c r="H617" s="19"/>
      <c r="I617" s="19"/>
      <c r="J617" s="20"/>
      <c r="K617" s="67"/>
      <c r="L617" s="19"/>
      <c r="M617" s="100">
        <f>YEAR(Child_High_Acuity[[#This Row],[Staff Start Date]])</f>
        <v>1900</v>
      </c>
      <c r="N617" s="100" t="str">
        <f>TEXT(Child_High_Acuity[[#This Row],[Staff Start Date]], "mmm")</f>
        <v>Jan</v>
      </c>
    </row>
    <row r="618" spans="1:14" x14ac:dyDescent="0.25">
      <c r="A618" s="18"/>
      <c r="B618" s="19"/>
      <c r="C618" s="19"/>
      <c r="D618" s="19"/>
      <c r="E618" s="19"/>
      <c r="F618" s="19"/>
      <c r="G618" s="19"/>
      <c r="H618" s="19"/>
      <c r="I618" s="19"/>
      <c r="J618" s="20"/>
      <c r="K618" s="67"/>
      <c r="L618" s="19"/>
      <c r="M618" s="100">
        <f>YEAR(Child_High_Acuity[[#This Row],[Staff Start Date]])</f>
        <v>1900</v>
      </c>
      <c r="N618" s="100" t="str">
        <f>TEXT(Child_High_Acuity[[#This Row],[Staff Start Date]], "mmm")</f>
        <v>Jan</v>
      </c>
    </row>
    <row r="619" spans="1:14" x14ac:dyDescent="0.25">
      <c r="A619" s="18"/>
      <c r="B619" s="19"/>
      <c r="C619" s="19"/>
      <c r="D619" s="19"/>
      <c r="E619" s="19"/>
      <c r="F619" s="19"/>
      <c r="G619" s="19"/>
      <c r="H619" s="19"/>
      <c r="I619" s="19"/>
      <c r="J619" s="20"/>
      <c r="K619" s="67"/>
      <c r="L619" s="19"/>
      <c r="M619" s="100">
        <f>YEAR(Child_High_Acuity[[#This Row],[Staff Start Date]])</f>
        <v>1900</v>
      </c>
      <c r="N619" s="100" t="str">
        <f>TEXT(Child_High_Acuity[[#This Row],[Staff Start Date]], "mmm")</f>
        <v>Jan</v>
      </c>
    </row>
    <row r="620" spans="1:14" x14ac:dyDescent="0.25">
      <c r="A620" s="18"/>
      <c r="B620" s="19"/>
      <c r="C620" s="19"/>
      <c r="D620" s="19"/>
      <c r="E620" s="19"/>
      <c r="F620" s="19"/>
      <c r="G620" s="19"/>
      <c r="H620" s="19"/>
      <c r="I620" s="19"/>
      <c r="J620" s="20"/>
      <c r="K620" s="67"/>
      <c r="L620" s="19"/>
      <c r="M620" s="100">
        <f>YEAR(Child_High_Acuity[[#This Row],[Staff Start Date]])</f>
        <v>1900</v>
      </c>
      <c r="N620" s="100" t="str">
        <f>TEXT(Child_High_Acuity[[#This Row],[Staff Start Date]], "mmm")</f>
        <v>Jan</v>
      </c>
    </row>
    <row r="621" spans="1:14" x14ac:dyDescent="0.25">
      <c r="A621" s="18"/>
      <c r="B621" s="19"/>
      <c r="C621" s="19"/>
      <c r="D621" s="19"/>
      <c r="E621" s="19"/>
      <c r="F621" s="19"/>
      <c r="G621" s="19"/>
      <c r="H621" s="19"/>
      <c r="I621" s="19"/>
      <c r="J621" s="20"/>
      <c r="K621" s="67"/>
      <c r="L621" s="19"/>
      <c r="M621" s="100">
        <f>YEAR(Child_High_Acuity[[#This Row],[Staff Start Date]])</f>
        <v>1900</v>
      </c>
      <c r="N621" s="100" t="str">
        <f>TEXT(Child_High_Acuity[[#This Row],[Staff Start Date]], "mmm")</f>
        <v>Jan</v>
      </c>
    </row>
    <row r="622" spans="1:14" x14ac:dyDescent="0.25">
      <c r="A622" s="18"/>
      <c r="B622" s="19"/>
      <c r="C622" s="19"/>
      <c r="D622" s="19"/>
      <c r="E622" s="19"/>
      <c r="F622" s="19"/>
      <c r="G622" s="19"/>
      <c r="H622" s="19"/>
      <c r="I622" s="19"/>
      <c r="J622" s="20"/>
      <c r="K622" s="67"/>
      <c r="L622" s="19"/>
      <c r="M622" s="100">
        <f>YEAR(Child_High_Acuity[[#This Row],[Staff Start Date]])</f>
        <v>1900</v>
      </c>
      <c r="N622" s="100" t="str">
        <f>TEXT(Child_High_Acuity[[#This Row],[Staff Start Date]], "mmm")</f>
        <v>Jan</v>
      </c>
    </row>
    <row r="623" spans="1:14" x14ac:dyDescent="0.25">
      <c r="A623" s="18"/>
      <c r="B623" s="19"/>
      <c r="C623" s="19"/>
      <c r="D623" s="19"/>
      <c r="E623" s="19"/>
      <c r="F623" s="19"/>
      <c r="G623" s="19"/>
      <c r="H623" s="19"/>
      <c r="I623" s="19"/>
      <c r="J623" s="20"/>
      <c r="K623" s="67"/>
      <c r="L623" s="19"/>
      <c r="M623" s="100">
        <f>YEAR(Child_High_Acuity[[#This Row],[Staff Start Date]])</f>
        <v>1900</v>
      </c>
      <c r="N623" s="100" t="str">
        <f>TEXT(Child_High_Acuity[[#This Row],[Staff Start Date]], "mmm")</f>
        <v>Jan</v>
      </c>
    </row>
    <row r="624" spans="1:14" x14ac:dyDescent="0.25">
      <c r="A624" s="18"/>
      <c r="B624" s="19"/>
      <c r="C624" s="19"/>
      <c r="D624" s="19"/>
      <c r="E624" s="19"/>
      <c r="F624" s="19"/>
      <c r="G624" s="19"/>
      <c r="H624" s="19"/>
      <c r="I624" s="19"/>
      <c r="J624" s="20"/>
      <c r="K624" s="67"/>
      <c r="L624" s="19"/>
      <c r="M624" s="100">
        <f>YEAR(Child_High_Acuity[[#This Row],[Staff Start Date]])</f>
        <v>1900</v>
      </c>
      <c r="N624" s="100" t="str">
        <f>TEXT(Child_High_Acuity[[#This Row],[Staff Start Date]], "mmm")</f>
        <v>Jan</v>
      </c>
    </row>
    <row r="625" spans="1:14" x14ac:dyDescent="0.25">
      <c r="A625" s="18"/>
      <c r="B625" s="19"/>
      <c r="C625" s="19"/>
      <c r="D625" s="19"/>
      <c r="E625" s="19"/>
      <c r="F625" s="19"/>
      <c r="G625" s="19"/>
      <c r="H625" s="19"/>
      <c r="I625" s="19"/>
      <c r="J625" s="20"/>
      <c r="K625" s="67"/>
      <c r="L625" s="19"/>
      <c r="M625" s="100">
        <f>YEAR(Child_High_Acuity[[#This Row],[Staff Start Date]])</f>
        <v>1900</v>
      </c>
      <c r="N625" s="100" t="str">
        <f>TEXT(Child_High_Acuity[[#This Row],[Staff Start Date]], "mmm")</f>
        <v>Jan</v>
      </c>
    </row>
    <row r="626" spans="1:14" x14ac:dyDescent="0.25">
      <c r="A626" s="18"/>
      <c r="B626" s="19"/>
      <c r="C626" s="19"/>
      <c r="D626" s="19"/>
      <c r="E626" s="19"/>
      <c r="F626" s="19"/>
      <c r="G626" s="19"/>
      <c r="H626" s="19"/>
      <c r="I626" s="19"/>
      <c r="J626" s="20"/>
      <c r="K626" s="67"/>
      <c r="L626" s="19"/>
      <c r="M626" s="100">
        <f>YEAR(Child_High_Acuity[[#This Row],[Staff Start Date]])</f>
        <v>1900</v>
      </c>
      <c r="N626" s="100" t="str">
        <f>TEXT(Child_High_Acuity[[#This Row],[Staff Start Date]], "mmm")</f>
        <v>Jan</v>
      </c>
    </row>
    <row r="627" spans="1:14" x14ac:dyDescent="0.25">
      <c r="A627" s="18"/>
      <c r="B627" s="19"/>
      <c r="C627" s="19"/>
      <c r="D627" s="19"/>
      <c r="E627" s="19"/>
      <c r="F627" s="19"/>
      <c r="G627" s="19"/>
      <c r="H627" s="19"/>
      <c r="I627" s="19"/>
      <c r="J627" s="20"/>
      <c r="K627" s="67"/>
      <c r="L627" s="19"/>
      <c r="M627" s="100">
        <f>YEAR(Child_High_Acuity[[#This Row],[Staff Start Date]])</f>
        <v>1900</v>
      </c>
      <c r="N627" s="100" t="str">
        <f>TEXT(Child_High_Acuity[[#This Row],[Staff Start Date]], "mmm")</f>
        <v>Jan</v>
      </c>
    </row>
    <row r="628" spans="1:14" x14ac:dyDescent="0.25">
      <c r="A628" s="18"/>
      <c r="B628" s="19"/>
      <c r="C628" s="19"/>
      <c r="D628" s="19"/>
      <c r="E628" s="19"/>
      <c r="F628" s="19"/>
      <c r="G628" s="19"/>
      <c r="H628" s="19"/>
      <c r="I628" s="19"/>
      <c r="J628" s="20"/>
      <c r="K628" s="67"/>
      <c r="L628" s="19"/>
      <c r="M628" s="100">
        <f>YEAR(Child_High_Acuity[[#This Row],[Staff Start Date]])</f>
        <v>1900</v>
      </c>
      <c r="N628" s="100" t="str">
        <f>TEXT(Child_High_Acuity[[#This Row],[Staff Start Date]], "mmm")</f>
        <v>Jan</v>
      </c>
    </row>
    <row r="629" spans="1:14" x14ac:dyDescent="0.25">
      <c r="A629" s="18"/>
      <c r="B629" s="19"/>
      <c r="C629" s="19"/>
      <c r="D629" s="19"/>
      <c r="E629" s="19"/>
      <c r="F629" s="19"/>
      <c r="G629" s="19"/>
      <c r="H629" s="19"/>
      <c r="I629" s="19"/>
      <c r="J629" s="20"/>
      <c r="K629" s="67"/>
      <c r="L629" s="19"/>
      <c r="M629" s="100">
        <f>YEAR(Child_High_Acuity[[#This Row],[Staff Start Date]])</f>
        <v>1900</v>
      </c>
      <c r="N629" s="100" t="str">
        <f>TEXT(Child_High_Acuity[[#This Row],[Staff Start Date]], "mmm")</f>
        <v>Jan</v>
      </c>
    </row>
    <row r="630" spans="1:14" x14ac:dyDescent="0.25">
      <c r="A630" s="18"/>
      <c r="B630" s="19"/>
      <c r="C630" s="19"/>
      <c r="D630" s="19"/>
      <c r="E630" s="19"/>
      <c r="F630" s="19"/>
      <c r="G630" s="19"/>
      <c r="H630" s="19"/>
      <c r="I630" s="19"/>
      <c r="J630" s="20"/>
      <c r="K630" s="67"/>
      <c r="L630" s="19"/>
      <c r="M630" s="100">
        <f>YEAR(Child_High_Acuity[[#This Row],[Staff Start Date]])</f>
        <v>1900</v>
      </c>
      <c r="N630" s="100" t="str">
        <f>TEXT(Child_High_Acuity[[#This Row],[Staff Start Date]], "mmm")</f>
        <v>Jan</v>
      </c>
    </row>
    <row r="631" spans="1:14" x14ac:dyDescent="0.25">
      <c r="A631" s="18"/>
      <c r="B631" s="19"/>
      <c r="C631" s="19"/>
      <c r="D631" s="19"/>
      <c r="E631" s="19"/>
      <c r="F631" s="19"/>
      <c r="G631" s="19"/>
      <c r="H631" s="19"/>
      <c r="I631" s="19"/>
      <c r="J631" s="20"/>
      <c r="K631" s="67"/>
      <c r="L631" s="19"/>
      <c r="M631" s="100">
        <f>YEAR(Child_High_Acuity[[#This Row],[Staff Start Date]])</f>
        <v>1900</v>
      </c>
      <c r="N631" s="100" t="str">
        <f>TEXT(Child_High_Acuity[[#This Row],[Staff Start Date]], "mmm")</f>
        <v>Jan</v>
      </c>
    </row>
    <row r="632" spans="1:14" x14ac:dyDescent="0.25">
      <c r="A632" s="18"/>
      <c r="B632" s="19"/>
      <c r="C632" s="19"/>
      <c r="D632" s="19"/>
      <c r="E632" s="19"/>
      <c r="F632" s="19"/>
      <c r="G632" s="19"/>
      <c r="H632" s="19"/>
      <c r="I632" s="19"/>
      <c r="J632" s="20"/>
      <c r="K632" s="67"/>
      <c r="L632" s="19"/>
      <c r="M632" s="100">
        <f>YEAR(Child_High_Acuity[[#This Row],[Staff Start Date]])</f>
        <v>1900</v>
      </c>
      <c r="N632" s="100" t="str">
        <f>TEXT(Child_High_Acuity[[#This Row],[Staff Start Date]], "mmm")</f>
        <v>Jan</v>
      </c>
    </row>
    <row r="633" spans="1:14" x14ac:dyDescent="0.25">
      <c r="A633" s="18"/>
      <c r="B633" s="19"/>
      <c r="C633" s="19"/>
      <c r="D633" s="19"/>
      <c r="E633" s="19"/>
      <c r="F633" s="19"/>
      <c r="G633" s="19"/>
      <c r="H633" s="19"/>
      <c r="I633" s="19"/>
      <c r="J633" s="20"/>
      <c r="K633" s="67"/>
      <c r="L633" s="19"/>
      <c r="M633" s="100">
        <f>YEAR(Child_High_Acuity[[#This Row],[Staff Start Date]])</f>
        <v>1900</v>
      </c>
      <c r="N633" s="100" t="str">
        <f>TEXT(Child_High_Acuity[[#This Row],[Staff Start Date]], "mmm")</f>
        <v>Jan</v>
      </c>
    </row>
    <row r="634" spans="1:14" x14ac:dyDescent="0.25">
      <c r="A634" s="18"/>
      <c r="B634" s="19"/>
      <c r="C634" s="19"/>
      <c r="D634" s="19"/>
      <c r="E634" s="19"/>
      <c r="F634" s="19"/>
      <c r="G634" s="19"/>
      <c r="H634" s="19"/>
      <c r="I634" s="19"/>
      <c r="J634" s="20"/>
      <c r="K634" s="67"/>
      <c r="L634" s="19"/>
      <c r="M634" s="100">
        <f>YEAR(Child_High_Acuity[[#This Row],[Staff Start Date]])</f>
        <v>1900</v>
      </c>
      <c r="N634" s="100" t="str">
        <f>TEXT(Child_High_Acuity[[#This Row],[Staff Start Date]], "mmm")</f>
        <v>Jan</v>
      </c>
    </row>
    <row r="635" spans="1:14" x14ac:dyDescent="0.25">
      <c r="A635" s="18"/>
      <c r="B635" s="19"/>
      <c r="C635" s="19"/>
      <c r="D635" s="19"/>
      <c r="E635" s="19"/>
      <c r="F635" s="19"/>
      <c r="G635" s="19"/>
      <c r="H635" s="19"/>
      <c r="I635" s="19"/>
      <c r="J635" s="20"/>
      <c r="K635" s="67"/>
      <c r="L635" s="19"/>
      <c r="M635" s="100">
        <f>YEAR(Child_High_Acuity[[#This Row],[Staff Start Date]])</f>
        <v>1900</v>
      </c>
      <c r="N635" s="100" t="str">
        <f>TEXT(Child_High_Acuity[[#This Row],[Staff Start Date]], "mmm")</f>
        <v>Jan</v>
      </c>
    </row>
    <row r="636" spans="1:14" x14ac:dyDescent="0.25">
      <c r="A636" s="18"/>
      <c r="B636" s="19"/>
      <c r="C636" s="19"/>
      <c r="D636" s="19"/>
      <c r="E636" s="19"/>
      <c r="F636" s="19"/>
      <c r="G636" s="19"/>
      <c r="H636" s="19"/>
      <c r="I636" s="19"/>
      <c r="J636" s="20"/>
      <c r="K636" s="67"/>
      <c r="L636" s="19"/>
      <c r="M636" s="100">
        <f>YEAR(Child_High_Acuity[[#This Row],[Staff Start Date]])</f>
        <v>1900</v>
      </c>
      <c r="N636" s="100" t="str">
        <f>TEXT(Child_High_Acuity[[#This Row],[Staff Start Date]], "mmm")</f>
        <v>Jan</v>
      </c>
    </row>
    <row r="637" spans="1:14" x14ac:dyDescent="0.25">
      <c r="A637" s="18"/>
      <c r="B637" s="19"/>
      <c r="C637" s="19"/>
      <c r="D637" s="19"/>
      <c r="E637" s="19"/>
      <c r="F637" s="19"/>
      <c r="G637" s="19"/>
      <c r="H637" s="19"/>
      <c r="I637" s="19"/>
      <c r="J637" s="20"/>
      <c r="K637" s="67"/>
      <c r="L637" s="19"/>
      <c r="M637" s="100">
        <f>YEAR(Child_High_Acuity[[#This Row],[Staff Start Date]])</f>
        <v>1900</v>
      </c>
      <c r="N637" s="100" t="str">
        <f>TEXT(Child_High_Acuity[[#This Row],[Staff Start Date]], "mmm")</f>
        <v>Jan</v>
      </c>
    </row>
    <row r="638" spans="1:14" x14ac:dyDescent="0.25">
      <c r="A638" s="18"/>
      <c r="B638" s="19"/>
      <c r="C638" s="19"/>
      <c r="D638" s="19"/>
      <c r="E638" s="19"/>
      <c r="F638" s="19"/>
      <c r="G638" s="19"/>
      <c r="H638" s="19"/>
      <c r="I638" s="19"/>
      <c r="J638" s="20"/>
      <c r="K638" s="67"/>
      <c r="L638" s="19"/>
      <c r="M638" s="100">
        <f>YEAR(Child_High_Acuity[[#This Row],[Staff Start Date]])</f>
        <v>1900</v>
      </c>
      <c r="N638" s="100" t="str">
        <f>TEXT(Child_High_Acuity[[#This Row],[Staff Start Date]], "mmm")</f>
        <v>Jan</v>
      </c>
    </row>
    <row r="639" spans="1:14" x14ac:dyDescent="0.25">
      <c r="A639" s="18"/>
      <c r="B639" s="19"/>
      <c r="C639" s="19"/>
      <c r="D639" s="19"/>
      <c r="E639" s="19"/>
      <c r="F639" s="19"/>
      <c r="G639" s="19"/>
      <c r="H639" s="19"/>
      <c r="I639" s="19"/>
      <c r="J639" s="20"/>
      <c r="K639" s="67"/>
      <c r="L639" s="19"/>
      <c r="M639" s="100">
        <f>YEAR(Child_High_Acuity[[#This Row],[Staff Start Date]])</f>
        <v>1900</v>
      </c>
      <c r="N639" s="100" t="str">
        <f>TEXT(Child_High_Acuity[[#This Row],[Staff Start Date]], "mmm")</f>
        <v>Jan</v>
      </c>
    </row>
    <row r="640" spans="1:14" x14ac:dyDescent="0.25">
      <c r="A640" s="18"/>
      <c r="B640" s="19"/>
      <c r="C640" s="19"/>
      <c r="D640" s="19"/>
      <c r="E640" s="19"/>
      <c r="F640" s="19"/>
      <c r="G640" s="19"/>
      <c r="H640" s="19"/>
      <c r="I640" s="19"/>
      <c r="J640" s="20"/>
      <c r="K640" s="67"/>
      <c r="L640" s="19"/>
      <c r="M640" s="100">
        <f>YEAR(Child_High_Acuity[[#This Row],[Staff Start Date]])</f>
        <v>1900</v>
      </c>
      <c r="N640" s="100" t="str">
        <f>TEXT(Child_High_Acuity[[#This Row],[Staff Start Date]], "mmm")</f>
        <v>Jan</v>
      </c>
    </row>
    <row r="641" spans="1:14" x14ac:dyDescent="0.25">
      <c r="A641" s="18"/>
      <c r="B641" s="19"/>
      <c r="C641" s="19"/>
      <c r="D641" s="19"/>
      <c r="E641" s="19"/>
      <c r="F641" s="19"/>
      <c r="G641" s="19"/>
      <c r="H641" s="19"/>
      <c r="I641" s="19"/>
      <c r="J641" s="20"/>
      <c r="K641" s="67"/>
      <c r="L641" s="19"/>
      <c r="M641" s="100">
        <f>YEAR(Child_High_Acuity[[#This Row],[Staff Start Date]])</f>
        <v>1900</v>
      </c>
      <c r="N641" s="100" t="str">
        <f>TEXT(Child_High_Acuity[[#This Row],[Staff Start Date]], "mmm")</f>
        <v>Jan</v>
      </c>
    </row>
    <row r="642" spans="1:14" x14ac:dyDescent="0.25">
      <c r="A642" s="18"/>
      <c r="B642" s="19"/>
      <c r="C642" s="19"/>
      <c r="D642" s="19"/>
      <c r="E642" s="19"/>
      <c r="F642" s="19"/>
      <c r="G642" s="19"/>
      <c r="H642" s="19"/>
      <c r="I642" s="19"/>
      <c r="J642" s="20"/>
      <c r="K642" s="67"/>
      <c r="L642" s="19"/>
      <c r="M642" s="100">
        <f>YEAR(Child_High_Acuity[[#This Row],[Staff Start Date]])</f>
        <v>1900</v>
      </c>
      <c r="N642" s="100" t="str">
        <f>TEXT(Child_High_Acuity[[#This Row],[Staff Start Date]], "mmm")</f>
        <v>Jan</v>
      </c>
    </row>
    <row r="643" spans="1:14" x14ac:dyDescent="0.25">
      <c r="A643" s="18"/>
      <c r="B643" s="19"/>
      <c r="C643" s="19"/>
      <c r="D643" s="19"/>
      <c r="E643" s="19"/>
      <c r="F643" s="19"/>
      <c r="G643" s="19"/>
      <c r="H643" s="19"/>
      <c r="I643" s="19"/>
      <c r="J643" s="20"/>
      <c r="K643" s="67"/>
      <c r="L643" s="19"/>
      <c r="M643" s="100">
        <f>YEAR(Child_High_Acuity[[#This Row],[Staff Start Date]])</f>
        <v>1900</v>
      </c>
      <c r="N643" s="100" t="str">
        <f>TEXT(Child_High_Acuity[[#This Row],[Staff Start Date]], "mmm")</f>
        <v>Jan</v>
      </c>
    </row>
    <row r="644" spans="1:14" x14ac:dyDescent="0.25">
      <c r="A644" s="18"/>
      <c r="B644" s="19"/>
      <c r="C644" s="19"/>
      <c r="D644" s="19"/>
      <c r="E644" s="19"/>
      <c r="F644" s="19"/>
      <c r="G644" s="19"/>
      <c r="H644" s="19"/>
      <c r="I644" s="19"/>
      <c r="J644" s="20"/>
      <c r="K644" s="67"/>
      <c r="L644" s="19"/>
      <c r="M644" s="100">
        <f>YEAR(Child_High_Acuity[[#This Row],[Staff Start Date]])</f>
        <v>1900</v>
      </c>
      <c r="N644" s="100" t="str">
        <f>TEXT(Child_High_Acuity[[#This Row],[Staff Start Date]], "mmm")</f>
        <v>Jan</v>
      </c>
    </row>
    <row r="645" spans="1:14" x14ac:dyDescent="0.25">
      <c r="A645" s="18"/>
      <c r="B645" s="19"/>
      <c r="C645" s="19"/>
      <c r="D645" s="19"/>
      <c r="E645" s="19"/>
      <c r="F645" s="19"/>
      <c r="G645" s="19"/>
      <c r="H645" s="19"/>
      <c r="I645" s="19"/>
      <c r="J645" s="20"/>
      <c r="K645" s="67"/>
      <c r="L645" s="19"/>
      <c r="M645" s="100">
        <f>YEAR(Child_High_Acuity[[#This Row],[Staff Start Date]])</f>
        <v>1900</v>
      </c>
      <c r="N645" s="100" t="str">
        <f>TEXT(Child_High_Acuity[[#This Row],[Staff Start Date]], "mmm")</f>
        <v>Jan</v>
      </c>
    </row>
    <row r="646" spans="1:14" x14ac:dyDescent="0.25">
      <c r="A646" s="18"/>
      <c r="B646" s="19"/>
      <c r="C646" s="19"/>
      <c r="D646" s="19"/>
      <c r="E646" s="19"/>
      <c r="F646" s="19"/>
      <c r="G646" s="19"/>
      <c r="H646" s="19"/>
      <c r="I646" s="19"/>
      <c r="J646" s="20"/>
      <c r="K646" s="67"/>
      <c r="L646" s="19"/>
      <c r="M646" s="100">
        <f>YEAR(Child_High_Acuity[[#This Row],[Staff Start Date]])</f>
        <v>1900</v>
      </c>
      <c r="N646" s="100" t="str">
        <f>TEXT(Child_High_Acuity[[#This Row],[Staff Start Date]], "mmm")</f>
        <v>Jan</v>
      </c>
    </row>
    <row r="647" spans="1:14" x14ac:dyDescent="0.25">
      <c r="A647" s="18"/>
      <c r="B647" s="19"/>
      <c r="C647" s="19"/>
      <c r="D647" s="19"/>
      <c r="E647" s="19"/>
      <c r="F647" s="19"/>
      <c r="G647" s="19"/>
      <c r="H647" s="19"/>
      <c r="I647" s="19"/>
      <c r="J647" s="20"/>
      <c r="K647" s="67"/>
      <c r="L647" s="19"/>
      <c r="M647" s="100">
        <f>YEAR(Child_High_Acuity[[#This Row],[Staff Start Date]])</f>
        <v>1900</v>
      </c>
      <c r="N647" s="100" t="str">
        <f>TEXT(Child_High_Acuity[[#This Row],[Staff Start Date]], "mmm")</f>
        <v>Jan</v>
      </c>
    </row>
    <row r="648" spans="1:14" x14ac:dyDescent="0.25">
      <c r="A648" s="18"/>
      <c r="B648" s="19"/>
      <c r="C648" s="19"/>
      <c r="D648" s="19"/>
      <c r="E648" s="19"/>
      <c r="F648" s="19"/>
      <c r="G648" s="19"/>
      <c r="H648" s="19"/>
      <c r="I648" s="19"/>
      <c r="J648" s="20"/>
      <c r="K648" s="67"/>
      <c r="L648" s="19"/>
      <c r="M648" s="100">
        <f>YEAR(Child_High_Acuity[[#This Row],[Staff Start Date]])</f>
        <v>1900</v>
      </c>
      <c r="N648" s="100" t="str">
        <f>TEXT(Child_High_Acuity[[#This Row],[Staff Start Date]], "mmm")</f>
        <v>Jan</v>
      </c>
    </row>
    <row r="649" spans="1:14" x14ac:dyDescent="0.25">
      <c r="A649" s="18"/>
      <c r="B649" s="19"/>
      <c r="C649" s="19"/>
      <c r="D649" s="19"/>
      <c r="E649" s="19"/>
      <c r="F649" s="19"/>
      <c r="G649" s="19"/>
      <c r="H649" s="19"/>
      <c r="I649" s="19"/>
      <c r="J649" s="20"/>
      <c r="K649" s="67"/>
      <c r="L649" s="19"/>
      <c r="M649" s="100">
        <f>YEAR(Child_High_Acuity[[#This Row],[Staff Start Date]])</f>
        <v>1900</v>
      </c>
      <c r="N649" s="100" t="str">
        <f>TEXT(Child_High_Acuity[[#This Row],[Staff Start Date]], "mmm")</f>
        <v>Jan</v>
      </c>
    </row>
    <row r="650" spans="1:14" x14ac:dyDescent="0.25">
      <c r="A650" s="18"/>
      <c r="B650" s="19"/>
      <c r="C650" s="19"/>
      <c r="D650" s="19"/>
      <c r="E650" s="19"/>
      <c r="F650" s="19"/>
      <c r="G650" s="19"/>
      <c r="H650" s="19"/>
      <c r="I650" s="19"/>
      <c r="J650" s="20"/>
      <c r="K650" s="67"/>
      <c r="L650" s="19"/>
      <c r="M650" s="100">
        <f>YEAR(Child_High_Acuity[[#This Row],[Staff Start Date]])</f>
        <v>1900</v>
      </c>
      <c r="N650" s="100" t="str">
        <f>TEXT(Child_High_Acuity[[#This Row],[Staff Start Date]], "mmm")</f>
        <v>Jan</v>
      </c>
    </row>
    <row r="651" spans="1:14" x14ac:dyDescent="0.25">
      <c r="A651" s="18"/>
      <c r="B651" s="19"/>
      <c r="C651" s="19"/>
      <c r="D651" s="19"/>
      <c r="E651" s="19"/>
      <c r="F651" s="19"/>
      <c r="G651" s="19"/>
      <c r="H651" s="19"/>
      <c r="I651" s="19"/>
      <c r="J651" s="20"/>
      <c r="K651" s="67"/>
      <c r="L651" s="19"/>
      <c r="M651" s="100">
        <f>YEAR(Child_High_Acuity[[#This Row],[Staff Start Date]])</f>
        <v>1900</v>
      </c>
      <c r="N651" s="100" t="str">
        <f>TEXT(Child_High_Acuity[[#This Row],[Staff Start Date]], "mmm")</f>
        <v>Jan</v>
      </c>
    </row>
    <row r="652" spans="1:14" x14ac:dyDescent="0.25">
      <c r="A652" s="18"/>
      <c r="B652" s="19"/>
      <c r="C652" s="19"/>
      <c r="D652" s="19"/>
      <c r="E652" s="19"/>
      <c r="F652" s="19"/>
      <c r="G652" s="19"/>
      <c r="H652" s="19"/>
      <c r="I652" s="19"/>
      <c r="J652" s="20"/>
      <c r="K652" s="67"/>
      <c r="L652" s="19"/>
      <c r="M652" s="100">
        <f>YEAR(Child_High_Acuity[[#This Row],[Staff Start Date]])</f>
        <v>1900</v>
      </c>
      <c r="N652" s="100" t="str">
        <f>TEXT(Child_High_Acuity[[#This Row],[Staff Start Date]], "mmm")</f>
        <v>Jan</v>
      </c>
    </row>
    <row r="653" spans="1:14" x14ac:dyDescent="0.25">
      <c r="A653" s="18"/>
      <c r="B653" s="19"/>
      <c r="C653" s="19"/>
      <c r="D653" s="19"/>
      <c r="E653" s="19"/>
      <c r="F653" s="19"/>
      <c r="G653" s="19"/>
      <c r="H653" s="19"/>
      <c r="I653" s="19"/>
      <c r="J653" s="20"/>
      <c r="K653" s="67"/>
      <c r="L653" s="19"/>
      <c r="M653" s="100">
        <f>YEAR(Child_High_Acuity[[#This Row],[Staff Start Date]])</f>
        <v>1900</v>
      </c>
      <c r="N653" s="100" t="str">
        <f>TEXT(Child_High_Acuity[[#This Row],[Staff Start Date]], "mmm")</f>
        <v>Jan</v>
      </c>
    </row>
    <row r="654" spans="1:14" x14ac:dyDescent="0.25">
      <c r="A654" s="18"/>
      <c r="B654" s="19"/>
      <c r="C654" s="19"/>
      <c r="D654" s="19"/>
      <c r="E654" s="19"/>
      <c r="F654" s="19"/>
      <c r="G654" s="19"/>
      <c r="H654" s="19"/>
      <c r="I654" s="19"/>
      <c r="J654" s="20"/>
      <c r="K654" s="67"/>
      <c r="L654" s="19"/>
      <c r="M654" s="100">
        <f>YEAR(Child_High_Acuity[[#This Row],[Staff Start Date]])</f>
        <v>1900</v>
      </c>
      <c r="N654" s="100" t="str">
        <f>TEXT(Child_High_Acuity[[#This Row],[Staff Start Date]], "mmm")</f>
        <v>Jan</v>
      </c>
    </row>
    <row r="655" spans="1:14" x14ac:dyDescent="0.25">
      <c r="A655" s="18"/>
      <c r="B655" s="19"/>
      <c r="C655" s="19"/>
      <c r="D655" s="19"/>
      <c r="E655" s="19"/>
      <c r="F655" s="19"/>
      <c r="G655" s="19"/>
      <c r="H655" s="19"/>
      <c r="I655" s="19"/>
      <c r="J655" s="20"/>
      <c r="K655" s="67"/>
      <c r="L655" s="19"/>
      <c r="M655" s="100">
        <f>YEAR(Child_High_Acuity[[#This Row],[Staff Start Date]])</f>
        <v>1900</v>
      </c>
      <c r="N655" s="100" t="str">
        <f>TEXT(Child_High_Acuity[[#This Row],[Staff Start Date]], "mmm")</f>
        <v>Jan</v>
      </c>
    </row>
    <row r="656" spans="1:14" x14ac:dyDescent="0.25">
      <c r="A656" s="18"/>
      <c r="B656" s="19"/>
      <c r="C656" s="19"/>
      <c r="D656" s="19"/>
      <c r="E656" s="19"/>
      <c r="F656" s="19"/>
      <c r="G656" s="19"/>
      <c r="H656" s="19"/>
      <c r="I656" s="19"/>
      <c r="J656" s="20"/>
      <c r="K656" s="67"/>
      <c r="L656" s="19"/>
      <c r="M656" s="100">
        <f>YEAR(Child_High_Acuity[[#This Row],[Staff Start Date]])</f>
        <v>1900</v>
      </c>
      <c r="N656" s="100" t="str">
        <f>TEXT(Child_High_Acuity[[#This Row],[Staff Start Date]], "mmm")</f>
        <v>Jan</v>
      </c>
    </row>
    <row r="657" spans="1:14" x14ac:dyDescent="0.25">
      <c r="A657" s="18"/>
      <c r="B657" s="19"/>
      <c r="C657" s="19"/>
      <c r="D657" s="19"/>
      <c r="E657" s="19"/>
      <c r="F657" s="19"/>
      <c r="G657" s="19"/>
      <c r="H657" s="19"/>
      <c r="I657" s="19"/>
      <c r="J657" s="20"/>
      <c r="K657" s="67"/>
      <c r="L657" s="19"/>
      <c r="M657" s="100">
        <f>YEAR(Child_High_Acuity[[#This Row],[Staff Start Date]])</f>
        <v>1900</v>
      </c>
      <c r="N657" s="100" t="str">
        <f>TEXT(Child_High_Acuity[[#This Row],[Staff Start Date]], "mmm")</f>
        <v>Jan</v>
      </c>
    </row>
    <row r="658" spans="1:14" x14ac:dyDescent="0.25">
      <c r="A658" s="18"/>
      <c r="B658" s="19"/>
      <c r="C658" s="19"/>
      <c r="D658" s="19"/>
      <c r="E658" s="19"/>
      <c r="F658" s="19"/>
      <c r="G658" s="19"/>
      <c r="H658" s="19"/>
      <c r="I658" s="19"/>
      <c r="J658" s="20"/>
      <c r="K658" s="67"/>
      <c r="L658" s="19"/>
      <c r="M658" s="100">
        <f>YEAR(Child_High_Acuity[[#This Row],[Staff Start Date]])</f>
        <v>1900</v>
      </c>
      <c r="N658" s="100" t="str">
        <f>TEXT(Child_High_Acuity[[#This Row],[Staff Start Date]], "mmm")</f>
        <v>Jan</v>
      </c>
    </row>
    <row r="659" spans="1:14" x14ac:dyDescent="0.25">
      <c r="A659" s="18"/>
      <c r="B659" s="19"/>
      <c r="C659" s="19"/>
      <c r="D659" s="19"/>
      <c r="E659" s="19"/>
      <c r="F659" s="19"/>
      <c r="G659" s="19"/>
      <c r="H659" s="19"/>
      <c r="I659" s="19"/>
      <c r="J659" s="20"/>
      <c r="K659" s="67"/>
      <c r="L659" s="19"/>
      <c r="M659" s="100">
        <f>YEAR(Child_High_Acuity[[#This Row],[Staff Start Date]])</f>
        <v>1900</v>
      </c>
      <c r="N659" s="100" t="str">
        <f>TEXT(Child_High_Acuity[[#This Row],[Staff Start Date]], "mmm")</f>
        <v>Jan</v>
      </c>
    </row>
    <row r="660" spans="1:14" x14ac:dyDescent="0.25">
      <c r="A660" s="18"/>
      <c r="B660" s="19"/>
      <c r="C660" s="19"/>
      <c r="D660" s="19"/>
      <c r="E660" s="19"/>
      <c r="F660" s="19"/>
      <c r="G660" s="19"/>
      <c r="H660" s="19"/>
      <c r="I660" s="19"/>
      <c r="J660" s="20"/>
      <c r="K660" s="67"/>
      <c r="L660" s="19"/>
      <c r="M660" s="100">
        <f>YEAR(Child_High_Acuity[[#This Row],[Staff Start Date]])</f>
        <v>1900</v>
      </c>
      <c r="N660" s="100" t="str">
        <f>TEXT(Child_High_Acuity[[#This Row],[Staff Start Date]], "mmm")</f>
        <v>Jan</v>
      </c>
    </row>
    <row r="661" spans="1:14" x14ac:dyDescent="0.25">
      <c r="A661" s="18"/>
      <c r="B661" s="19"/>
      <c r="C661" s="19"/>
      <c r="D661" s="19"/>
      <c r="E661" s="19"/>
      <c r="F661" s="19"/>
      <c r="G661" s="19"/>
      <c r="H661" s="19"/>
      <c r="I661" s="19"/>
      <c r="J661" s="20"/>
      <c r="K661" s="67"/>
      <c r="L661" s="19"/>
      <c r="M661" s="100">
        <f>YEAR(Child_High_Acuity[[#This Row],[Staff Start Date]])</f>
        <v>1900</v>
      </c>
      <c r="N661" s="100" t="str">
        <f>TEXT(Child_High_Acuity[[#This Row],[Staff Start Date]], "mmm")</f>
        <v>Jan</v>
      </c>
    </row>
    <row r="662" spans="1:14" x14ac:dyDescent="0.25">
      <c r="A662" s="18"/>
      <c r="B662" s="19"/>
      <c r="C662" s="19"/>
      <c r="D662" s="19"/>
      <c r="E662" s="19"/>
      <c r="F662" s="19"/>
      <c r="G662" s="19"/>
      <c r="H662" s="19"/>
      <c r="I662" s="19"/>
      <c r="J662" s="20"/>
      <c r="K662" s="67"/>
      <c r="L662" s="19"/>
      <c r="M662" s="100">
        <f>YEAR(Child_High_Acuity[[#This Row],[Staff Start Date]])</f>
        <v>1900</v>
      </c>
      <c r="N662" s="100" t="str">
        <f>TEXT(Child_High_Acuity[[#This Row],[Staff Start Date]], "mmm")</f>
        <v>Jan</v>
      </c>
    </row>
    <row r="663" spans="1:14" x14ac:dyDescent="0.25">
      <c r="A663" s="18"/>
      <c r="B663" s="19"/>
      <c r="C663" s="19"/>
      <c r="D663" s="19"/>
      <c r="E663" s="19"/>
      <c r="F663" s="19"/>
      <c r="G663" s="19"/>
      <c r="H663" s="19"/>
      <c r="I663" s="19"/>
      <c r="J663" s="20"/>
      <c r="K663" s="67"/>
      <c r="L663" s="19"/>
      <c r="M663" s="100">
        <f>YEAR(Child_High_Acuity[[#This Row],[Staff Start Date]])</f>
        <v>1900</v>
      </c>
      <c r="N663" s="100" t="str">
        <f>TEXT(Child_High_Acuity[[#This Row],[Staff Start Date]], "mmm")</f>
        <v>Jan</v>
      </c>
    </row>
    <row r="664" spans="1:14" x14ac:dyDescent="0.25">
      <c r="A664" s="18"/>
      <c r="B664" s="19"/>
      <c r="C664" s="19"/>
      <c r="D664" s="19"/>
      <c r="E664" s="19"/>
      <c r="F664" s="19"/>
      <c r="G664" s="19"/>
      <c r="H664" s="19"/>
      <c r="I664" s="19"/>
      <c r="J664" s="20"/>
      <c r="K664" s="67"/>
      <c r="L664" s="19"/>
      <c r="M664" s="100">
        <f>YEAR(Child_High_Acuity[[#This Row],[Staff Start Date]])</f>
        <v>1900</v>
      </c>
      <c r="N664" s="100" t="str">
        <f>TEXT(Child_High_Acuity[[#This Row],[Staff Start Date]], "mmm")</f>
        <v>Jan</v>
      </c>
    </row>
    <row r="665" spans="1:14" x14ac:dyDescent="0.25">
      <c r="A665" s="18"/>
      <c r="B665" s="19"/>
      <c r="C665" s="19"/>
      <c r="D665" s="19"/>
      <c r="E665" s="19"/>
      <c r="F665" s="19"/>
      <c r="G665" s="19"/>
      <c r="H665" s="19"/>
      <c r="I665" s="19"/>
      <c r="J665" s="20"/>
      <c r="K665" s="67"/>
      <c r="L665" s="19"/>
      <c r="M665" s="100">
        <f>YEAR(Child_High_Acuity[[#This Row],[Staff Start Date]])</f>
        <v>1900</v>
      </c>
      <c r="N665" s="100" t="str">
        <f>TEXT(Child_High_Acuity[[#This Row],[Staff Start Date]], "mmm")</f>
        <v>Jan</v>
      </c>
    </row>
    <row r="666" spans="1:14" x14ac:dyDescent="0.25">
      <c r="A666" s="18"/>
      <c r="B666" s="19"/>
      <c r="C666" s="19"/>
      <c r="D666" s="19"/>
      <c r="E666" s="19"/>
      <c r="F666" s="19"/>
      <c r="G666" s="19"/>
      <c r="H666" s="19"/>
      <c r="I666" s="19"/>
      <c r="J666" s="20"/>
      <c r="K666" s="67"/>
      <c r="L666" s="19"/>
      <c r="M666" s="100">
        <f>YEAR(Child_High_Acuity[[#This Row],[Staff Start Date]])</f>
        <v>1900</v>
      </c>
      <c r="N666" s="100" t="str">
        <f>TEXT(Child_High_Acuity[[#This Row],[Staff Start Date]], "mmm")</f>
        <v>Jan</v>
      </c>
    </row>
    <row r="667" spans="1:14" x14ac:dyDescent="0.25">
      <c r="A667" s="18"/>
      <c r="B667" s="19"/>
      <c r="C667" s="19"/>
      <c r="D667" s="19"/>
      <c r="E667" s="19"/>
      <c r="F667" s="19"/>
      <c r="G667" s="19"/>
      <c r="H667" s="19"/>
      <c r="I667" s="19"/>
      <c r="J667" s="20"/>
      <c r="K667" s="67"/>
      <c r="L667" s="19"/>
      <c r="M667" s="100">
        <f>YEAR(Child_High_Acuity[[#This Row],[Staff Start Date]])</f>
        <v>1900</v>
      </c>
      <c r="N667" s="100" t="str">
        <f>TEXT(Child_High_Acuity[[#This Row],[Staff Start Date]], "mmm")</f>
        <v>Jan</v>
      </c>
    </row>
    <row r="668" spans="1:14" x14ac:dyDescent="0.25">
      <c r="A668" s="18"/>
      <c r="B668" s="19"/>
      <c r="C668" s="19"/>
      <c r="D668" s="19"/>
      <c r="E668" s="19"/>
      <c r="F668" s="19"/>
      <c r="G668" s="19"/>
      <c r="H668" s="19"/>
      <c r="I668" s="19"/>
      <c r="J668" s="20"/>
      <c r="K668" s="67"/>
      <c r="L668" s="19"/>
      <c r="M668" s="100">
        <f>YEAR(Child_High_Acuity[[#This Row],[Staff Start Date]])</f>
        <v>1900</v>
      </c>
      <c r="N668" s="100" t="str">
        <f>TEXT(Child_High_Acuity[[#This Row],[Staff Start Date]], "mmm")</f>
        <v>Jan</v>
      </c>
    </row>
    <row r="669" spans="1:14" x14ac:dyDescent="0.25">
      <c r="A669" s="18"/>
      <c r="B669" s="19"/>
      <c r="C669" s="19"/>
      <c r="D669" s="19"/>
      <c r="E669" s="19"/>
      <c r="F669" s="19"/>
      <c r="G669" s="19"/>
      <c r="H669" s="19"/>
      <c r="I669" s="19"/>
      <c r="J669" s="20"/>
      <c r="K669" s="67"/>
      <c r="L669" s="19"/>
      <c r="M669" s="100">
        <f>YEAR(Child_High_Acuity[[#This Row],[Staff Start Date]])</f>
        <v>1900</v>
      </c>
      <c r="N669" s="100" t="str">
        <f>TEXT(Child_High_Acuity[[#This Row],[Staff Start Date]], "mmm")</f>
        <v>Jan</v>
      </c>
    </row>
    <row r="670" spans="1:14" x14ac:dyDescent="0.25">
      <c r="A670" s="18"/>
      <c r="B670" s="19"/>
      <c r="C670" s="19"/>
      <c r="D670" s="19"/>
      <c r="E670" s="19"/>
      <c r="F670" s="19"/>
      <c r="G670" s="19"/>
      <c r="H670" s="19"/>
      <c r="I670" s="19"/>
      <c r="J670" s="20"/>
      <c r="K670" s="67"/>
      <c r="L670" s="19"/>
      <c r="M670" s="100">
        <f>YEAR(Child_High_Acuity[[#This Row],[Staff Start Date]])</f>
        <v>1900</v>
      </c>
      <c r="N670" s="100" t="str">
        <f>TEXT(Child_High_Acuity[[#This Row],[Staff Start Date]], "mmm")</f>
        <v>Jan</v>
      </c>
    </row>
    <row r="671" spans="1:14" x14ac:dyDescent="0.25">
      <c r="A671" s="18"/>
      <c r="B671" s="19"/>
      <c r="C671" s="19"/>
      <c r="D671" s="19"/>
      <c r="E671" s="19"/>
      <c r="F671" s="19"/>
      <c r="G671" s="19"/>
      <c r="H671" s="19"/>
      <c r="I671" s="19"/>
      <c r="J671" s="20"/>
      <c r="K671" s="67"/>
      <c r="L671" s="19"/>
      <c r="M671" s="100">
        <f>YEAR(Child_High_Acuity[[#This Row],[Staff Start Date]])</f>
        <v>1900</v>
      </c>
      <c r="N671" s="100" t="str">
        <f>TEXT(Child_High_Acuity[[#This Row],[Staff Start Date]], "mmm")</f>
        <v>Jan</v>
      </c>
    </row>
    <row r="672" spans="1:14" x14ac:dyDescent="0.25">
      <c r="A672" s="18"/>
      <c r="B672" s="19"/>
      <c r="C672" s="19"/>
      <c r="D672" s="19"/>
      <c r="E672" s="19"/>
      <c r="F672" s="19"/>
      <c r="G672" s="19"/>
      <c r="H672" s="19"/>
      <c r="I672" s="19"/>
      <c r="J672" s="20"/>
      <c r="K672" s="67"/>
      <c r="L672" s="19"/>
      <c r="M672" s="100">
        <f>YEAR(Child_High_Acuity[[#This Row],[Staff Start Date]])</f>
        <v>1900</v>
      </c>
      <c r="N672" s="100" t="str">
        <f>TEXT(Child_High_Acuity[[#This Row],[Staff Start Date]], "mmm")</f>
        <v>Jan</v>
      </c>
    </row>
    <row r="673" spans="1:14" x14ac:dyDescent="0.25">
      <c r="A673" s="18"/>
      <c r="B673" s="19"/>
      <c r="C673" s="19"/>
      <c r="D673" s="19"/>
      <c r="E673" s="19"/>
      <c r="F673" s="19"/>
      <c r="G673" s="19"/>
      <c r="H673" s="19"/>
      <c r="I673" s="19"/>
      <c r="J673" s="20"/>
      <c r="K673" s="67"/>
      <c r="L673" s="19"/>
      <c r="M673" s="100">
        <f>YEAR(Child_High_Acuity[[#This Row],[Staff Start Date]])</f>
        <v>1900</v>
      </c>
      <c r="N673" s="100" t="str">
        <f>TEXT(Child_High_Acuity[[#This Row],[Staff Start Date]], "mmm")</f>
        <v>Jan</v>
      </c>
    </row>
    <row r="674" spans="1:14" x14ac:dyDescent="0.25">
      <c r="A674" s="18"/>
      <c r="B674" s="19"/>
      <c r="C674" s="19"/>
      <c r="D674" s="19"/>
      <c r="E674" s="19"/>
      <c r="F674" s="19"/>
      <c r="G674" s="19"/>
      <c r="H674" s="19"/>
      <c r="I674" s="19"/>
      <c r="J674" s="20"/>
      <c r="K674" s="67"/>
      <c r="L674" s="19"/>
      <c r="M674" s="100">
        <f>YEAR(Child_High_Acuity[[#This Row],[Staff Start Date]])</f>
        <v>1900</v>
      </c>
      <c r="N674" s="100" t="str">
        <f>TEXT(Child_High_Acuity[[#This Row],[Staff Start Date]], "mmm")</f>
        <v>Jan</v>
      </c>
    </row>
    <row r="675" spans="1:14" x14ac:dyDescent="0.25">
      <c r="A675" s="18"/>
      <c r="B675" s="19"/>
      <c r="C675" s="19"/>
      <c r="D675" s="19"/>
      <c r="E675" s="19"/>
      <c r="F675" s="19"/>
      <c r="G675" s="19"/>
      <c r="H675" s="19"/>
      <c r="I675" s="19"/>
      <c r="J675" s="20"/>
      <c r="K675" s="67"/>
      <c r="L675" s="19"/>
      <c r="M675" s="100">
        <f>YEAR(Child_High_Acuity[[#This Row],[Staff Start Date]])</f>
        <v>1900</v>
      </c>
      <c r="N675" s="100" t="str">
        <f>TEXT(Child_High_Acuity[[#This Row],[Staff Start Date]], "mmm")</f>
        <v>Jan</v>
      </c>
    </row>
    <row r="676" spans="1:14" x14ac:dyDescent="0.25">
      <c r="A676" s="18"/>
      <c r="B676" s="19"/>
      <c r="C676" s="19"/>
      <c r="D676" s="19"/>
      <c r="E676" s="19"/>
      <c r="F676" s="19"/>
      <c r="G676" s="19"/>
      <c r="H676" s="19"/>
      <c r="I676" s="19"/>
      <c r="J676" s="20"/>
      <c r="K676" s="67"/>
      <c r="L676" s="19"/>
      <c r="M676" s="100">
        <f>YEAR(Child_High_Acuity[[#This Row],[Staff Start Date]])</f>
        <v>1900</v>
      </c>
      <c r="N676" s="100" t="str">
        <f>TEXT(Child_High_Acuity[[#This Row],[Staff Start Date]], "mmm")</f>
        <v>Jan</v>
      </c>
    </row>
    <row r="677" spans="1:14" x14ac:dyDescent="0.25">
      <c r="A677" s="18"/>
      <c r="B677" s="19"/>
      <c r="C677" s="19"/>
      <c r="D677" s="19"/>
      <c r="E677" s="19"/>
      <c r="F677" s="19"/>
      <c r="G677" s="19"/>
      <c r="H677" s="19"/>
      <c r="I677" s="19"/>
      <c r="J677" s="20"/>
      <c r="K677" s="67"/>
      <c r="L677" s="19"/>
      <c r="M677" s="100">
        <f>YEAR(Child_High_Acuity[[#This Row],[Staff Start Date]])</f>
        <v>1900</v>
      </c>
      <c r="N677" s="100" t="str">
        <f>TEXT(Child_High_Acuity[[#This Row],[Staff Start Date]], "mmm")</f>
        <v>Jan</v>
      </c>
    </row>
    <row r="678" spans="1:14" x14ac:dyDescent="0.25">
      <c r="A678" s="18"/>
      <c r="B678" s="19"/>
      <c r="C678" s="19"/>
      <c r="D678" s="19"/>
      <c r="E678" s="19"/>
      <c r="F678" s="19"/>
      <c r="G678" s="19"/>
      <c r="H678" s="19"/>
      <c r="I678" s="19"/>
      <c r="J678" s="20"/>
      <c r="K678" s="67"/>
      <c r="L678" s="19"/>
      <c r="M678" s="100">
        <f>YEAR(Child_High_Acuity[[#This Row],[Staff Start Date]])</f>
        <v>1900</v>
      </c>
      <c r="N678" s="100" t="str">
        <f>TEXT(Child_High_Acuity[[#This Row],[Staff Start Date]], "mmm")</f>
        <v>Jan</v>
      </c>
    </row>
    <row r="679" spans="1:14" x14ac:dyDescent="0.25">
      <c r="A679" s="18"/>
      <c r="B679" s="19"/>
      <c r="C679" s="19"/>
      <c r="D679" s="19"/>
      <c r="E679" s="19"/>
      <c r="F679" s="19"/>
      <c r="G679" s="19"/>
      <c r="H679" s="19"/>
      <c r="I679" s="19"/>
      <c r="J679" s="20"/>
      <c r="K679" s="67"/>
      <c r="L679" s="19"/>
      <c r="M679" s="100">
        <f>YEAR(Child_High_Acuity[[#This Row],[Staff Start Date]])</f>
        <v>1900</v>
      </c>
      <c r="N679" s="100" t="str">
        <f>TEXT(Child_High_Acuity[[#This Row],[Staff Start Date]], "mmm")</f>
        <v>Jan</v>
      </c>
    </row>
    <row r="680" spans="1:14" x14ac:dyDescent="0.25">
      <c r="A680" s="18"/>
      <c r="B680" s="19"/>
      <c r="C680" s="19"/>
      <c r="D680" s="19"/>
      <c r="E680" s="19"/>
      <c r="F680" s="19"/>
      <c r="G680" s="19"/>
      <c r="H680" s="19"/>
      <c r="I680" s="19"/>
      <c r="J680" s="20"/>
      <c r="K680" s="67"/>
      <c r="L680" s="19"/>
      <c r="M680" s="100">
        <f>YEAR(Child_High_Acuity[[#This Row],[Staff Start Date]])</f>
        <v>1900</v>
      </c>
      <c r="N680" s="100" t="str">
        <f>TEXT(Child_High_Acuity[[#This Row],[Staff Start Date]], "mmm")</f>
        <v>Jan</v>
      </c>
    </row>
    <row r="681" spans="1:14" x14ac:dyDescent="0.25">
      <c r="A681" s="18"/>
      <c r="B681" s="19"/>
      <c r="C681" s="19"/>
      <c r="D681" s="19"/>
      <c r="E681" s="19"/>
      <c r="F681" s="19"/>
      <c r="G681" s="19"/>
      <c r="H681" s="19"/>
      <c r="I681" s="19"/>
      <c r="J681" s="20"/>
      <c r="K681" s="67"/>
      <c r="L681" s="19"/>
      <c r="M681" s="100">
        <f>YEAR(Child_High_Acuity[[#This Row],[Staff Start Date]])</f>
        <v>1900</v>
      </c>
      <c r="N681" s="100" t="str">
        <f>TEXT(Child_High_Acuity[[#This Row],[Staff Start Date]], "mmm")</f>
        <v>Jan</v>
      </c>
    </row>
    <row r="682" spans="1:14" x14ac:dyDescent="0.25">
      <c r="A682" s="18"/>
      <c r="B682" s="19"/>
      <c r="C682" s="19"/>
      <c r="D682" s="19"/>
      <c r="E682" s="19"/>
      <c r="F682" s="19"/>
      <c r="G682" s="19"/>
      <c r="H682" s="19"/>
      <c r="I682" s="19"/>
      <c r="J682" s="20"/>
      <c r="K682" s="67"/>
      <c r="L682" s="19"/>
      <c r="M682" s="100">
        <f>YEAR(Child_High_Acuity[[#This Row],[Staff Start Date]])</f>
        <v>1900</v>
      </c>
      <c r="N682" s="100" t="str">
        <f>TEXT(Child_High_Acuity[[#This Row],[Staff Start Date]], "mmm")</f>
        <v>Jan</v>
      </c>
    </row>
    <row r="683" spans="1:14" x14ac:dyDescent="0.25">
      <c r="A683" s="18"/>
      <c r="B683" s="19"/>
      <c r="C683" s="19"/>
      <c r="D683" s="19"/>
      <c r="E683" s="19"/>
      <c r="F683" s="19"/>
      <c r="G683" s="19"/>
      <c r="H683" s="19"/>
      <c r="I683" s="19"/>
      <c r="J683" s="20"/>
      <c r="K683" s="67"/>
      <c r="L683" s="19"/>
      <c r="M683" s="100">
        <f>YEAR(Child_High_Acuity[[#This Row],[Staff Start Date]])</f>
        <v>1900</v>
      </c>
      <c r="N683" s="100" t="str">
        <f>TEXT(Child_High_Acuity[[#This Row],[Staff Start Date]], "mmm")</f>
        <v>Jan</v>
      </c>
    </row>
    <row r="684" spans="1:14" x14ac:dyDescent="0.25">
      <c r="A684" s="18"/>
      <c r="B684" s="19"/>
      <c r="C684" s="19"/>
      <c r="D684" s="19"/>
      <c r="E684" s="19"/>
      <c r="F684" s="19"/>
      <c r="G684" s="19"/>
      <c r="H684" s="19"/>
      <c r="I684" s="19"/>
      <c r="J684" s="20"/>
      <c r="K684" s="67"/>
      <c r="L684" s="19"/>
      <c r="M684" s="100">
        <f>YEAR(Child_High_Acuity[[#This Row],[Staff Start Date]])</f>
        <v>1900</v>
      </c>
      <c r="N684" s="100" t="str">
        <f>TEXT(Child_High_Acuity[[#This Row],[Staff Start Date]], "mmm")</f>
        <v>Jan</v>
      </c>
    </row>
    <row r="685" spans="1:14" x14ac:dyDescent="0.25">
      <c r="A685" s="18"/>
      <c r="B685" s="19"/>
      <c r="C685" s="19"/>
      <c r="D685" s="19"/>
      <c r="E685" s="19"/>
      <c r="F685" s="19"/>
      <c r="G685" s="19"/>
      <c r="H685" s="19"/>
      <c r="I685" s="19"/>
      <c r="J685" s="20"/>
      <c r="K685" s="67"/>
      <c r="L685" s="19"/>
      <c r="M685" s="100">
        <f>YEAR(Child_High_Acuity[[#This Row],[Staff Start Date]])</f>
        <v>1900</v>
      </c>
      <c r="N685" s="100" t="str">
        <f>TEXT(Child_High_Acuity[[#This Row],[Staff Start Date]], "mmm")</f>
        <v>Jan</v>
      </c>
    </row>
    <row r="686" spans="1:14" x14ac:dyDescent="0.25">
      <c r="A686" s="18"/>
      <c r="B686" s="19"/>
      <c r="C686" s="19"/>
      <c r="D686" s="19"/>
      <c r="E686" s="19"/>
      <c r="F686" s="19"/>
      <c r="G686" s="19"/>
      <c r="H686" s="19"/>
      <c r="I686" s="19"/>
      <c r="J686" s="20"/>
      <c r="K686" s="67"/>
      <c r="L686" s="19"/>
      <c r="M686" s="100">
        <f>YEAR(Child_High_Acuity[[#This Row],[Staff Start Date]])</f>
        <v>1900</v>
      </c>
      <c r="N686" s="100" t="str">
        <f>TEXT(Child_High_Acuity[[#This Row],[Staff Start Date]], "mmm")</f>
        <v>Jan</v>
      </c>
    </row>
    <row r="687" spans="1:14" x14ac:dyDescent="0.25">
      <c r="A687" s="18"/>
      <c r="B687" s="19"/>
      <c r="C687" s="19"/>
      <c r="D687" s="19"/>
      <c r="E687" s="19"/>
      <c r="F687" s="19"/>
      <c r="G687" s="19"/>
      <c r="H687" s="19"/>
      <c r="I687" s="19"/>
      <c r="J687" s="20"/>
      <c r="K687" s="67"/>
      <c r="L687" s="19"/>
      <c r="M687" s="100">
        <f>YEAR(Child_High_Acuity[[#This Row],[Staff Start Date]])</f>
        <v>1900</v>
      </c>
      <c r="N687" s="100" t="str">
        <f>TEXT(Child_High_Acuity[[#This Row],[Staff Start Date]], "mmm")</f>
        <v>Jan</v>
      </c>
    </row>
    <row r="688" spans="1:14" x14ac:dyDescent="0.25">
      <c r="A688" s="18"/>
      <c r="B688" s="19"/>
      <c r="C688" s="19"/>
      <c r="D688" s="19"/>
      <c r="E688" s="19"/>
      <c r="F688" s="19"/>
      <c r="G688" s="19"/>
      <c r="H688" s="19"/>
      <c r="I688" s="19"/>
      <c r="J688" s="20"/>
      <c r="K688" s="67"/>
      <c r="L688" s="19"/>
      <c r="M688" s="100">
        <f>YEAR(Child_High_Acuity[[#This Row],[Staff Start Date]])</f>
        <v>1900</v>
      </c>
      <c r="N688" s="100" t="str">
        <f>TEXT(Child_High_Acuity[[#This Row],[Staff Start Date]], "mmm")</f>
        <v>Jan</v>
      </c>
    </row>
    <row r="689" spans="1:14" x14ac:dyDescent="0.25">
      <c r="A689" s="18"/>
      <c r="B689" s="19"/>
      <c r="C689" s="19"/>
      <c r="D689" s="19"/>
      <c r="E689" s="19"/>
      <c r="F689" s="19"/>
      <c r="G689" s="19"/>
      <c r="H689" s="19"/>
      <c r="I689" s="19"/>
      <c r="J689" s="20"/>
      <c r="K689" s="67"/>
      <c r="L689" s="19"/>
      <c r="M689" s="100">
        <f>YEAR(Child_High_Acuity[[#This Row],[Staff Start Date]])</f>
        <v>1900</v>
      </c>
      <c r="N689" s="100" t="str">
        <f>TEXT(Child_High_Acuity[[#This Row],[Staff Start Date]], "mmm")</f>
        <v>Jan</v>
      </c>
    </row>
    <row r="690" spans="1:14" x14ac:dyDescent="0.25">
      <c r="A690" s="18"/>
      <c r="B690" s="19"/>
      <c r="C690" s="19"/>
      <c r="D690" s="19"/>
      <c r="E690" s="19"/>
      <c r="F690" s="19"/>
      <c r="G690" s="19"/>
      <c r="H690" s="19"/>
      <c r="I690" s="19"/>
      <c r="J690" s="20"/>
      <c r="K690" s="67"/>
      <c r="L690" s="19"/>
      <c r="M690" s="100">
        <f>YEAR(Child_High_Acuity[[#This Row],[Staff Start Date]])</f>
        <v>1900</v>
      </c>
      <c r="N690" s="100" t="str">
        <f>TEXT(Child_High_Acuity[[#This Row],[Staff Start Date]], "mmm")</f>
        <v>Jan</v>
      </c>
    </row>
    <row r="691" spans="1:14" x14ac:dyDescent="0.25">
      <c r="A691" s="18"/>
      <c r="B691" s="19"/>
      <c r="C691" s="19"/>
      <c r="D691" s="19"/>
      <c r="E691" s="19"/>
      <c r="F691" s="19"/>
      <c r="G691" s="19"/>
      <c r="H691" s="19"/>
      <c r="I691" s="19"/>
      <c r="J691" s="20"/>
      <c r="K691" s="67"/>
      <c r="L691" s="19"/>
      <c r="M691" s="100">
        <f>YEAR(Child_High_Acuity[[#This Row],[Staff Start Date]])</f>
        <v>1900</v>
      </c>
      <c r="N691" s="100" t="str">
        <f>TEXT(Child_High_Acuity[[#This Row],[Staff Start Date]], "mmm")</f>
        <v>Jan</v>
      </c>
    </row>
    <row r="692" spans="1:14" x14ac:dyDescent="0.25">
      <c r="A692" s="18"/>
      <c r="B692" s="19"/>
      <c r="C692" s="19"/>
      <c r="D692" s="19"/>
      <c r="E692" s="19"/>
      <c r="F692" s="19"/>
      <c r="G692" s="19"/>
      <c r="H692" s="19"/>
      <c r="I692" s="19"/>
      <c r="J692" s="20"/>
      <c r="K692" s="67"/>
      <c r="L692" s="19"/>
      <c r="M692" s="100">
        <f>YEAR(Child_High_Acuity[[#This Row],[Staff Start Date]])</f>
        <v>1900</v>
      </c>
      <c r="N692" s="100" t="str">
        <f>TEXT(Child_High_Acuity[[#This Row],[Staff Start Date]], "mmm")</f>
        <v>Jan</v>
      </c>
    </row>
    <row r="693" spans="1:14" x14ac:dyDescent="0.25">
      <c r="A693" s="18"/>
      <c r="B693" s="19"/>
      <c r="C693" s="19"/>
      <c r="D693" s="19"/>
      <c r="E693" s="19"/>
      <c r="F693" s="19"/>
      <c r="G693" s="19"/>
      <c r="H693" s="19"/>
      <c r="I693" s="19"/>
      <c r="J693" s="20"/>
      <c r="K693" s="67"/>
      <c r="L693" s="19"/>
      <c r="M693" s="100">
        <f>YEAR(Child_High_Acuity[[#This Row],[Staff Start Date]])</f>
        <v>1900</v>
      </c>
      <c r="N693" s="100" t="str">
        <f>TEXT(Child_High_Acuity[[#This Row],[Staff Start Date]], "mmm")</f>
        <v>Jan</v>
      </c>
    </row>
    <row r="694" spans="1:14" x14ac:dyDescent="0.25">
      <c r="A694" s="18"/>
      <c r="B694" s="19"/>
      <c r="C694" s="19"/>
      <c r="D694" s="19"/>
      <c r="E694" s="19"/>
      <c r="F694" s="19"/>
      <c r="G694" s="19"/>
      <c r="H694" s="19"/>
      <c r="I694" s="19"/>
      <c r="J694" s="20"/>
      <c r="K694" s="67"/>
      <c r="L694" s="19"/>
      <c r="M694" s="100">
        <f>YEAR(Child_High_Acuity[[#This Row],[Staff Start Date]])</f>
        <v>1900</v>
      </c>
      <c r="N694" s="100" t="str">
        <f>TEXT(Child_High_Acuity[[#This Row],[Staff Start Date]], "mmm")</f>
        <v>Jan</v>
      </c>
    </row>
    <row r="695" spans="1:14" x14ac:dyDescent="0.25">
      <c r="A695" s="18"/>
      <c r="B695" s="19"/>
      <c r="C695" s="19"/>
      <c r="D695" s="19"/>
      <c r="E695" s="19"/>
      <c r="F695" s="19"/>
      <c r="G695" s="19"/>
      <c r="H695" s="19"/>
      <c r="I695" s="19"/>
      <c r="J695" s="20"/>
      <c r="K695" s="67"/>
      <c r="L695" s="19"/>
      <c r="M695" s="100">
        <f>YEAR(Child_High_Acuity[[#This Row],[Staff Start Date]])</f>
        <v>1900</v>
      </c>
      <c r="N695" s="100" t="str">
        <f>TEXT(Child_High_Acuity[[#This Row],[Staff Start Date]], "mmm")</f>
        <v>Jan</v>
      </c>
    </row>
    <row r="696" spans="1:14" x14ac:dyDescent="0.25">
      <c r="A696" s="18"/>
      <c r="B696" s="19"/>
      <c r="C696" s="19"/>
      <c r="D696" s="19"/>
      <c r="E696" s="19"/>
      <c r="F696" s="19"/>
      <c r="G696" s="19"/>
      <c r="H696" s="19"/>
      <c r="I696" s="19"/>
      <c r="J696" s="20"/>
      <c r="K696" s="67"/>
      <c r="L696" s="19"/>
      <c r="M696" s="100">
        <f>YEAR(Child_High_Acuity[[#This Row],[Staff Start Date]])</f>
        <v>1900</v>
      </c>
      <c r="N696" s="100" t="str">
        <f>TEXT(Child_High_Acuity[[#This Row],[Staff Start Date]], "mmm")</f>
        <v>Jan</v>
      </c>
    </row>
    <row r="697" spans="1:14" x14ac:dyDescent="0.25">
      <c r="A697" s="18"/>
      <c r="B697" s="19"/>
      <c r="C697" s="19"/>
      <c r="D697" s="19"/>
      <c r="E697" s="19"/>
      <c r="F697" s="19"/>
      <c r="G697" s="19"/>
      <c r="H697" s="19"/>
      <c r="I697" s="19"/>
      <c r="J697" s="20"/>
      <c r="K697" s="67"/>
      <c r="L697" s="19"/>
      <c r="M697" s="100">
        <f>YEAR(Child_High_Acuity[[#This Row],[Staff Start Date]])</f>
        <v>1900</v>
      </c>
      <c r="N697" s="100" t="str">
        <f>TEXT(Child_High_Acuity[[#This Row],[Staff Start Date]], "mmm")</f>
        <v>Jan</v>
      </c>
    </row>
    <row r="698" spans="1:14" x14ac:dyDescent="0.25">
      <c r="A698" s="18"/>
      <c r="B698" s="19"/>
      <c r="C698" s="19"/>
      <c r="D698" s="19"/>
      <c r="E698" s="19"/>
      <c r="F698" s="19"/>
      <c r="G698" s="19"/>
      <c r="H698" s="19"/>
      <c r="I698" s="19"/>
      <c r="J698" s="20"/>
      <c r="K698" s="67"/>
      <c r="L698" s="19"/>
      <c r="M698" s="100">
        <f>YEAR(Child_High_Acuity[[#This Row],[Staff Start Date]])</f>
        <v>1900</v>
      </c>
      <c r="N698" s="100" t="str">
        <f>TEXT(Child_High_Acuity[[#This Row],[Staff Start Date]], "mmm")</f>
        <v>Jan</v>
      </c>
    </row>
    <row r="699" spans="1:14" x14ac:dyDescent="0.25">
      <c r="A699" s="18"/>
      <c r="B699" s="19"/>
      <c r="C699" s="19"/>
      <c r="D699" s="19"/>
      <c r="E699" s="19"/>
      <c r="F699" s="19"/>
      <c r="G699" s="19"/>
      <c r="H699" s="19"/>
      <c r="I699" s="19"/>
      <c r="J699" s="20"/>
      <c r="K699" s="67"/>
      <c r="L699" s="19"/>
      <c r="M699" s="100">
        <f>YEAR(Child_High_Acuity[[#This Row],[Staff Start Date]])</f>
        <v>1900</v>
      </c>
      <c r="N699" s="100" t="str">
        <f>TEXT(Child_High_Acuity[[#This Row],[Staff Start Date]], "mmm")</f>
        <v>Jan</v>
      </c>
    </row>
    <row r="700" spans="1:14" x14ac:dyDescent="0.25">
      <c r="A700" s="18"/>
      <c r="B700" s="19"/>
      <c r="C700" s="19"/>
      <c r="D700" s="19"/>
      <c r="E700" s="19"/>
      <c r="F700" s="19"/>
      <c r="G700" s="19"/>
      <c r="H700" s="19"/>
      <c r="I700" s="19"/>
      <c r="J700" s="20"/>
      <c r="K700" s="67"/>
      <c r="L700" s="19"/>
      <c r="M700" s="100">
        <f>YEAR(Child_High_Acuity[[#This Row],[Staff Start Date]])</f>
        <v>1900</v>
      </c>
      <c r="N700" s="100" t="str">
        <f>TEXT(Child_High_Acuity[[#This Row],[Staff Start Date]], "mmm")</f>
        <v>Jan</v>
      </c>
    </row>
    <row r="701" spans="1:14" x14ac:dyDescent="0.25">
      <c r="A701" s="18"/>
      <c r="B701" s="19"/>
      <c r="C701" s="19"/>
      <c r="D701" s="19"/>
      <c r="E701" s="19"/>
      <c r="F701" s="19"/>
      <c r="G701" s="19"/>
      <c r="H701" s="19"/>
      <c r="I701" s="19"/>
      <c r="J701" s="20"/>
      <c r="K701" s="67"/>
      <c r="L701" s="19"/>
      <c r="M701" s="100">
        <f>YEAR(Child_High_Acuity[[#This Row],[Staff Start Date]])</f>
        <v>1900</v>
      </c>
      <c r="N701" s="100" t="str">
        <f>TEXT(Child_High_Acuity[[#This Row],[Staff Start Date]], "mmm")</f>
        <v>Jan</v>
      </c>
    </row>
    <row r="702" spans="1:14" x14ac:dyDescent="0.25">
      <c r="A702" s="18"/>
      <c r="B702" s="19"/>
      <c r="C702" s="19"/>
      <c r="D702" s="19"/>
      <c r="E702" s="19"/>
      <c r="F702" s="19"/>
      <c r="G702" s="19"/>
      <c r="H702" s="19"/>
      <c r="I702" s="19"/>
      <c r="J702" s="20"/>
      <c r="K702" s="67"/>
      <c r="L702" s="19"/>
      <c r="M702" s="100">
        <f>YEAR(Child_High_Acuity[[#This Row],[Staff Start Date]])</f>
        <v>1900</v>
      </c>
      <c r="N702" s="100" t="str">
        <f>TEXT(Child_High_Acuity[[#This Row],[Staff Start Date]], "mmm")</f>
        <v>Jan</v>
      </c>
    </row>
    <row r="703" spans="1:14" x14ac:dyDescent="0.25">
      <c r="A703" s="18"/>
      <c r="B703" s="19"/>
      <c r="C703" s="19"/>
      <c r="D703" s="19"/>
      <c r="E703" s="19"/>
      <c r="F703" s="19"/>
      <c r="G703" s="19"/>
      <c r="H703" s="19"/>
      <c r="I703" s="19"/>
      <c r="J703" s="20"/>
      <c r="K703" s="67"/>
      <c r="L703" s="19"/>
      <c r="M703" s="100">
        <f>YEAR(Child_High_Acuity[[#This Row],[Staff Start Date]])</f>
        <v>1900</v>
      </c>
      <c r="N703" s="100" t="str">
        <f>TEXT(Child_High_Acuity[[#This Row],[Staff Start Date]], "mmm")</f>
        <v>Jan</v>
      </c>
    </row>
    <row r="704" spans="1:14" x14ac:dyDescent="0.25">
      <c r="A704" s="18"/>
      <c r="B704" s="19"/>
      <c r="C704" s="19"/>
      <c r="D704" s="19"/>
      <c r="E704" s="19"/>
      <c r="F704" s="19"/>
      <c r="G704" s="19"/>
      <c r="H704" s="19"/>
      <c r="I704" s="19"/>
      <c r="J704" s="20"/>
      <c r="K704" s="67"/>
      <c r="L704" s="19"/>
      <c r="M704" s="100">
        <f>YEAR(Child_High_Acuity[[#This Row],[Staff Start Date]])</f>
        <v>1900</v>
      </c>
      <c r="N704" s="100" t="str">
        <f>TEXT(Child_High_Acuity[[#This Row],[Staff Start Date]], "mmm")</f>
        <v>Jan</v>
      </c>
    </row>
    <row r="705" spans="1:14" x14ac:dyDescent="0.25">
      <c r="A705" s="18"/>
      <c r="B705" s="19"/>
      <c r="C705" s="19"/>
      <c r="D705" s="19"/>
      <c r="E705" s="19"/>
      <c r="F705" s="19"/>
      <c r="G705" s="19"/>
      <c r="H705" s="19"/>
      <c r="I705" s="19"/>
      <c r="J705" s="20"/>
      <c r="K705" s="67"/>
      <c r="L705" s="19"/>
      <c r="M705" s="100">
        <f>YEAR(Child_High_Acuity[[#This Row],[Staff Start Date]])</f>
        <v>1900</v>
      </c>
      <c r="N705" s="100" t="str">
        <f>TEXT(Child_High_Acuity[[#This Row],[Staff Start Date]], "mmm")</f>
        <v>Jan</v>
      </c>
    </row>
    <row r="706" spans="1:14" x14ac:dyDescent="0.25">
      <c r="A706" s="18"/>
      <c r="B706" s="19"/>
      <c r="C706" s="19"/>
      <c r="D706" s="19"/>
      <c r="E706" s="19"/>
      <c r="F706" s="19"/>
      <c r="G706" s="19"/>
      <c r="H706" s="19"/>
      <c r="I706" s="19"/>
      <c r="J706" s="20"/>
      <c r="K706" s="67"/>
      <c r="L706" s="19"/>
      <c r="M706" s="100">
        <f>YEAR(Child_High_Acuity[[#This Row],[Staff Start Date]])</f>
        <v>1900</v>
      </c>
      <c r="N706" s="100" t="str">
        <f>TEXT(Child_High_Acuity[[#This Row],[Staff Start Date]], "mmm")</f>
        <v>Jan</v>
      </c>
    </row>
    <row r="707" spans="1:14" x14ac:dyDescent="0.25">
      <c r="A707" s="18"/>
      <c r="B707" s="19"/>
      <c r="C707" s="19"/>
      <c r="D707" s="19"/>
      <c r="E707" s="19"/>
      <c r="F707" s="19"/>
      <c r="G707" s="19"/>
      <c r="H707" s="19"/>
      <c r="I707" s="19"/>
      <c r="J707" s="20"/>
      <c r="K707" s="67"/>
      <c r="L707" s="19"/>
      <c r="M707" s="100">
        <f>YEAR(Child_High_Acuity[[#This Row],[Staff Start Date]])</f>
        <v>1900</v>
      </c>
      <c r="N707" s="100" t="str">
        <f>TEXT(Child_High_Acuity[[#This Row],[Staff Start Date]], "mmm")</f>
        <v>Jan</v>
      </c>
    </row>
    <row r="708" spans="1:14" x14ac:dyDescent="0.25">
      <c r="A708" s="18"/>
      <c r="B708" s="19"/>
      <c r="C708" s="19"/>
      <c r="D708" s="19"/>
      <c r="E708" s="19"/>
      <c r="F708" s="19"/>
      <c r="G708" s="19"/>
      <c r="H708" s="19"/>
      <c r="I708" s="19"/>
      <c r="J708" s="20"/>
      <c r="K708" s="67"/>
      <c r="L708" s="19"/>
      <c r="M708" s="100">
        <f>YEAR(Child_High_Acuity[[#This Row],[Staff Start Date]])</f>
        <v>1900</v>
      </c>
      <c r="N708" s="100" t="str">
        <f>TEXT(Child_High_Acuity[[#This Row],[Staff Start Date]], "mmm")</f>
        <v>Jan</v>
      </c>
    </row>
    <row r="709" spans="1:14" x14ac:dyDescent="0.25">
      <c r="A709" s="18"/>
      <c r="B709" s="19"/>
      <c r="C709" s="19"/>
      <c r="D709" s="19"/>
      <c r="E709" s="19"/>
      <c r="F709" s="19"/>
      <c r="G709" s="19"/>
      <c r="H709" s="19"/>
      <c r="I709" s="19"/>
      <c r="J709" s="20"/>
      <c r="K709" s="67"/>
      <c r="L709" s="19"/>
      <c r="M709" s="100">
        <f>YEAR(Child_High_Acuity[[#This Row],[Staff Start Date]])</f>
        <v>1900</v>
      </c>
      <c r="N709" s="100" t="str">
        <f>TEXT(Child_High_Acuity[[#This Row],[Staff Start Date]], "mmm")</f>
        <v>Jan</v>
      </c>
    </row>
    <row r="710" spans="1:14" x14ac:dyDescent="0.25">
      <c r="A710" s="18"/>
      <c r="B710" s="19"/>
      <c r="C710" s="19"/>
      <c r="D710" s="19"/>
      <c r="E710" s="19"/>
      <c r="F710" s="19"/>
      <c r="G710" s="19"/>
      <c r="H710" s="19"/>
      <c r="I710" s="19"/>
      <c r="J710" s="20"/>
      <c r="K710" s="67"/>
      <c r="L710" s="19"/>
      <c r="M710" s="100">
        <f>YEAR(Child_High_Acuity[[#This Row],[Staff Start Date]])</f>
        <v>1900</v>
      </c>
      <c r="N710" s="100" t="str">
        <f>TEXT(Child_High_Acuity[[#This Row],[Staff Start Date]], "mmm")</f>
        <v>Jan</v>
      </c>
    </row>
    <row r="711" spans="1:14" x14ac:dyDescent="0.25">
      <c r="A711" s="18"/>
      <c r="B711" s="19"/>
      <c r="C711" s="19"/>
      <c r="D711" s="19"/>
      <c r="E711" s="19"/>
      <c r="F711" s="19"/>
      <c r="G711" s="19"/>
      <c r="H711" s="19"/>
      <c r="I711" s="19"/>
      <c r="J711" s="20"/>
      <c r="K711" s="67"/>
      <c r="L711" s="19"/>
      <c r="M711" s="100">
        <f>YEAR(Child_High_Acuity[[#This Row],[Staff Start Date]])</f>
        <v>1900</v>
      </c>
      <c r="N711" s="100" t="str">
        <f>TEXT(Child_High_Acuity[[#This Row],[Staff Start Date]], "mmm")</f>
        <v>Jan</v>
      </c>
    </row>
    <row r="712" spans="1:14" x14ac:dyDescent="0.25">
      <c r="A712" s="18"/>
      <c r="B712" s="19"/>
      <c r="C712" s="19"/>
      <c r="D712" s="19"/>
      <c r="E712" s="19"/>
      <c r="F712" s="19"/>
      <c r="G712" s="19"/>
      <c r="H712" s="19"/>
      <c r="I712" s="19"/>
      <c r="J712" s="20"/>
      <c r="K712" s="67"/>
      <c r="L712" s="19"/>
      <c r="M712" s="100">
        <f>YEAR(Child_High_Acuity[[#This Row],[Staff Start Date]])</f>
        <v>1900</v>
      </c>
      <c r="N712" s="100" t="str">
        <f>TEXT(Child_High_Acuity[[#This Row],[Staff Start Date]], "mmm")</f>
        <v>Jan</v>
      </c>
    </row>
    <row r="713" spans="1:14" x14ac:dyDescent="0.25">
      <c r="A713" s="18"/>
      <c r="B713" s="19"/>
      <c r="C713" s="19"/>
      <c r="D713" s="19"/>
      <c r="E713" s="19"/>
      <c r="F713" s="19"/>
      <c r="G713" s="19"/>
      <c r="H713" s="19"/>
      <c r="I713" s="19"/>
      <c r="J713" s="20"/>
      <c r="K713" s="67"/>
      <c r="L713" s="19"/>
      <c r="M713" s="100">
        <f>YEAR(Child_High_Acuity[[#This Row],[Staff Start Date]])</f>
        <v>1900</v>
      </c>
      <c r="N713" s="100" t="str">
        <f>TEXT(Child_High_Acuity[[#This Row],[Staff Start Date]], "mmm")</f>
        <v>Jan</v>
      </c>
    </row>
    <row r="714" spans="1:14" x14ac:dyDescent="0.25">
      <c r="A714" s="18"/>
      <c r="B714" s="19"/>
      <c r="C714" s="19"/>
      <c r="D714" s="19"/>
      <c r="E714" s="19"/>
      <c r="F714" s="19"/>
      <c r="G714" s="19"/>
      <c r="H714" s="19"/>
      <c r="I714" s="19"/>
      <c r="J714" s="20"/>
      <c r="K714" s="67"/>
      <c r="L714" s="19"/>
      <c r="M714" s="100">
        <f>YEAR(Child_High_Acuity[[#This Row],[Staff Start Date]])</f>
        <v>1900</v>
      </c>
      <c r="N714" s="100" t="str">
        <f>TEXT(Child_High_Acuity[[#This Row],[Staff Start Date]], "mmm")</f>
        <v>Jan</v>
      </c>
    </row>
    <row r="715" spans="1:14" x14ac:dyDescent="0.25">
      <c r="A715" s="18"/>
      <c r="B715" s="19"/>
      <c r="C715" s="19"/>
      <c r="D715" s="19"/>
      <c r="E715" s="19"/>
      <c r="F715" s="19"/>
      <c r="G715" s="19"/>
      <c r="H715" s="19"/>
      <c r="I715" s="19"/>
      <c r="J715" s="20"/>
      <c r="K715" s="67"/>
      <c r="L715" s="19"/>
      <c r="M715" s="100">
        <f>YEAR(Child_High_Acuity[[#This Row],[Staff Start Date]])</f>
        <v>1900</v>
      </c>
      <c r="N715" s="100" t="str">
        <f>TEXT(Child_High_Acuity[[#This Row],[Staff Start Date]], "mmm")</f>
        <v>Jan</v>
      </c>
    </row>
    <row r="716" spans="1:14" x14ac:dyDescent="0.25">
      <c r="A716" s="18"/>
      <c r="B716" s="19"/>
      <c r="C716" s="19"/>
      <c r="D716" s="19"/>
      <c r="E716" s="19"/>
      <c r="F716" s="19"/>
      <c r="G716" s="19"/>
      <c r="H716" s="19"/>
      <c r="I716" s="19"/>
      <c r="J716" s="20"/>
      <c r="K716" s="67"/>
      <c r="L716" s="19"/>
      <c r="M716" s="100">
        <f>YEAR(Child_High_Acuity[[#This Row],[Staff Start Date]])</f>
        <v>1900</v>
      </c>
      <c r="N716" s="100" t="str">
        <f>TEXT(Child_High_Acuity[[#This Row],[Staff Start Date]], "mmm")</f>
        <v>Jan</v>
      </c>
    </row>
    <row r="717" spans="1:14" x14ac:dyDescent="0.25">
      <c r="A717" s="18"/>
      <c r="B717" s="19"/>
      <c r="C717" s="19"/>
      <c r="D717" s="19"/>
      <c r="E717" s="19"/>
      <c r="F717" s="19"/>
      <c r="G717" s="19"/>
      <c r="H717" s="19"/>
      <c r="I717" s="19"/>
      <c r="J717" s="20"/>
      <c r="K717" s="67"/>
      <c r="L717" s="19"/>
      <c r="M717" s="100">
        <f>YEAR(Child_High_Acuity[[#This Row],[Staff Start Date]])</f>
        <v>1900</v>
      </c>
      <c r="N717" s="100" t="str">
        <f>TEXT(Child_High_Acuity[[#This Row],[Staff Start Date]], "mmm")</f>
        <v>Jan</v>
      </c>
    </row>
    <row r="718" spans="1:14" x14ac:dyDescent="0.25">
      <c r="A718" s="18"/>
      <c r="B718" s="19"/>
      <c r="C718" s="19"/>
      <c r="D718" s="19"/>
      <c r="E718" s="19"/>
      <c r="F718" s="19"/>
      <c r="G718" s="19"/>
      <c r="H718" s="19"/>
      <c r="I718" s="19"/>
      <c r="J718" s="20"/>
      <c r="K718" s="67"/>
      <c r="L718" s="19"/>
      <c r="M718" s="100">
        <f>YEAR(Child_High_Acuity[[#This Row],[Staff Start Date]])</f>
        <v>1900</v>
      </c>
      <c r="N718" s="100" t="str">
        <f>TEXT(Child_High_Acuity[[#This Row],[Staff Start Date]], "mmm")</f>
        <v>Jan</v>
      </c>
    </row>
    <row r="719" spans="1:14" x14ac:dyDescent="0.25">
      <c r="A719" s="18"/>
      <c r="B719" s="19"/>
      <c r="C719" s="19"/>
      <c r="D719" s="19"/>
      <c r="E719" s="19"/>
      <c r="F719" s="19"/>
      <c r="G719" s="19"/>
      <c r="H719" s="19"/>
      <c r="I719" s="19"/>
      <c r="J719" s="20"/>
      <c r="K719" s="67"/>
      <c r="L719" s="19"/>
      <c r="M719" s="100">
        <f>YEAR(Child_High_Acuity[[#This Row],[Staff Start Date]])</f>
        <v>1900</v>
      </c>
      <c r="N719" s="100" t="str">
        <f>TEXT(Child_High_Acuity[[#This Row],[Staff Start Date]], "mmm")</f>
        <v>Jan</v>
      </c>
    </row>
    <row r="720" spans="1:14" x14ac:dyDescent="0.25">
      <c r="A720" s="18"/>
      <c r="B720" s="19"/>
      <c r="C720" s="19"/>
      <c r="D720" s="19"/>
      <c r="E720" s="19"/>
      <c r="F720" s="19"/>
      <c r="G720" s="19"/>
      <c r="H720" s="19"/>
      <c r="I720" s="19"/>
      <c r="J720" s="20"/>
      <c r="K720" s="67"/>
      <c r="L720" s="19"/>
      <c r="M720" s="100">
        <f>YEAR(Child_High_Acuity[[#This Row],[Staff Start Date]])</f>
        <v>1900</v>
      </c>
      <c r="N720" s="100" t="str">
        <f>TEXT(Child_High_Acuity[[#This Row],[Staff Start Date]], "mmm")</f>
        <v>Jan</v>
      </c>
    </row>
    <row r="721" spans="1:14" x14ac:dyDescent="0.25">
      <c r="A721" s="18"/>
      <c r="B721" s="19"/>
      <c r="C721" s="19"/>
      <c r="D721" s="19"/>
      <c r="E721" s="19"/>
      <c r="F721" s="19"/>
      <c r="G721" s="19"/>
      <c r="H721" s="19"/>
      <c r="I721" s="19"/>
      <c r="J721" s="20"/>
      <c r="K721" s="67"/>
      <c r="L721" s="19"/>
      <c r="M721" s="100">
        <f>YEAR(Child_High_Acuity[[#This Row],[Staff Start Date]])</f>
        <v>1900</v>
      </c>
      <c r="N721" s="100" t="str">
        <f>TEXT(Child_High_Acuity[[#This Row],[Staff Start Date]], "mmm")</f>
        <v>Jan</v>
      </c>
    </row>
    <row r="722" spans="1:14" x14ac:dyDescent="0.25">
      <c r="A722" s="18"/>
      <c r="B722" s="19"/>
      <c r="C722" s="19"/>
      <c r="D722" s="19"/>
      <c r="E722" s="19"/>
      <c r="F722" s="19"/>
      <c r="G722" s="19"/>
      <c r="H722" s="19"/>
      <c r="I722" s="19"/>
      <c r="J722" s="20"/>
      <c r="K722" s="67"/>
      <c r="L722" s="19"/>
      <c r="M722" s="100">
        <f>YEAR(Child_High_Acuity[[#This Row],[Staff Start Date]])</f>
        <v>1900</v>
      </c>
      <c r="N722" s="100" t="str">
        <f>TEXT(Child_High_Acuity[[#This Row],[Staff Start Date]], "mmm")</f>
        <v>Jan</v>
      </c>
    </row>
    <row r="723" spans="1:14" x14ac:dyDescent="0.25">
      <c r="A723" s="18"/>
      <c r="B723" s="19"/>
      <c r="C723" s="19"/>
      <c r="D723" s="19"/>
      <c r="E723" s="19"/>
      <c r="F723" s="19"/>
      <c r="G723" s="19"/>
      <c r="H723" s="19"/>
      <c r="I723" s="19"/>
      <c r="J723" s="20"/>
      <c r="K723" s="67"/>
      <c r="L723" s="19"/>
      <c r="M723" s="100">
        <f>YEAR(Child_High_Acuity[[#This Row],[Staff Start Date]])</f>
        <v>1900</v>
      </c>
      <c r="N723" s="100" t="str">
        <f>TEXT(Child_High_Acuity[[#This Row],[Staff Start Date]], "mmm")</f>
        <v>Jan</v>
      </c>
    </row>
    <row r="724" spans="1:14" x14ac:dyDescent="0.25">
      <c r="A724" s="18"/>
      <c r="B724" s="19"/>
      <c r="C724" s="19"/>
      <c r="D724" s="19"/>
      <c r="E724" s="19"/>
      <c r="F724" s="19"/>
      <c r="G724" s="19"/>
      <c r="H724" s="19"/>
      <c r="I724" s="19"/>
      <c r="J724" s="20"/>
      <c r="K724" s="67"/>
      <c r="L724" s="19"/>
      <c r="M724" s="100">
        <f>YEAR(Child_High_Acuity[[#This Row],[Staff Start Date]])</f>
        <v>1900</v>
      </c>
      <c r="N724" s="100" t="str">
        <f>TEXT(Child_High_Acuity[[#This Row],[Staff Start Date]], "mmm")</f>
        <v>Jan</v>
      </c>
    </row>
    <row r="725" spans="1:14" x14ac:dyDescent="0.25">
      <c r="A725" s="18"/>
      <c r="B725" s="19"/>
      <c r="C725" s="19"/>
      <c r="D725" s="19"/>
      <c r="E725" s="19"/>
      <c r="F725" s="19"/>
      <c r="G725" s="19"/>
      <c r="H725" s="19"/>
      <c r="I725" s="19"/>
      <c r="J725" s="20"/>
      <c r="K725" s="67"/>
      <c r="L725" s="19"/>
      <c r="M725" s="100">
        <f>YEAR(Child_High_Acuity[[#This Row],[Staff Start Date]])</f>
        <v>1900</v>
      </c>
      <c r="N725" s="100" t="str">
        <f>TEXT(Child_High_Acuity[[#This Row],[Staff Start Date]], "mmm")</f>
        <v>Jan</v>
      </c>
    </row>
    <row r="726" spans="1:14" x14ac:dyDescent="0.25">
      <c r="A726" s="18"/>
      <c r="B726" s="19"/>
      <c r="C726" s="19"/>
      <c r="D726" s="19"/>
      <c r="E726" s="19"/>
      <c r="F726" s="19"/>
      <c r="G726" s="19"/>
      <c r="H726" s="19"/>
      <c r="I726" s="19"/>
      <c r="J726" s="20"/>
      <c r="K726" s="67"/>
      <c r="L726" s="19"/>
      <c r="M726" s="100">
        <f>YEAR(Child_High_Acuity[[#This Row],[Staff Start Date]])</f>
        <v>1900</v>
      </c>
      <c r="N726" s="100" t="str">
        <f>TEXT(Child_High_Acuity[[#This Row],[Staff Start Date]], "mmm")</f>
        <v>Jan</v>
      </c>
    </row>
    <row r="727" spans="1:14" x14ac:dyDescent="0.25">
      <c r="A727" s="18"/>
      <c r="B727" s="19"/>
      <c r="C727" s="19"/>
      <c r="D727" s="19"/>
      <c r="E727" s="19"/>
      <c r="F727" s="19"/>
      <c r="G727" s="19"/>
      <c r="H727" s="19"/>
      <c r="I727" s="19"/>
      <c r="J727" s="20"/>
      <c r="K727" s="67"/>
      <c r="L727" s="19"/>
      <c r="M727" s="100">
        <f>YEAR(Child_High_Acuity[[#This Row],[Staff Start Date]])</f>
        <v>1900</v>
      </c>
      <c r="N727" s="100" t="str">
        <f>TEXT(Child_High_Acuity[[#This Row],[Staff Start Date]], "mmm")</f>
        <v>Jan</v>
      </c>
    </row>
    <row r="728" spans="1:14" x14ac:dyDescent="0.25">
      <c r="A728" s="18"/>
      <c r="B728" s="19"/>
      <c r="C728" s="19"/>
      <c r="D728" s="19"/>
      <c r="E728" s="19"/>
      <c r="F728" s="19"/>
      <c r="G728" s="19"/>
      <c r="H728" s="19"/>
      <c r="I728" s="19"/>
      <c r="J728" s="20"/>
      <c r="K728" s="67"/>
      <c r="L728" s="19"/>
      <c r="M728" s="100">
        <f>YEAR(Child_High_Acuity[[#This Row],[Staff Start Date]])</f>
        <v>1900</v>
      </c>
      <c r="N728" s="100" t="str">
        <f>TEXT(Child_High_Acuity[[#This Row],[Staff Start Date]], "mmm")</f>
        <v>Jan</v>
      </c>
    </row>
    <row r="729" spans="1:14" x14ac:dyDescent="0.25">
      <c r="A729" s="18"/>
      <c r="B729" s="19"/>
      <c r="C729" s="19"/>
      <c r="D729" s="19"/>
      <c r="E729" s="19"/>
      <c r="F729" s="19"/>
      <c r="G729" s="19"/>
      <c r="H729" s="19"/>
      <c r="I729" s="19"/>
      <c r="J729" s="20"/>
      <c r="K729" s="67"/>
      <c r="L729" s="19"/>
      <c r="M729" s="100">
        <f>YEAR(Child_High_Acuity[[#This Row],[Staff Start Date]])</f>
        <v>1900</v>
      </c>
      <c r="N729" s="100" t="str">
        <f>TEXT(Child_High_Acuity[[#This Row],[Staff Start Date]], "mmm")</f>
        <v>Jan</v>
      </c>
    </row>
    <row r="730" spans="1:14" x14ac:dyDescent="0.25">
      <c r="A730" s="18"/>
      <c r="B730" s="19"/>
      <c r="C730" s="19"/>
      <c r="D730" s="19"/>
      <c r="E730" s="19"/>
      <c r="F730" s="19"/>
      <c r="G730" s="19"/>
      <c r="H730" s="19"/>
      <c r="I730" s="19"/>
      <c r="J730" s="20"/>
      <c r="K730" s="67"/>
      <c r="L730" s="19"/>
      <c r="M730" s="100">
        <f>YEAR(Child_High_Acuity[[#This Row],[Staff Start Date]])</f>
        <v>1900</v>
      </c>
      <c r="N730" s="100" t="str">
        <f>TEXT(Child_High_Acuity[[#This Row],[Staff Start Date]], "mmm")</f>
        <v>Jan</v>
      </c>
    </row>
    <row r="731" spans="1:14" x14ac:dyDescent="0.25">
      <c r="A731" s="18"/>
      <c r="B731" s="19"/>
      <c r="C731" s="19"/>
      <c r="D731" s="19"/>
      <c r="E731" s="19"/>
      <c r="F731" s="19"/>
      <c r="G731" s="19"/>
      <c r="H731" s="19"/>
      <c r="I731" s="19"/>
      <c r="J731" s="20"/>
      <c r="K731" s="67"/>
      <c r="L731" s="19"/>
      <c r="M731" s="100">
        <f>YEAR(Child_High_Acuity[[#This Row],[Staff Start Date]])</f>
        <v>1900</v>
      </c>
      <c r="N731" s="100" t="str">
        <f>TEXT(Child_High_Acuity[[#This Row],[Staff Start Date]], "mmm")</f>
        <v>Jan</v>
      </c>
    </row>
    <row r="732" spans="1:14" x14ac:dyDescent="0.25">
      <c r="A732" s="18"/>
      <c r="B732" s="19"/>
      <c r="C732" s="19"/>
      <c r="D732" s="19"/>
      <c r="E732" s="19"/>
      <c r="F732" s="19"/>
      <c r="G732" s="19"/>
      <c r="H732" s="19"/>
      <c r="I732" s="19"/>
      <c r="J732" s="20"/>
      <c r="K732" s="67"/>
      <c r="L732" s="19"/>
      <c r="M732" s="100">
        <f>YEAR(Child_High_Acuity[[#This Row],[Staff Start Date]])</f>
        <v>1900</v>
      </c>
      <c r="N732" s="100" t="str">
        <f>TEXT(Child_High_Acuity[[#This Row],[Staff Start Date]], "mmm")</f>
        <v>Jan</v>
      </c>
    </row>
    <row r="733" spans="1:14" x14ac:dyDescent="0.25">
      <c r="A733" s="18"/>
      <c r="B733" s="19"/>
      <c r="C733" s="19"/>
      <c r="D733" s="19"/>
      <c r="E733" s="19"/>
      <c r="F733" s="19"/>
      <c r="G733" s="19"/>
      <c r="H733" s="19"/>
      <c r="I733" s="19"/>
      <c r="J733" s="20"/>
      <c r="K733" s="67"/>
      <c r="L733" s="19"/>
      <c r="M733" s="100">
        <f>YEAR(Child_High_Acuity[[#This Row],[Staff Start Date]])</f>
        <v>1900</v>
      </c>
      <c r="N733" s="100" t="str">
        <f>TEXT(Child_High_Acuity[[#This Row],[Staff Start Date]], "mmm")</f>
        <v>Jan</v>
      </c>
    </row>
    <row r="734" spans="1:14" x14ac:dyDescent="0.25">
      <c r="A734" s="18"/>
      <c r="B734" s="19"/>
      <c r="C734" s="19"/>
      <c r="D734" s="19"/>
      <c r="E734" s="19"/>
      <c r="F734" s="19"/>
      <c r="G734" s="19"/>
      <c r="H734" s="19"/>
      <c r="I734" s="19"/>
      <c r="J734" s="20"/>
      <c r="K734" s="67"/>
      <c r="L734" s="19"/>
      <c r="M734" s="100">
        <f>YEAR(Child_High_Acuity[[#This Row],[Staff Start Date]])</f>
        <v>1900</v>
      </c>
      <c r="N734" s="100" t="str">
        <f>TEXT(Child_High_Acuity[[#This Row],[Staff Start Date]], "mmm")</f>
        <v>Jan</v>
      </c>
    </row>
    <row r="735" spans="1:14" x14ac:dyDescent="0.25">
      <c r="A735" s="18"/>
      <c r="B735" s="19"/>
      <c r="C735" s="19"/>
      <c r="D735" s="19"/>
      <c r="E735" s="19"/>
      <c r="F735" s="19"/>
      <c r="G735" s="19"/>
      <c r="H735" s="19"/>
      <c r="I735" s="19"/>
      <c r="J735" s="20"/>
      <c r="K735" s="67"/>
      <c r="L735" s="19"/>
      <c r="M735" s="100">
        <f>YEAR(Child_High_Acuity[[#This Row],[Staff Start Date]])</f>
        <v>1900</v>
      </c>
      <c r="N735" s="100" t="str">
        <f>TEXT(Child_High_Acuity[[#This Row],[Staff Start Date]], "mmm")</f>
        <v>Jan</v>
      </c>
    </row>
    <row r="736" spans="1:14" x14ac:dyDescent="0.25">
      <c r="A736" s="18"/>
      <c r="B736" s="19"/>
      <c r="C736" s="19"/>
      <c r="D736" s="19"/>
      <c r="E736" s="19"/>
      <c r="F736" s="19"/>
      <c r="G736" s="19"/>
      <c r="H736" s="19"/>
      <c r="I736" s="19"/>
      <c r="J736" s="20"/>
      <c r="K736" s="67"/>
      <c r="L736" s="19"/>
      <c r="M736" s="100">
        <f>YEAR(Child_High_Acuity[[#This Row],[Staff Start Date]])</f>
        <v>1900</v>
      </c>
      <c r="N736" s="100" t="str">
        <f>TEXT(Child_High_Acuity[[#This Row],[Staff Start Date]], "mmm")</f>
        <v>Jan</v>
      </c>
    </row>
    <row r="737" spans="1:14" x14ac:dyDescent="0.25">
      <c r="A737" s="18"/>
      <c r="B737" s="19"/>
      <c r="C737" s="19"/>
      <c r="D737" s="19"/>
      <c r="E737" s="19"/>
      <c r="F737" s="19"/>
      <c r="G737" s="19"/>
      <c r="H737" s="19"/>
      <c r="I737" s="19"/>
      <c r="J737" s="20"/>
      <c r="K737" s="67"/>
      <c r="L737" s="19"/>
      <c r="M737" s="100">
        <f>YEAR(Child_High_Acuity[[#This Row],[Staff Start Date]])</f>
        <v>1900</v>
      </c>
      <c r="N737" s="100" t="str">
        <f>TEXT(Child_High_Acuity[[#This Row],[Staff Start Date]], "mmm")</f>
        <v>Jan</v>
      </c>
    </row>
    <row r="738" spans="1:14" x14ac:dyDescent="0.25">
      <c r="A738" s="18"/>
      <c r="B738" s="19"/>
      <c r="C738" s="19"/>
      <c r="D738" s="19"/>
      <c r="E738" s="19"/>
      <c r="F738" s="19"/>
      <c r="G738" s="19"/>
      <c r="H738" s="19"/>
      <c r="I738" s="19"/>
      <c r="J738" s="20"/>
      <c r="K738" s="67"/>
      <c r="L738" s="19"/>
      <c r="M738" s="100">
        <f>YEAR(Child_High_Acuity[[#This Row],[Staff Start Date]])</f>
        <v>1900</v>
      </c>
      <c r="N738" s="100" t="str">
        <f>TEXT(Child_High_Acuity[[#This Row],[Staff Start Date]], "mmm")</f>
        <v>Jan</v>
      </c>
    </row>
    <row r="739" spans="1:14" x14ac:dyDescent="0.25">
      <c r="A739" s="18"/>
      <c r="B739" s="19"/>
      <c r="C739" s="19"/>
      <c r="D739" s="19"/>
      <c r="E739" s="19"/>
      <c r="F739" s="19"/>
      <c r="G739" s="19"/>
      <c r="H739" s="19"/>
      <c r="I739" s="19"/>
      <c r="J739" s="20"/>
      <c r="K739" s="67"/>
      <c r="L739" s="19"/>
      <c r="M739" s="100">
        <f>YEAR(Child_High_Acuity[[#This Row],[Staff Start Date]])</f>
        <v>1900</v>
      </c>
      <c r="N739" s="100" t="str">
        <f>TEXT(Child_High_Acuity[[#This Row],[Staff Start Date]], "mmm")</f>
        <v>Jan</v>
      </c>
    </row>
    <row r="740" spans="1:14" x14ac:dyDescent="0.25">
      <c r="A740" s="18"/>
      <c r="B740" s="19"/>
      <c r="C740" s="19"/>
      <c r="D740" s="19"/>
      <c r="E740" s="19"/>
      <c r="F740" s="19"/>
      <c r="G740" s="19"/>
      <c r="H740" s="19"/>
      <c r="I740" s="19"/>
      <c r="J740" s="20"/>
      <c r="K740" s="67"/>
      <c r="L740" s="19"/>
      <c r="M740" s="100">
        <f>YEAR(Child_High_Acuity[[#This Row],[Staff Start Date]])</f>
        <v>1900</v>
      </c>
      <c r="N740" s="100" t="str">
        <f>TEXT(Child_High_Acuity[[#This Row],[Staff Start Date]], "mmm")</f>
        <v>Jan</v>
      </c>
    </row>
    <row r="741" spans="1:14" x14ac:dyDescent="0.25">
      <c r="A741" s="18"/>
      <c r="B741" s="19"/>
      <c r="C741" s="19"/>
      <c r="D741" s="19"/>
      <c r="E741" s="19"/>
      <c r="F741" s="19"/>
      <c r="G741" s="19"/>
      <c r="H741" s="19"/>
      <c r="I741" s="19"/>
      <c r="J741" s="20"/>
      <c r="K741" s="67"/>
      <c r="L741" s="19"/>
      <c r="M741" s="100">
        <f>YEAR(Child_High_Acuity[[#This Row],[Staff Start Date]])</f>
        <v>1900</v>
      </c>
      <c r="N741" s="100" t="str">
        <f>TEXT(Child_High_Acuity[[#This Row],[Staff Start Date]], "mmm")</f>
        <v>Jan</v>
      </c>
    </row>
    <row r="742" spans="1:14" x14ac:dyDescent="0.25">
      <c r="A742" s="18"/>
      <c r="B742" s="19"/>
      <c r="C742" s="19"/>
      <c r="D742" s="19"/>
      <c r="E742" s="19"/>
      <c r="F742" s="19"/>
      <c r="G742" s="19"/>
      <c r="H742" s="19"/>
      <c r="I742" s="19"/>
      <c r="J742" s="20"/>
      <c r="K742" s="67"/>
      <c r="L742" s="19"/>
      <c r="M742" s="100">
        <f>YEAR(Child_High_Acuity[[#This Row],[Staff Start Date]])</f>
        <v>1900</v>
      </c>
      <c r="N742" s="100" t="str">
        <f>TEXT(Child_High_Acuity[[#This Row],[Staff Start Date]], "mmm")</f>
        <v>Jan</v>
      </c>
    </row>
    <row r="743" spans="1:14" x14ac:dyDescent="0.25">
      <c r="A743" s="18"/>
      <c r="B743" s="19"/>
      <c r="C743" s="19"/>
      <c r="D743" s="19"/>
      <c r="E743" s="19"/>
      <c r="F743" s="19"/>
      <c r="G743" s="19"/>
      <c r="H743" s="19"/>
      <c r="I743" s="19"/>
      <c r="J743" s="20"/>
      <c r="K743" s="67"/>
      <c r="L743" s="19"/>
      <c r="M743" s="100">
        <f>YEAR(Child_High_Acuity[[#This Row],[Staff Start Date]])</f>
        <v>1900</v>
      </c>
      <c r="N743" s="100" t="str">
        <f>TEXT(Child_High_Acuity[[#This Row],[Staff Start Date]], "mmm")</f>
        <v>Jan</v>
      </c>
    </row>
    <row r="744" spans="1:14" x14ac:dyDescent="0.25">
      <c r="A744" s="18"/>
      <c r="B744" s="19"/>
      <c r="C744" s="19"/>
      <c r="D744" s="19"/>
      <c r="E744" s="19"/>
      <c r="F744" s="19"/>
      <c r="G744" s="19"/>
      <c r="H744" s="19"/>
      <c r="I744" s="19"/>
      <c r="J744" s="20"/>
      <c r="K744" s="67"/>
      <c r="L744" s="19"/>
      <c r="M744" s="100">
        <f>YEAR(Child_High_Acuity[[#This Row],[Staff Start Date]])</f>
        <v>1900</v>
      </c>
      <c r="N744" s="100" t="str">
        <f>TEXT(Child_High_Acuity[[#This Row],[Staff Start Date]], "mmm")</f>
        <v>Jan</v>
      </c>
    </row>
    <row r="745" spans="1:14" x14ac:dyDescent="0.25">
      <c r="A745" s="18"/>
      <c r="B745" s="19"/>
      <c r="C745" s="19"/>
      <c r="D745" s="19"/>
      <c r="E745" s="19"/>
      <c r="F745" s="19"/>
      <c r="G745" s="19"/>
      <c r="H745" s="19"/>
      <c r="I745" s="19"/>
      <c r="J745" s="20"/>
      <c r="K745" s="67"/>
      <c r="L745" s="19"/>
      <c r="M745" s="100">
        <f>YEAR(Child_High_Acuity[[#This Row],[Staff Start Date]])</f>
        <v>1900</v>
      </c>
      <c r="N745" s="100" t="str">
        <f>TEXT(Child_High_Acuity[[#This Row],[Staff Start Date]], "mmm")</f>
        <v>Jan</v>
      </c>
    </row>
    <row r="746" spans="1:14" x14ac:dyDescent="0.25">
      <c r="A746" s="18"/>
      <c r="B746" s="19"/>
      <c r="C746" s="19"/>
      <c r="D746" s="19"/>
      <c r="E746" s="19"/>
      <c r="F746" s="19"/>
      <c r="G746" s="19"/>
      <c r="H746" s="19"/>
      <c r="I746" s="19"/>
      <c r="J746" s="20"/>
      <c r="K746" s="67"/>
      <c r="L746" s="19"/>
      <c r="M746" s="100">
        <f>YEAR(Child_High_Acuity[[#This Row],[Staff Start Date]])</f>
        <v>1900</v>
      </c>
      <c r="N746" s="100" t="str">
        <f>TEXT(Child_High_Acuity[[#This Row],[Staff Start Date]], "mmm")</f>
        <v>Jan</v>
      </c>
    </row>
    <row r="747" spans="1:14" x14ac:dyDescent="0.25">
      <c r="A747" s="18"/>
      <c r="B747" s="19"/>
      <c r="C747" s="19"/>
      <c r="D747" s="19"/>
      <c r="E747" s="19"/>
      <c r="F747" s="19"/>
      <c r="G747" s="19"/>
      <c r="H747" s="19"/>
      <c r="I747" s="19"/>
      <c r="J747" s="20"/>
      <c r="K747" s="67"/>
      <c r="L747" s="19"/>
      <c r="M747" s="100">
        <f>YEAR(Child_High_Acuity[[#This Row],[Staff Start Date]])</f>
        <v>1900</v>
      </c>
      <c r="N747" s="100" t="str">
        <f>TEXT(Child_High_Acuity[[#This Row],[Staff Start Date]], "mmm")</f>
        <v>Jan</v>
      </c>
    </row>
    <row r="748" spans="1:14" x14ac:dyDescent="0.25">
      <c r="A748" s="18"/>
      <c r="B748" s="19"/>
      <c r="C748" s="19"/>
      <c r="D748" s="19"/>
      <c r="E748" s="19"/>
      <c r="F748" s="19"/>
      <c r="G748" s="19"/>
      <c r="H748" s="19"/>
      <c r="I748" s="19"/>
      <c r="J748" s="20"/>
      <c r="K748" s="67"/>
      <c r="L748" s="19"/>
      <c r="M748" s="100">
        <f>YEAR(Child_High_Acuity[[#This Row],[Staff Start Date]])</f>
        <v>1900</v>
      </c>
      <c r="N748" s="100" t="str">
        <f>TEXT(Child_High_Acuity[[#This Row],[Staff Start Date]], "mmm")</f>
        <v>Jan</v>
      </c>
    </row>
    <row r="749" spans="1:14" x14ac:dyDescent="0.25">
      <c r="A749" s="18"/>
      <c r="B749" s="19"/>
      <c r="C749" s="19"/>
      <c r="D749" s="19"/>
      <c r="E749" s="19"/>
      <c r="F749" s="19"/>
      <c r="G749" s="19"/>
      <c r="H749" s="19"/>
      <c r="I749" s="19"/>
      <c r="J749" s="20"/>
      <c r="K749" s="67"/>
      <c r="L749" s="19"/>
      <c r="M749" s="100">
        <f>YEAR(Child_High_Acuity[[#This Row],[Staff Start Date]])</f>
        <v>1900</v>
      </c>
      <c r="N749" s="100" t="str">
        <f>TEXT(Child_High_Acuity[[#This Row],[Staff Start Date]], "mmm")</f>
        <v>Jan</v>
      </c>
    </row>
    <row r="750" spans="1:14" x14ac:dyDescent="0.25">
      <c r="A750" s="18"/>
      <c r="B750" s="19"/>
      <c r="C750" s="19"/>
      <c r="D750" s="19"/>
      <c r="E750" s="19"/>
      <c r="F750" s="19"/>
      <c r="G750" s="19"/>
      <c r="H750" s="19"/>
      <c r="I750" s="19"/>
      <c r="J750" s="20"/>
      <c r="K750" s="67"/>
      <c r="L750" s="19"/>
      <c r="M750" s="100">
        <f>YEAR(Child_High_Acuity[[#This Row],[Staff Start Date]])</f>
        <v>1900</v>
      </c>
      <c r="N750" s="100" t="str">
        <f>TEXT(Child_High_Acuity[[#This Row],[Staff Start Date]], "mmm")</f>
        <v>Jan</v>
      </c>
    </row>
    <row r="751" spans="1:14" x14ac:dyDescent="0.25">
      <c r="A751" s="18"/>
      <c r="B751" s="19"/>
      <c r="C751" s="19"/>
      <c r="D751" s="19"/>
      <c r="E751" s="19"/>
      <c r="F751" s="19"/>
      <c r="G751" s="19"/>
      <c r="H751" s="19"/>
      <c r="I751" s="19"/>
      <c r="J751" s="20"/>
      <c r="K751" s="67"/>
      <c r="L751" s="19"/>
      <c r="M751" s="100">
        <f>YEAR(Child_High_Acuity[[#This Row],[Staff Start Date]])</f>
        <v>1900</v>
      </c>
      <c r="N751" s="100" t="str">
        <f>TEXT(Child_High_Acuity[[#This Row],[Staff Start Date]], "mmm")</f>
        <v>Jan</v>
      </c>
    </row>
    <row r="752" spans="1:14" x14ac:dyDescent="0.25">
      <c r="A752" s="18"/>
      <c r="B752" s="19"/>
      <c r="C752" s="19"/>
      <c r="D752" s="19"/>
      <c r="E752" s="19"/>
      <c r="F752" s="19"/>
      <c r="G752" s="19"/>
      <c r="H752" s="19"/>
      <c r="I752" s="19"/>
      <c r="J752" s="20"/>
      <c r="K752" s="67"/>
      <c r="L752" s="19"/>
      <c r="M752" s="100">
        <f>YEAR(Child_High_Acuity[[#This Row],[Staff Start Date]])</f>
        <v>1900</v>
      </c>
      <c r="N752" s="100" t="str">
        <f>TEXT(Child_High_Acuity[[#This Row],[Staff Start Date]], "mmm")</f>
        <v>Jan</v>
      </c>
    </row>
    <row r="753" spans="1:14" x14ac:dyDescent="0.25">
      <c r="A753" s="18"/>
      <c r="B753" s="19"/>
      <c r="C753" s="19"/>
      <c r="D753" s="19"/>
      <c r="E753" s="19"/>
      <c r="F753" s="19"/>
      <c r="G753" s="19"/>
      <c r="H753" s="19"/>
      <c r="I753" s="19"/>
      <c r="J753" s="20"/>
      <c r="K753" s="67"/>
      <c r="L753" s="19"/>
      <c r="M753" s="100">
        <f>YEAR(Child_High_Acuity[[#This Row],[Staff Start Date]])</f>
        <v>1900</v>
      </c>
      <c r="N753" s="100" t="str">
        <f>TEXT(Child_High_Acuity[[#This Row],[Staff Start Date]], "mmm")</f>
        <v>Jan</v>
      </c>
    </row>
    <row r="754" spans="1:14" x14ac:dyDescent="0.25">
      <c r="A754" s="18"/>
      <c r="B754" s="19"/>
      <c r="C754" s="19"/>
      <c r="D754" s="19"/>
      <c r="E754" s="19"/>
      <c r="F754" s="19"/>
      <c r="G754" s="19"/>
      <c r="H754" s="19"/>
      <c r="I754" s="19"/>
      <c r="J754" s="20"/>
      <c r="K754" s="67"/>
      <c r="L754" s="19"/>
      <c r="M754" s="100">
        <f>YEAR(Child_High_Acuity[[#This Row],[Staff Start Date]])</f>
        <v>1900</v>
      </c>
      <c r="N754" s="100" t="str">
        <f>TEXT(Child_High_Acuity[[#This Row],[Staff Start Date]], "mmm")</f>
        <v>Jan</v>
      </c>
    </row>
    <row r="755" spans="1:14" x14ac:dyDescent="0.25">
      <c r="A755" s="18"/>
      <c r="B755" s="19"/>
      <c r="C755" s="19"/>
      <c r="D755" s="19"/>
      <c r="E755" s="19"/>
      <c r="F755" s="19"/>
      <c r="G755" s="19"/>
      <c r="H755" s="19"/>
      <c r="I755" s="19"/>
      <c r="J755" s="20"/>
      <c r="K755" s="67"/>
      <c r="L755" s="19"/>
      <c r="M755" s="100">
        <f>YEAR(Child_High_Acuity[[#This Row],[Staff Start Date]])</f>
        <v>1900</v>
      </c>
      <c r="N755" s="100" t="str">
        <f>TEXT(Child_High_Acuity[[#This Row],[Staff Start Date]], "mmm")</f>
        <v>Jan</v>
      </c>
    </row>
    <row r="756" spans="1:14" x14ac:dyDescent="0.25">
      <c r="A756" s="18"/>
      <c r="B756" s="19"/>
      <c r="C756" s="19"/>
      <c r="D756" s="19"/>
      <c r="E756" s="19"/>
      <c r="F756" s="19"/>
      <c r="G756" s="19"/>
      <c r="H756" s="19"/>
      <c r="I756" s="19"/>
      <c r="J756" s="20"/>
      <c r="K756" s="67"/>
      <c r="L756" s="19"/>
      <c r="M756" s="100">
        <f>YEAR(Child_High_Acuity[[#This Row],[Staff Start Date]])</f>
        <v>1900</v>
      </c>
      <c r="N756" s="100" t="str">
        <f>TEXT(Child_High_Acuity[[#This Row],[Staff Start Date]], "mmm")</f>
        <v>Jan</v>
      </c>
    </row>
    <row r="757" spans="1:14" x14ac:dyDescent="0.25">
      <c r="A757" s="18"/>
      <c r="B757" s="19"/>
      <c r="C757" s="19"/>
      <c r="D757" s="19"/>
      <c r="E757" s="19"/>
      <c r="F757" s="19"/>
      <c r="G757" s="19"/>
      <c r="H757" s="19"/>
      <c r="I757" s="19"/>
      <c r="J757" s="20"/>
      <c r="K757" s="67"/>
      <c r="L757" s="19"/>
      <c r="M757" s="100">
        <f>YEAR(Child_High_Acuity[[#This Row],[Staff Start Date]])</f>
        <v>1900</v>
      </c>
      <c r="N757" s="100" t="str">
        <f>TEXT(Child_High_Acuity[[#This Row],[Staff Start Date]], "mmm")</f>
        <v>Jan</v>
      </c>
    </row>
    <row r="758" spans="1:14" x14ac:dyDescent="0.25">
      <c r="A758" s="18"/>
      <c r="B758" s="19"/>
      <c r="C758" s="19"/>
      <c r="D758" s="19"/>
      <c r="E758" s="19"/>
      <c r="F758" s="19"/>
      <c r="G758" s="19"/>
      <c r="H758" s="19"/>
      <c r="I758" s="19"/>
      <c r="J758" s="20"/>
      <c r="K758" s="67"/>
      <c r="L758" s="19"/>
      <c r="M758" s="100">
        <f>YEAR(Child_High_Acuity[[#This Row],[Staff Start Date]])</f>
        <v>1900</v>
      </c>
      <c r="N758" s="100" t="str">
        <f>TEXT(Child_High_Acuity[[#This Row],[Staff Start Date]], "mmm")</f>
        <v>Jan</v>
      </c>
    </row>
    <row r="759" spans="1:14" x14ac:dyDescent="0.25">
      <c r="A759" s="18"/>
      <c r="B759" s="19"/>
      <c r="C759" s="19"/>
      <c r="D759" s="19"/>
      <c r="E759" s="19"/>
      <c r="F759" s="19"/>
      <c r="G759" s="19"/>
      <c r="H759" s="19"/>
      <c r="I759" s="19"/>
      <c r="J759" s="20"/>
      <c r="K759" s="67"/>
      <c r="L759" s="19"/>
      <c r="M759" s="100">
        <f>YEAR(Child_High_Acuity[[#This Row],[Staff Start Date]])</f>
        <v>1900</v>
      </c>
      <c r="N759" s="100" t="str">
        <f>TEXT(Child_High_Acuity[[#This Row],[Staff Start Date]], "mmm")</f>
        <v>Jan</v>
      </c>
    </row>
    <row r="760" spans="1:14" x14ac:dyDescent="0.25">
      <c r="A760" s="18"/>
      <c r="B760" s="19"/>
      <c r="C760" s="19"/>
      <c r="D760" s="19"/>
      <c r="E760" s="19"/>
      <c r="F760" s="19"/>
      <c r="G760" s="19"/>
      <c r="H760" s="19"/>
      <c r="I760" s="19"/>
      <c r="J760" s="20"/>
      <c r="K760" s="67"/>
      <c r="L760" s="19"/>
      <c r="M760" s="100">
        <f>YEAR(Child_High_Acuity[[#This Row],[Staff Start Date]])</f>
        <v>1900</v>
      </c>
      <c r="N760" s="100" t="str">
        <f>TEXT(Child_High_Acuity[[#This Row],[Staff Start Date]], "mmm")</f>
        <v>Jan</v>
      </c>
    </row>
    <row r="761" spans="1:14" x14ac:dyDescent="0.25">
      <c r="A761" s="18"/>
      <c r="B761" s="19"/>
      <c r="C761" s="19"/>
      <c r="D761" s="19"/>
      <c r="E761" s="19"/>
      <c r="F761" s="19"/>
      <c r="G761" s="19"/>
      <c r="H761" s="19"/>
      <c r="I761" s="19"/>
      <c r="J761" s="20"/>
      <c r="K761" s="67"/>
      <c r="L761" s="19"/>
      <c r="M761" s="100">
        <f>YEAR(Child_High_Acuity[[#This Row],[Staff Start Date]])</f>
        <v>1900</v>
      </c>
      <c r="N761" s="100" t="str">
        <f>TEXT(Child_High_Acuity[[#This Row],[Staff Start Date]], "mmm")</f>
        <v>Jan</v>
      </c>
    </row>
    <row r="762" spans="1:14" x14ac:dyDescent="0.25">
      <c r="A762" s="18"/>
      <c r="B762" s="19"/>
      <c r="C762" s="19"/>
      <c r="D762" s="19"/>
      <c r="E762" s="19"/>
      <c r="F762" s="19"/>
      <c r="G762" s="19"/>
      <c r="H762" s="19"/>
      <c r="I762" s="19"/>
      <c r="J762" s="20"/>
      <c r="K762" s="67"/>
      <c r="L762" s="19"/>
      <c r="M762" s="100">
        <f>YEAR(Child_High_Acuity[[#This Row],[Staff Start Date]])</f>
        <v>1900</v>
      </c>
      <c r="N762" s="100" t="str">
        <f>TEXT(Child_High_Acuity[[#This Row],[Staff Start Date]], "mmm")</f>
        <v>Jan</v>
      </c>
    </row>
    <row r="763" spans="1:14" x14ac:dyDescent="0.25">
      <c r="A763" s="18"/>
      <c r="B763" s="19"/>
      <c r="C763" s="19"/>
      <c r="D763" s="19"/>
      <c r="E763" s="19"/>
      <c r="F763" s="19"/>
      <c r="G763" s="19"/>
      <c r="H763" s="19"/>
      <c r="I763" s="19"/>
      <c r="J763" s="20"/>
      <c r="K763" s="67"/>
      <c r="L763" s="19"/>
      <c r="M763" s="100">
        <f>YEAR(Child_High_Acuity[[#This Row],[Staff Start Date]])</f>
        <v>1900</v>
      </c>
      <c r="N763" s="100" t="str">
        <f>TEXT(Child_High_Acuity[[#This Row],[Staff Start Date]], "mmm")</f>
        <v>Jan</v>
      </c>
    </row>
    <row r="764" spans="1:14" x14ac:dyDescent="0.25">
      <c r="A764" s="18"/>
      <c r="B764" s="19"/>
      <c r="C764" s="19"/>
      <c r="D764" s="19"/>
      <c r="E764" s="19"/>
      <c r="F764" s="19"/>
      <c r="G764" s="19"/>
      <c r="H764" s="19"/>
      <c r="I764" s="19"/>
      <c r="J764" s="20"/>
      <c r="K764" s="67"/>
      <c r="L764" s="19"/>
      <c r="M764" s="100">
        <f>YEAR(Child_High_Acuity[[#This Row],[Staff Start Date]])</f>
        <v>1900</v>
      </c>
      <c r="N764" s="100" t="str">
        <f>TEXT(Child_High_Acuity[[#This Row],[Staff Start Date]], "mmm")</f>
        <v>Jan</v>
      </c>
    </row>
    <row r="765" spans="1:14" x14ac:dyDescent="0.25">
      <c r="A765" s="18"/>
      <c r="B765" s="19"/>
      <c r="C765" s="19"/>
      <c r="D765" s="19"/>
      <c r="E765" s="19"/>
      <c r="F765" s="19"/>
      <c r="G765" s="19"/>
      <c r="H765" s="19"/>
      <c r="I765" s="19"/>
      <c r="J765" s="20"/>
      <c r="K765" s="67"/>
      <c r="L765" s="19"/>
      <c r="M765" s="100">
        <f>YEAR(Child_High_Acuity[[#This Row],[Staff Start Date]])</f>
        <v>1900</v>
      </c>
      <c r="N765" s="100" t="str">
        <f>TEXT(Child_High_Acuity[[#This Row],[Staff Start Date]], "mmm")</f>
        <v>Jan</v>
      </c>
    </row>
    <row r="766" spans="1:14" x14ac:dyDescent="0.25">
      <c r="A766" s="18"/>
      <c r="B766" s="19"/>
      <c r="C766" s="19"/>
      <c r="D766" s="19"/>
      <c r="E766" s="19"/>
      <c r="F766" s="19"/>
      <c r="G766" s="19"/>
      <c r="H766" s="19"/>
      <c r="I766" s="19"/>
      <c r="J766" s="20"/>
      <c r="K766" s="67"/>
      <c r="L766" s="19"/>
      <c r="M766" s="100">
        <f>YEAR(Child_High_Acuity[[#This Row],[Staff Start Date]])</f>
        <v>1900</v>
      </c>
      <c r="N766" s="100" t="str">
        <f>TEXT(Child_High_Acuity[[#This Row],[Staff Start Date]], "mmm")</f>
        <v>Jan</v>
      </c>
    </row>
    <row r="767" spans="1:14" x14ac:dyDescent="0.25">
      <c r="A767" s="18"/>
      <c r="B767" s="19"/>
      <c r="C767" s="19"/>
      <c r="D767" s="19"/>
      <c r="E767" s="19"/>
      <c r="F767" s="19"/>
      <c r="G767" s="19"/>
      <c r="H767" s="19"/>
      <c r="I767" s="19"/>
      <c r="J767" s="20"/>
      <c r="K767" s="67"/>
      <c r="L767" s="19"/>
      <c r="M767" s="100">
        <f>YEAR(Child_High_Acuity[[#This Row],[Staff Start Date]])</f>
        <v>1900</v>
      </c>
      <c r="N767" s="100" t="str">
        <f>TEXT(Child_High_Acuity[[#This Row],[Staff Start Date]], "mmm")</f>
        <v>Jan</v>
      </c>
    </row>
    <row r="768" spans="1:14" x14ac:dyDescent="0.25">
      <c r="A768" s="18"/>
      <c r="B768" s="19"/>
      <c r="C768" s="19"/>
      <c r="D768" s="19"/>
      <c r="E768" s="19"/>
      <c r="F768" s="19"/>
      <c r="G768" s="19"/>
      <c r="H768" s="19"/>
      <c r="I768" s="19"/>
      <c r="J768" s="20"/>
      <c r="K768" s="67"/>
      <c r="L768" s="19"/>
      <c r="M768" s="100">
        <f>YEAR(Child_High_Acuity[[#This Row],[Staff Start Date]])</f>
        <v>1900</v>
      </c>
      <c r="N768" s="100" t="str">
        <f>TEXT(Child_High_Acuity[[#This Row],[Staff Start Date]], "mmm")</f>
        <v>Jan</v>
      </c>
    </row>
    <row r="769" spans="1:14" x14ac:dyDescent="0.25">
      <c r="A769" s="18"/>
      <c r="B769" s="19"/>
      <c r="C769" s="19"/>
      <c r="D769" s="19"/>
      <c r="E769" s="19"/>
      <c r="F769" s="19"/>
      <c r="G769" s="19"/>
      <c r="H769" s="19"/>
      <c r="I769" s="19"/>
      <c r="J769" s="20"/>
      <c r="K769" s="67"/>
      <c r="L769" s="19"/>
      <c r="M769" s="100">
        <f>YEAR(Child_High_Acuity[[#This Row],[Staff Start Date]])</f>
        <v>1900</v>
      </c>
      <c r="N769" s="100" t="str">
        <f>TEXT(Child_High_Acuity[[#This Row],[Staff Start Date]], "mmm")</f>
        <v>Jan</v>
      </c>
    </row>
    <row r="770" spans="1:14" x14ac:dyDescent="0.25">
      <c r="A770" s="18"/>
      <c r="B770" s="19"/>
      <c r="C770" s="19"/>
      <c r="D770" s="19"/>
      <c r="E770" s="19"/>
      <c r="F770" s="19"/>
      <c r="G770" s="19"/>
      <c r="H770" s="19"/>
      <c r="I770" s="19"/>
      <c r="J770" s="20"/>
      <c r="K770" s="67"/>
      <c r="L770" s="19"/>
      <c r="M770" s="100">
        <f>YEAR(Child_High_Acuity[[#This Row],[Staff Start Date]])</f>
        <v>1900</v>
      </c>
      <c r="N770" s="100" t="str">
        <f>TEXT(Child_High_Acuity[[#This Row],[Staff Start Date]], "mmm")</f>
        <v>Jan</v>
      </c>
    </row>
    <row r="771" spans="1:14" x14ac:dyDescent="0.25">
      <c r="A771" s="18"/>
      <c r="B771" s="19"/>
      <c r="C771" s="19"/>
      <c r="D771" s="19"/>
      <c r="E771" s="19"/>
      <c r="F771" s="19"/>
      <c r="G771" s="19"/>
      <c r="H771" s="19"/>
      <c r="I771" s="19"/>
      <c r="J771" s="20"/>
      <c r="K771" s="67"/>
      <c r="L771" s="19"/>
      <c r="M771" s="100">
        <f>YEAR(Child_High_Acuity[[#This Row],[Staff Start Date]])</f>
        <v>1900</v>
      </c>
      <c r="N771" s="100" t="str">
        <f>TEXT(Child_High_Acuity[[#This Row],[Staff Start Date]], "mmm")</f>
        <v>Jan</v>
      </c>
    </row>
    <row r="772" spans="1:14" x14ac:dyDescent="0.25">
      <c r="A772" s="18"/>
      <c r="B772" s="19"/>
      <c r="C772" s="19"/>
      <c r="D772" s="19"/>
      <c r="E772" s="19"/>
      <c r="F772" s="19"/>
      <c r="G772" s="19"/>
      <c r="H772" s="19"/>
      <c r="I772" s="19"/>
      <c r="J772" s="20"/>
      <c r="K772" s="67"/>
      <c r="L772" s="19"/>
      <c r="M772" s="100">
        <f>YEAR(Child_High_Acuity[[#This Row],[Staff Start Date]])</f>
        <v>1900</v>
      </c>
      <c r="N772" s="100" t="str">
        <f>TEXT(Child_High_Acuity[[#This Row],[Staff Start Date]], "mmm")</f>
        <v>Jan</v>
      </c>
    </row>
    <row r="773" spans="1:14" x14ac:dyDescent="0.25">
      <c r="A773" s="18"/>
      <c r="B773" s="19"/>
      <c r="C773" s="19"/>
      <c r="D773" s="19"/>
      <c r="E773" s="19"/>
      <c r="F773" s="19"/>
      <c r="G773" s="19"/>
      <c r="H773" s="19"/>
      <c r="I773" s="19"/>
      <c r="J773" s="20"/>
      <c r="K773" s="67"/>
      <c r="L773" s="19"/>
      <c r="M773" s="100">
        <f>YEAR(Child_High_Acuity[[#This Row],[Staff Start Date]])</f>
        <v>1900</v>
      </c>
      <c r="N773" s="100" t="str">
        <f>TEXT(Child_High_Acuity[[#This Row],[Staff Start Date]], "mmm")</f>
        <v>Jan</v>
      </c>
    </row>
    <row r="774" spans="1:14" x14ac:dyDescent="0.25">
      <c r="A774" s="18"/>
      <c r="B774" s="19"/>
      <c r="C774" s="19"/>
      <c r="D774" s="19"/>
      <c r="E774" s="19"/>
      <c r="F774" s="19"/>
      <c r="G774" s="19"/>
      <c r="H774" s="19"/>
      <c r="I774" s="19"/>
      <c r="J774" s="20"/>
      <c r="K774" s="67"/>
      <c r="L774" s="19"/>
      <c r="M774" s="100">
        <f>YEAR(Child_High_Acuity[[#This Row],[Staff Start Date]])</f>
        <v>1900</v>
      </c>
      <c r="N774" s="100" t="str">
        <f>TEXT(Child_High_Acuity[[#This Row],[Staff Start Date]], "mmm")</f>
        <v>Jan</v>
      </c>
    </row>
    <row r="775" spans="1:14" x14ac:dyDescent="0.25">
      <c r="A775" s="18"/>
      <c r="B775" s="19"/>
      <c r="C775" s="19"/>
      <c r="D775" s="19"/>
      <c r="E775" s="19"/>
      <c r="F775" s="19"/>
      <c r="G775" s="19"/>
      <c r="H775" s="19"/>
      <c r="I775" s="19"/>
      <c r="J775" s="20"/>
      <c r="K775" s="67"/>
      <c r="L775" s="19"/>
      <c r="M775" s="100">
        <f>YEAR(Child_High_Acuity[[#This Row],[Staff Start Date]])</f>
        <v>1900</v>
      </c>
      <c r="N775" s="100" t="str">
        <f>TEXT(Child_High_Acuity[[#This Row],[Staff Start Date]], "mmm")</f>
        <v>Jan</v>
      </c>
    </row>
    <row r="776" spans="1:14" x14ac:dyDescent="0.25">
      <c r="A776" s="18"/>
      <c r="B776" s="19"/>
      <c r="C776" s="19"/>
      <c r="D776" s="19"/>
      <c r="E776" s="19"/>
      <c r="F776" s="19"/>
      <c r="G776" s="19"/>
      <c r="H776" s="19"/>
      <c r="I776" s="19"/>
      <c r="J776" s="20"/>
      <c r="K776" s="67"/>
      <c r="L776" s="19"/>
      <c r="M776" s="100">
        <f>YEAR(Child_High_Acuity[[#This Row],[Staff Start Date]])</f>
        <v>1900</v>
      </c>
      <c r="N776" s="100" t="str">
        <f>TEXT(Child_High_Acuity[[#This Row],[Staff Start Date]], "mmm")</f>
        <v>Jan</v>
      </c>
    </row>
    <row r="777" spans="1:14" x14ac:dyDescent="0.25">
      <c r="A777" s="18"/>
      <c r="B777" s="19"/>
      <c r="C777" s="19"/>
      <c r="D777" s="19"/>
      <c r="E777" s="19"/>
      <c r="F777" s="19"/>
      <c r="G777" s="19"/>
      <c r="H777" s="19"/>
      <c r="I777" s="19"/>
      <c r="J777" s="20"/>
      <c r="K777" s="67"/>
      <c r="L777" s="19"/>
      <c r="M777" s="100">
        <f>YEAR(Child_High_Acuity[[#This Row],[Staff Start Date]])</f>
        <v>1900</v>
      </c>
      <c r="N777" s="100" t="str">
        <f>TEXT(Child_High_Acuity[[#This Row],[Staff Start Date]], "mmm")</f>
        <v>Jan</v>
      </c>
    </row>
    <row r="778" spans="1:14" x14ac:dyDescent="0.25">
      <c r="A778" s="18"/>
      <c r="B778" s="19"/>
      <c r="C778" s="19"/>
      <c r="D778" s="19"/>
      <c r="E778" s="19"/>
      <c r="F778" s="19"/>
      <c r="G778" s="19"/>
      <c r="H778" s="19"/>
      <c r="I778" s="19"/>
      <c r="J778" s="20"/>
      <c r="K778" s="67"/>
      <c r="L778" s="19"/>
      <c r="M778" s="100">
        <f>YEAR(Child_High_Acuity[[#This Row],[Staff Start Date]])</f>
        <v>1900</v>
      </c>
      <c r="N778" s="100" t="str">
        <f>TEXT(Child_High_Acuity[[#This Row],[Staff Start Date]], "mmm")</f>
        <v>Jan</v>
      </c>
    </row>
    <row r="779" spans="1:14" x14ac:dyDescent="0.25">
      <c r="A779" s="18"/>
      <c r="B779" s="19"/>
      <c r="C779" s="19"/>
      <c r="D779" s="19"/>
      <c r="E779" s="19"/>
      <c r="F779" s="19"/>
      <c r="G779" s="19"/>
      <c r="H779" s="19"/>
      <c r="I779" s="19"/>
      <c r="J779" s="20"/>
      <c r="K779" s="67"/>
      <c r="L779" s="19"/>
      <c r="M779" s="100">
        <f>YEAR(Child_High_Acuity[[#This Row],[Staff Start Date]])</f>
        <v>1900</v>
      </c>
      <c r="N779" s="100" t="str">
        <f>TEXT(Child_High_Acuity[[#This Row],[Staff Start Date]], "mmm")</f>
        <v>Jan</v>
      </c>
    </row>
    <row r="780" spans="1:14" x14ac:dyDescent="0.25">
      <c r="A780" s="18"/>
      <c r="B780" s="19"/>
      <c r="C780" s="19"/>
      <c r="D780" s="19"/>
      <c r="E780" s="19"/>
      <c r="F780" s="19"/>
      <c r="G780" s="19"/>
      <c r="H780" s="19"/>
      <c r="I780" s="19"/>
      <c r="J780" s="20"/>
      <c r="K780" s="67"/>
      <c r="L780" s="19"/>
      <c r="M780" s="100">
        <f>YEAR(Child_High_Acuity[[#This Row],[Staff Start Date]])</f>
        <v>1900</v>
      </c>
      <c r="N780" s="100" t="str">
        <f>TEXT(Child_High_Acuity[[#This Row],[Staff Start Date]], "mmm")</f>
        <v>Jan</v>
      </c>
    </row>
    <row r="781" spans="1:14" x14ac:dyDescent="0.25">
      <c r="A781" s="18"/>
      <c r="B781" s="19"/>
      <c r="C781" s="19"/>
      <c r="D781" s="19"/>
      <c r="E781" s="19"/>
      <c r="F781" s="19"/>
      <c r="G781" s="19"/>
      <c r="H781" s="19"/>
      <c r="I781" s="19"/>
      <c r="J781" s="20"/>
      <c r="K781" s="67"/>
      <c r="L781" s="19"/>
      <c r="M781" s="100">
        <f>YEAR(Child_High_Acuity[[#This Row],[Staff Start Date]])</f>
        <v>1900</v>
      </c>
      <c r="N781" s="100" t="str">
        <f>TEXT(Child_High_Acuity[[#This Row],[Staff Start Date]], "mmm")</f>
        <v>Jan</v>
      </c>
    </row>
    <row r="782" spans="1:14" x14ac:dyDescent="0.25">
      <c r="A782" s="18"/>
      <c r="B782" s="19"/>
      <c r="C782" s="19"/>
      <c r="D782" s="19"/>
      <c r="E782" s="19"/>
      <c r="F782" s="19"/>
      <c r="G782" s="19"/>
      <c r="H782" s="19"/>
      <c r="I782" s="19"/>
      <c r="J782" s="20"/>
      <c r="K782" s="67"/>
      <c r="L782" s="19"/>
      <c r="M782" s="100">
        <f>YEAR(Child_High_Acuity[[#This Row],[Staff Start Date]])</f>
        <v>1900</v>
      </c>
      <c r="N782" s="100" t="str">
        <f>TEXT(Child_High_Acuity[[#This Row],[Staff Start Date]], "mmm")</f>
        <v>Jan</v>
      </c>
    </row>
    <row r="783" spans="1:14" x14ac:dyDescent="0.25">
      <c r="A783" s="18"/>
      <c r="B783" s="19"/>
      <c r="C783" s="19"/>
      <c r="D783" s="19"/>
      <c r="E783" s="19"/>
      <c r="F783" s="19"/>
      <c r="G783" s="19"/>
      <c r="H783" s="19"/>
      <c r="I783" s="19"/>
      <c r="J783" s="20"/>
      <c r="K783" s="67"/>
      <c r="L783" s="19"/>
      <c r="M783" s="100">
        <f>YEAR(Child_High_Acuity[[#This Row],[Staff Start Date]])</f>
        <v>1900</v>
      </c>
      <c r="N783" s="100" t="str">
        <f>TEXT(Child_High_Acuity[[#This Row],[Staff Start Date]], "mmm")</f>
        <v>Jan</v>
      </c>
    </row>
    <row r="784" spans="1:14" x14ac:dyDescent="0.25">
      <c r="A784" s="18"/>
      <c r="B784" s="19"/>
      <c r="C784" s="19"/>
      <c r="D784" s="19"/>
      <c r="E784" s="19"/>
      <c r="F784" s="19"/>
      <c r="G784" s="19"/>
      <c r="H784" s="19"/>
      <c r="I784" s="19"/>
      <c r="J784" s="20"/>
      <c r="K784" s="67"/>
      <c r="L784" s="19"/>
      <c r="M784" s="100">
        <f>YEAR(Child_High_Acuity[[#This Row],[Staff Start Date]])</f>
        <v>1900</v>
      </c>
      <c r="N784" s="100" t="str">
        <f>TEXT(Child_High_Acuity[[#This Row],[Staff Start Date]], "mmm")</f>
        <v>Jan</v>
      </c>
    </row>
    <row r="785" spans="1:14" x14ac:dyDescent="0.25">
      <c r="A785" s="18"/>
      <c r="B785" s="19"/>
      <c r="C785" s="19"/>
      <c r="D785" s="19"/>
      <c r="E785" s="19"/>
      <c r="F785" s="19"/>
      <c r="G785" s="19"/>
      <c r="H785" s="19"/>
      <c r="I785" s="19"/>
      <c r="J785" s="20"/>
      <c r="K785" s="67"/>
      <c r="L785" s="19"/>
      <c r="M785" s="100">
        <f>YEAR(Child_High_Acuity[[#This Row],[Staff Start Date]])</f>
        <v>1900</v>
      </c>
      <c r="N785" s="100" t="str">
        <f>TEXT(Child_High_Acuity[[#This Row],[Staff Start Date]], "mmm")</f>
        <v>Jan</v>
      </c>
    </row>
    <row r="786" spans="1:14" x14ac:dyDescent="0.25">
      <c r="A786" s="18"/>
      <c r="B786" s="19"/>
      <c r="C786" s="19"/>
      <c r="D786" s="19"/>
      <c r="E786" s="19"/>
      <c r="F786" s="19"/>
      <c r="G786" s="19"/>
      <c r="H786" s="19"/>
      <c r="I786" s="19"/>
      <c r="J786" s="20"/>
      <c r="K786" s="67"/>
      <c r="L786" s="19"/>
      <c r="M786" s="100">
        <f>YEAR(Child_High_Acuity[[#This Row],[Staff Start Date]])</f>
        <v>1900</v>
      </c>
      <c r="N786" s="100" t="str">
        <f>TEXT(Child_High_Acuity[[#This Row],[Staff Start Date]], "mmm")</f>
        <v>Jan</v>
      </c>
    </row>
    <row r="787" spans="1:14" x14ac:dyDescent="0.25">
      <c r="A787" s="18"/>
      <c r="B787" s="19"/>
      <c r="C787" s="19"/>
      <c r="D787" s="19"/>
      <c r="E787" s="19"/>
      <c r="F787" s="19"/>
      <c r="G787" s="19"/>
      <c r="H787" s="19"/>
      <c r="I787" s="19"/>
      <c r="J787" s="20"/>
      <c r="K787" s="67"/>
      <c r="L787" s="19"/>
      <c r="M787" s="100">
        <f>YEAR(Child_High_Acuity[[#This Row],[Staff Start Date]])</f>
        <v>1900</v>
      </c>
      <c r="N787" s="100" t="str">
        <f>TEXT(Child_High_Acuity[[#This Row],[Staff Start Date]], "mmm")</f>
        <v>Jan</v>
      </c>
    </row>
    <row r="788" spans="1:14" x14ac:dyDescent="0.25">
      <c r="A788" s="18"/>
      <c r="B788" s="19"/>
      <c r="C788" s="19"/>
      <c r="D788" s="19"/>
      <c r="E788" s="19"/>
      <c r="F788" s="19"/>
      <c r="G788" s="19"/>
      <c r="H788" s="19"/>
      <c r="I788" s="19"/>
      <c r="J788" s="20"/>
      <c r="K788" s="67"/>
      <c r="L788" s="19"/>
      <c r="M788" s="100">
        <f>YEAR(Child_High_Acuity[[#This Row],[Staff Start Date]])</f>
        <v>1900</v>
      </c>
      <c r="N788" s="100" t="str">
        <f>TEXT(Child_High_Acuity[[#This Row],[Staff Start Date]], "mmm")</f>
        <v>Jan</v>
      </c>
    </row>
    <row r="789" spans="1:14" x14ac:dyDescent="0.25">
      <c r="A789" s="18"/>
      <c r="B789" s="19"/>
      <c r="C789" s="19"/>
      <c r="D789" s="19"/>
      <c r="E789" s="19"/>
      <c r="F789" s="19"/>
      <c r="G789" s="19"/>
      <c r="H789" s="19"/>
      <c r="I789" s="19"/>
      <c r="J789" s="20"/>
      <c r="K789" s="67"/>
      <c r="L789" s="19"/>
      <c r="M789" s="100">
        <f>YEAR(Child_High_Acuity[[#This Row],[Staff Start Date]])</f>
        <v>1900</v>
      </c>
      <c r="N789" s="100" t="str">
        <f>TEXT(Child_High_Acuity[[#This Row],[Staff Start Date]], "mmm")</f>
        <v>Jan</v>
      </c>
    </row>
    <row r="790" spans="1:14" x14ac:dyDescent="0.25">
      <c r="A790" s="18"/>
      <c r="B790" s="19"/>
      <c r="C790" s="19"/>
      <c r="D790" s="19"/>
      <c r="E790" s="19"/>
      <c r="F790" s="19"/>
      <c r="G790" s="19"/>
      <c r="H790" s="19"/>
      <c r="I790" s="19"/>
      <c r="J790" s="20"/>
      <c r="K790" s="67"/>
      <c r="L790" s="19"/>
      <c r="M790" s="100">
        <f>YEAR(Child_High_Acuity[[#This Row],[Staff Start Date]])</f>
        <v>1900</v>
      </c>
      <c r="N790" s="100" t="str">
        <f>TEXT(Child_High_Acuity[[#This Row],[Staff Start Date]], "mmm")</f>
        <v>Jan</v>
      </c>
    </row>
    <row r="791" spans="1:14" x14ac:dyDescent="0.25">
      <c r="A791" s="18"/>
      <c r="B791" s="19"/>
      <c r="C791" s="19"/>
      <c r="D791" s="19"/>
      <c r="E791" s="19"/>
      <c r="F791" s="19"/>
      <c r="G791" s="19"/>
      <c r="H791" s="19"/>
      <c r="I791" s="19"/>
      <c r="J791" s="20"/>
      <c r="K791" s="67"/>
      <c r="L791" s="19"/>
      <c r="M791" s="100">
        <f>YEAR(Child_High_Acuity[[#This Row],[Staff Start Date]])</f>
        <v>1900</v>
      </c>
      <c r="N791" s="100" t="str">
        <f>TEXT(Child_High_Acuity[[#This Row],[Staff Start Date]], "mmm")</f>
        <v>Jan</v>
      </c>
    </row>
    <row r="792" spans="1:14" x14ac:dyDescent="0.25">
      <c r="A792" s="18"/>
      <c r="B792" s="19"/>
      <c r="C792" s="19"/>
      <c r="D792" s="19"/>
      <c r="E792" s="19"/>
      <c r="F792" s="19"/>
      <c r="G792" s="19"/>
      <c r="H792" s="19"/>
      <c r="I792" s="19"/>
      <c r="J792" s="20"/>
      <c r="K792" s="67"/>
      <c r="L792" s="19"/>
      <c r="M792" s="100">
        <f>YEAR(Child_High_Acuity[[#This Row],[Staff Start Date]])</f>
        <v>1900</v>
      </c>
      <c r="N792" s="100" t="str">
        <f>TEXT(Child_High_Acuity[[#This Row],[Staff Start Date]], "mmm")</f>
        <v>Jan</v>
      </c>
    </row>
    <row r="793" spans="1:14" x14ac:dyDescent="0.25">
      <c r="A793" s="18"/>
      <c r="B793" s="19"/>
      <c r="C793" s="19"/>
      <c r="D793" s="19"/>
      <c r="E793" s="19"/>
      <c r="F793" s="19"/>
      <c r="G793" s="19"/>
      <c r="H793" s="19"/>
      <c r="I793" s="19"/>
      <c r="J793" s="20"/>
      <c r="K793" s="67"/>
      <c r="L793" s="19"/>
      <c r="M793" s="100">
        <f>YEAR(Child_High_Acuity[[#This Row],[Staff Start Date]])</f>
        <v>1900</v>
      </c>
      <c r="N793" s="100" t="str">
        <f>TEXT(Child_High_Acuity[[#This Row],[Staff Start Date]], "mmm")</f>
        <v>Jan</v>
      </c>
    </row>
    <row r="794" spans="1:14" x14ac:dyDescent="0.25">
      <c r="A794" s="18"/>
      <c r="B794" s="19"/>
      <c r="C794" s="19"/>
      <c r="D794" s="19"/>
      <c r="E794" s="19"/>
      <c r="F794" s="19"/>
      <c r="G794" s="19"/>
      <c r="H794" s="19"/>
      <c r="I794" s="19"/>
      <c r="J794" s="20"/>
      <c r="K794" s="67"/>
      <c r="L794" s="19"/>
      <c r="M794" s="100">
        <f>YEAR(Child_High_Acuity[[#This Row],[Staff Start Date]])</f>
        <v>1900</v>
      </c>
      <c r="N794" s="100" t="str">
        <f>TEXT(Child_High_Acuity[[#This Row],[Staff Start Date]], "mmm")</f>
        <v>Jan</v>
      </c>
    </row>
    <row r="795" spans="1:14" x14ac:dyDescent="0.25">
      <c r="A795" s="18"/>
      <c r="B795" s="19"/>
      <c r="C795" s="19"/>
      <c r="D795" s="19"/>
      <c r="E795" s="19"/>
      <c r="F795" s="19"/>
      <c r="G795" s="19"/>
      <c r="H795" s="19"/>
      <c r="I795" s="19"/>
      <c r="J795" s="20"/>
      <c r="K795" s="67"/>
      <c r="L795" s="19"/>
      <c r="M795" s="100">
        <f>YEAR(Child_High_Acuity[[#This Row],[Staff Start Date]])</f>
        <v>1900</v>
      </c>
      <c r="N795" s="100" t="str">
        <f>TEXT(Child_High_Acuity[[#This Row],[Staff Start Date]], "mmm")</f>
        <v>Jan</v>
      </c>
    </row>
    <row r="796" spans="1:14" x14ac:dyDescent="0.25">
      <c r="A796" s="18"/>
      <c r="B796" s="19"/>
      <c r="C796" s="19"/>
      <c r="D796" s="19"/>
      <c r="E796" s="19"/>
      <c r="F796" s="19"/>
      <c r="G796" s="19"/>
      <c r="H796" s="19"/>
      <c r="I796" s="19"/>
      <c r="J796" s="20"/>
      <c r="K796" s="67"/>
      <c r="L796" s="19"/>
      <c r="M796" s="100">
        <f>YEAR(Child_High_Acuity[[#This Row],[Staff Start Date]])</f>
        <v>1900</v>
      </c>
      <c r="N796" s="100" t="str">
        <f>TEXT(Child_High_Acuity[[#This Row],[Staff Start Date]], "mmm")</f>
        <v>Jan</v>
      </c>
    </row>
    <row r="797" spans="1:14" x14ac:dyDescent="0.25">
      <c r="A797" s="18"/>
      <c r="B797" s="19"/>
      <c r="C797" s="19"/>
      <c r="D797" s="19"/>
      <c r="E797" s="19"/>
      <c r="F797" s="19"/>
      <c r="G797" s="19"/>
      <c r="H797" s="19"/>
      <c r="I797" s="19"/>
      <c r="J797" s="20"/>
      <c r="K797" s="67"/>
      <c r="L797" s="19"/>
      <c r="M797" s="100">
        <f>YEAR(Child_High_Acuity[[#This Row],[Staff Start Date]])</f>
        <v>1900</v>
      </c>
      <c r="N797" s="100" t="str">
        <f>TEXT(Child_High_Acuity[[#This Row],[Staff Start Date]], "mmm")</f>
        <v>Jan</v>
      </c>
    </row>
    <row r="798" spans="1:14" x14ac:dyDescent="0.25">
      <c r="A798" s="18"/>
      <c r="B798" s="19"/>
      <c r="C798" s="19"/>
      <c r="D798" s="19"/>
      <c r="E798" s="19"/>
      <c r="F798" s="19"/>
      <c r="G798" s="19"/>
      <c r="H798" s="19"/>
      <c r="I798" s="19"/>
      <c r="J798" s="20"/>
      <c r="K798" s="67"/>
      <c r="L798" s="19"/>
      <c r="M798" s="100">
        <f>YEAR(Child_High_Acuity[[#This Row],[Staff Start Date]])</f>
        <v>1900</v>
      </c>
      <c r="N798" s="100" t="str">
        <f>TEXT(Child_High_Acuity[[#This Row],[Staff Start Date]], "mmm")</f>
        <v>Jan</v>
      </c>
    </row>
    <row r="799" spans="1:14" x14ac:dyDescent="0.25">
      <c r="A799" s="18"/>
      <c r="B799" s="19"/>
      <c r="C799" s="19"/>
      <c r="D799" s="19"/>
      <c r="E799" s="19"/>
      <c r="F799" s="19"/>
      <c r="G799" s="19"/>
      <c r="H799" s="19"/>
      <c r="I799" s="19"/>
      <c r="J799" s="20"/>
      <c r="K799" s="67"/>
      <c r="L799" s="19"/>
      <c r="M799" s="100">
        <f>YEAR(Child_High_Acuity[[#This Row],[Staff Start Date]])</f>
        <v>1900</v>
      </c>
      <c r="N799" s="100" t="str">
        <f>TEXT(Child_High_Acuity[[#This Row],[Staff Start Date]], "mmm")</f>
        <v>Jan</v>
      </c>
    </row>
    <row r="800" spans="1:14" x14ac:dyDescent="0.25">
      <c r="A800" s="18"/>
      <c r="B800" s="19"/>
      <c r="C800" s="19"/>
      <c r="D800" s="19"/>
      <c r="E800" s="19"/>
      <c r="F800" s="19"/>
      <c r="G800" s="19"/>
      <c r="H800" s="19"/>
      <c r="I800" s="19"/>
      <c r="J800" s="20"/>
      <c r="K800" s="67"/>
      <c r="L800" s="19"/>
      <c r="M800" s="100">
        <f>YEAR(Child_High_Acuity[[#This Row],[Staff Start Date]])</f>
        <v>1900</v>
      </c>
      <c r="N800" s="100" t="str">
        <f>TEXT(Child_High_Acuity[[#This Row],[Staff Start Date]], "mmm")</f>
        <v>Jan</v>
      </c>
    </row>
    <row r="801" spans="1:14" x14ac:dyDescent="0.25">
      <c r="A801" s="18"/>
      <c r="B801" s="19"/>
      <c r="C801" s="19"/>
      <c r="D801" s="19"/>
      <c r="E801" s="19"/>
      <c r="F801" s="19"/>
      <c r="G801" s="19"/>
      <c r="H801" s="19"/>
      <c r="I801" s="19"/>
      <c r="J801" s="20"/>
      <c r="K801" s="67"/>
      <c r="L801" s="19"/>
      <c r="M801" s="100">
        <f>YEAR(Child_High_Acuity[[#This Row],[Staff Start Date]])</f>
        <v>1900</v>
      </c>
      <c r="N801" s="100" t="str">
        <f>TEXT(Child_High_Acuity[[#This Row],[Staff Start Date]], "mmm")</f>
        <v>Jan</v>
      </c>
    </row>
    <row r="802" spans="1:14" x14ac:dyDescent="0.25">
      <c r="A802" s="18"/>
      <c r="B802" s="19"/>
      <c r="C802" s="19"/>
      <c r="D802" s="19"/>
      <c r="E802" s="19"/>
      <c r="F802" s="19"/>
      <c r="G802" s="19"/>
      <c r="H802" s="19"/>
      <c r="I802" s="19"/>
      <c r="J802" s="20"/>
      <c r="K802" s="67"/>
      <c r="L802" s="19"/>
      <c r="M802" s="100">
        <f>YEAR(Child_High_Acuity[[#This Row],[Staff Start Date]])</f>
        <v>1900</v>
      </c>
      <c r="N802" s="100" t="str">
        <f>TEXT(Child_High_Acuity[[#This Row],[Staff Start Date]], "mmm")</f>
        <v>Jan</v>
      </c>
    </row>
    <row r="803" spans="1:14" x14ac:dyDescent="0.25">
      <c r="A803" s="18"/>
      <c r="B803" s="19"/>
      <c r="C803" s="19"/>
      <c r="D803" s="19"/>
      <c r="E803" s="19"/>
      <c r="F803" s="19"/>
      <c r="G803" s="19"/>
      <c r="H803" s="19"/>
      <c r="I803" s="19"/>
      <c r="J803" s="20"/>
      <c r="K803" s="67"/>
      <c r="L803" s="19"/>
      <c r="M803" s="100">
        <f>YEAR(Child_High_Acuity[[#This Row],[Staff Start Date]])</f>
        <v>1900</v>
      </c>
      <c r="N803" s="100" t="str">
        <f>TEXT(Child_High_Acuity[[#This Row],[Staff Start Date]], "mmm")</f>
        <v>Jan</v>
      </c>
    </row>
    <row r="804" spans="1:14" x14ac:dyDescent="0.25">
      <c r="A804" s="18"/>
      <c r="B804" s="19"/>
      <c r="C804" s="19"/>
      <c r="D804" s="19"/>
      <c r="E804" s="19"/>
      <c r="F804" s="19"/>
      <c r="G804" s="19"/>
      <c r="H804" s="19"/>
      <c r="I804" s="19"/>
      <c r="J804" s="20"/>
      <c r="K804" s="67"/>
      <c r="L804" s="19"/>
      <c r="M804" s="100">
        <f>YEAR(Child_High_Acuity[[#This Row],[Staff Start Date]])</f>
        <v>1900</v>
      </c>
      <c r="N804" s="100" t="str">
        <f>TEXT(Child_High_Acuity[[#This Row],[Staff Start Date]], "mmm")</f>
        <v>Jan</v>
      </c>
    </row>
    <row r="805" spans="1:14" x14ac:dyDescent="0.25">
      <c r="A805" s="18"/>
      <c r="B805" s="19"/>
      <c r="C805" s="19"/>
      <c r="D805" s="19"/>
      <c r="E805" s="19"/>
      <c r="F805" s="19"/>
      <c r="G805" s="19"/>
      <c r="H805" s="19"/>
      <c r="I805" s="19"/>
      <c r="J805" s="20"/>
      <c r="K805" s="67"/>
      <c r="L805" s="19"/>
      <c r="M805" s="100">
        <f>YEAR(Child_High_Acuity[[#This Row],[Staff Start Date]])</f>
        <v>1900</v>
      </c>
      <c r="N805" s="100" t="str">
        <f>TEXT(Child_High_Acuity[[#This Row],[Staff Start Date]], "mmm")</f>
        <v>Jan</v>
      </c>
    </row>
    <row r="806" spans="1:14" x14ac:dyDescent="0.25">
      <c r="A806" s="18"/>
      <c r="B806" s="19"/>
      <c r="C806" s="19"/>
      <c r="D806" s="19"/>
      <c r="E806" s="19"/>
      <c r="F806" s="19"/>
      <c r="G806" s="19"/>
      <c r="H806" s="19"/>
      <c r="I806" s="19"/>
      <c r="J806" s="20"/>
      <c r="K806" s="67"/>
      <c r="L806" s="19"/>
      <c r="M806" s="100">
        <f>YEAR(Child_High_Acuity[[#This Row],[Staff Start Date]])</f>
        <v>1900</v>
      </c>
      <c r="N806" s="100" t="str">
        <f>TEXT(Child_High_Acuity[[#This Row],[Staff Start Date]], "mmm")</f>
        <v>Jan</v>
      </c>
    </row>
    <row r="807" spans="1:14" x14ac:dyDescent="0.25">
      <c r="A807" s="18"/>
      <c r="B807" s="19"/>
      <c r="C807" s="19"/>
      <c r="D807" s="19"/>
      <c r="E807" s="19"/>
      <c r="F807" s="19"/>
      <c r="G807" s="19"/>
      <c r="H807" s="19"/>
      <c r="I807" s="19"/>
      <c r="J807" s="20"/>
      <c r="K807" s="67"/>
      <c r="L807" s="19"/>
      <c r="M807" s="100">
        <f>YEAR(Child_High_Acuity[[#This Row],[Staff Start Date]])</f>
        <v>1900</v>
      </c>
      <c r="N807" s="100" t="str">
        <f>TEXT(Child_High_Acuity[[#This Row],[Staff Start Date]], "mmm")</f>
        <v>Jan</v>
      </c>
    </row>
    <row r="808" spans="1:14" x14ac:dyDescent="0.25">
      <c r="A808" s="18"/>
      <c r="B808" s="19"/>
      <c r="C808" s="19"/>
      <c r="D808" s="19"/>
      <c r="E808" s="19"/>
      <c r="F808" s="19"/>
      <c r="G808" s="19"/>
      <c r="H808" s="19"/>
      <c r="I808" s="19"/>
      <c r="J808" s="20"/>
      <c r="K808" s="67"/>
      <c r="L808" s="19"/>
      <c r="M808" s="100">
        <f>YEAR(Child_High_Acuity[[#This Row],[Staff Start Date]])</f>
        <v>1900</v>
      </c>
      <c r="N808" s="100" t="str">
        <f>TEXT(Child_High_Acuity[[#This Row],[Staff Start Date]], "mmm")</f>
        <v>Jan</v>
      </c>
    </row>
    <row r="809" spans="1:14" x14ac:dyDescent="0.25">
      <c r="A809" s="18"/>
      <c r="B809" s="19"/>
      <c r="C809" s="19"/>
      <c r="D809" s="19"/>
      <c r="E809" s="19"/>
      <c r="F809" s="19"/>
      <c r="G809" s="19"/>
      <c r="H809" s="19"/>
      <c r="I809" s="19"/>
      <c r="J809" s="20"/>
      <c r="K809" s="67"/>
      <c r="L809" s="19"/>
      <c r="M809" s="100">
        <f>YEAR(Child_High_Acuity[[#This Row],[Staff Start Date]])</f>
        <v>1900</v>
      </c>
      <c r="N809" s="100" t="str">
        <f>TEXT(Child_High_Acuity[[#This Row],[Staff Start Date]], "mmm")</f>
        <v>Jan</v>
      </c>
    </row>
    <row r="810" spans="1:14" x14ac:dyDescent="0.25">
      <c r="A810" s="18"/>
      <c r="B810" s="19"/>
      <c r="C810" s="19"/>
      <c r="D810" s="19"/>
      <c r="E810" s="19"/>
      <c r="F810" s="19"/>
      <c r="G810" s="19"/>
      <c r="H810" s="19"/>
      <c r="I810" s="19"/>
      <c r="J810" s="20"/>
      <c r="K810" s="67"/>
      <c r="L810" s="19"/>
      <c r="M810" s="100">
        <f>YEAR(Child_High_Acuity[[#This Row],[Staff Start Date]])</f>
        <v>1900</v>
      </c>
      <c r="N810" s="100" t="str">
        <f>TEXT(Child_High_Acuity[[#This Row],[Staff Start Date]], "mmm")</f>
        <v>Jan</v>
      </c>
    </row>
    <row r="811" spans="1:14" x14ac:dyDescent="0.25">
      <c r="A811" s="18"/>
      <c r="B811" s="19"/>
      <c r="C811" s="19"/>
      <c r="D811" s="19"/>
      <c r="E811" s="19"/>
      <c r="F811" s="19"/>
      <c r="G811" s="19"/>
      <c r="H811" s="19"/>
      <c r="I811" s="19"/>
      <c r="J811" s="20"/>
      <c r="K811" s="67"/>
      <c r="L811" s="19"/>
      <c r="M811" s="100">
        <f>YEAR(Child_High_Acuity[[#This Row],[Staff Start Date]])</f>
        <v>1900</v>
      </c>
      <c r="N811" s="100" t="str">
        <f>TEXT(Child_High_Acuity[[#This Row],[Staff Start Date]], "mmm")</f>
        <v>Jan</v>
      </c>
    </row>
    <row r="812" spans="1:14" x14ac:dyDescent="0.25">
      <c r="A812" s="18"/>
      <c r="B812" s="19"/>
      <c r="C812" s="19"/>
      <c r="D812" s="19"/>
      <c r="E812" s="19"/>
      <c r="F812" s="19"/>
      <c r="G812" s="19"/>
      <c r="H812" s="19"/>
      <c r="I812" s="19"/>
      <c r="J812" s="20"/>
      <c r="K812" s="67"/>
      <c r="L812" s="19"/>
      <c r="M812" s="100">
        <f>YEAR(Child_High_Acuity[[#This Row],[Staff Start Date]])</f>
        <v>1900</v>
      </c>
      <c r="N812" s="100" t="str">
        <f>TEXT(Child_High_Acuity[[#This Row],[Staff Start Date]], "mmm")</f>
        <v>Jan</v>
      </c>
    </row>
    <row r="813" spans="1:14" x14ac:dyDescent="0.25">
      <c r="A813" s="18"/>
      <c r="B813" s="19"/>
      <c r="C813" s="19"/>
      <c r="D813" s="19"/>
      <c r="E813" s="19"/>
      <c r="F813" s="19"/>
      <c r="G813" s="19"/>
      <c r="H813" s="19"/>
      <c r="I813" s="19"/>
      <c r="J813" s="20"/>
      <c r="K813" s="67"/>
      <c r="L813" s="19"/>
      <c r="M813" s="100">
        <f>YEAR(Child_High_Acuity[[#This Row],[Staff Start Date]])</f>
        <v>1900</v>
      </c>
      <c r="N813" s="100" t="str">
        <f>TEXT(Child_High_Acuity[[#This Row],[Staff Start Date]], "mmm")</f>
        <v>Jan</v>
      </c>
    </row>
    <row r="814" spans="1:14" x14ac:dyDescent="0.25">
      <c r="A814" s="18"/>
      <c r="B814" s="19"/>
      <c r="C814" s="19"/>
      <c r="D814" s="19"/>
      <c r="E814" s="19"/>
      <c r="F814" s="19"/>
      <c r="G814" s="19"/>
      <c r="H814" s="19"/>
      <c r="I814" s="19"/>
      <c r="J814" s="20"/>
      <c r="K814" s="67"/>
      <c r="L814" s="19"/>
      <c r="M814" s="100">
        <f>YEAR(Child_High_Acuity[[#This Row],[Staff Start Date]])</f>
        <v>1900</v>
      </c>
      <c r="N814" s="100" t="str">
        <f>TEXT(Child_High_Acuity[[#This Row],[Staff Start Date]], "mmm")</f>
        <v>Jan</v>
      </c>
    </row>
    <row r="815" spans="1:14" x14ac:dyDescent="0.25">
      <c r="A815" s="18"/>
      <c r="B815" s="19"/>
      <c r="C815" s="19"/>
      <c r="D815" s="19"/>
      <c r="E815" s="19"/>
      <c r="F815" s="19"/>
      <c r="G815" s="19"/>
      <c r="H815" s="19"/>
      <c r="I815" s="19"/>
      <c r="J815" s="20"/>
      <c r="K815" s="67"/>
      <c r="L815" s="19"/>
      <c r="M815" s="100">
        <f>YEAR(Child_High_Acuity[[#This Row],[Staff Start Date]])</f>
        <v>1900</v>
      </c>
      <c r="N815" s="100" t="str">
        <f>TEXT(Child_High_Acuity[[#This Row],[Staff Start Date]], "mmm")</f>
        <v>Jan</v>
      </c>
    </row>
    <row r="816" spans="1:14" x14ac:dyDescent="0.25">
      <c r="A816" s="18"/>
      <c r="B816" s="19"/>
      <c r="C816" s="19"/>
      <c r="D816" s="19"/>
      <c r="E816" s="19"/>
      <c r="F816" s="19"/>
      <c r="G816" s="19"/>
      <c r="H816" s="19"/>
      <c r="I816" s="19"/>
      <c r="J816" s="20"/>
      <c r="K816" s="67"/>
      <c r="L816" s="19"/>
      <c r="M816" s="100">
        <f>YEAR(Child_High_Acuity[[#This Row],[Staff Start Date]])</f>
        <v>1900</v>
      </c>
      <c r="N816" s="100" t="str">
        <f>TEXT(Child_High_Acuity[[#This Row],[Staff Start Date]], "mmm")</f>
        <v>Jan</v>
      </c>
    </row>
    <row r="817" spans="1:14" x14ac:dyDescent="0.25">
      <c r="A817" s="18"/>
      <c r="B817" s="19"/>
      <c r="C817" s="19"/>
      <c r="D817" s="19"/>
      <c r="E817" s="19"/>
      <c r="F817" s="19"/>
      <c r="G817" s="19"/>
      <c r="H817" s="19"/>
      <c r="I817" s="19"/>
      <c r="J817" s="20"/>
      <c r="K817" s="67"/>
      <c r="L817" s="19"/>
      <c r="M817" s="100">
        <f>YEAR(Child_High_Acuity[[#This Row],[Staff Start Date]])</f>
        <v>1900</v>
      </c>
      <c r="N817" s="100" t="str">
        <f>TEXT(Child_High_Acuity[[#This Row],[Staff Start Date]], "mmm")</f>
        <v>Jan</v>
      </c>
    </row>
    <row r="818" spans="1:14" x14ac:dyDescent="0.25">
      <c r="A818" s="18"/>
      <c r="B818" s="19"/>
      <c r="C818" s="19"/>
      <c r="D818" s="19"/>
      <c r="E818" s="19"/>
      <c r="F818" s="19"/>
      <c r="G818" s="19"/>
      <c r="H818" s="19"/>
      <c r="I818" s="19"/>
      <c r="J818" s="20"/>
      <c r="K818" s="67"/>
      <c r="L818" s="19"/>
      <c r="M818" s="100">
        <f>YEAR(Child_High_Acuity[[#This Row],[Staff Start Date]])</f>
        <v>1900</v>
      </c>
      <c r="N818" s="100" t="str">
        <f>TEXT(Child_High_Acuity[[#This Row],[Staff Start Date]], "mmm")</f>
        <v>Jan</v>
      </c>
    </row>
    <row r="819" spans="1:14" x14ac:dyDescent="0.25">
      <c r="A819" s="18"/>
      <c r="B819" s="19"/>
      <c r="C819" s="19"/>
      <c r="D819" s="19"/>
      <c r="E819" s="19"/>
      <c r="F819" s="19"/>
      <c r="G819" s="19"/>
      <c r="H819" s="19"/>
      <c r="I819" s="19"/>
      <c r="J819" s="20"/>
      <c r="K819" s="67"/>
      <c r="L819" s="19"/>
      <c r="M819" s="100">
        <f>YEAR(Child_High_Acuity[[#This Row],[Staff Start Date]])</f>
        <v>1900</v>
      </c>
      <c r="N819" s="100" t="str">
        <f>TEXT(Child_High_Acuity[[#This Row],[Staff Start Date]], "mmm")</f>
        <v>Jan</v>
      </c>
    </row>
    <row r="820" spans="1:14" x14ac:dyDescent="0.25">
      <c r="A820" s="18"/>
      <c r="B820" s="19"/>
      <c r="C820" s="19"/>
      <c r="D820" s="19"/>
      <c r="E820" s="19"/>
      <c r="F820" s="19"/>
      <c r="G820" s="19"/>
      <c r="H820" s="19"/>
      <c r="I820" s="19"/>
      <c r="J820" s="20"/>
      <c r="K820" s="67"/>
      <c r="L820" s="19"/>
      <c r="M820" s="100">
        <f>YEAR(Child_High_Acuity[[#This Row],[Staff Start Date]])</f>
        <v>1900</v>
      </c>
      <c r="N820" s="100" t="str">
        <f>TEXT(Child_High_Acuity[[#This Row],[Staff Start Date]], "mmm")</f>
        <v>Jan</v>
      </c>
    </row>
    <row r="821" spans="1:14" x14ac:dyDescent="0.25">
      <c r="A821" s="18"/>
      <c r="B821" s="19"/>
      <c r="C821" s="19"/>
      <c r="D821" s="19"/>
      <c r="E821" s="19"/>
      <c r="F821" s="19"/>
      <c r="G821" s="19"/>
      <c r="H821" s="19"/>
      <c r="I821" s="19"/>
      <c r="J821" s="20"/>
      <c r="K821" s="67"/>
      <c r="L821" s="19"/>
      <c r="M821" s="100">
        <f>YEAR(Child_High_Acuity[[#This Row],[Staff Start Date]])</f>
        <v>1900</v>
      </c>
      <c r="N821" s="100" t="str">
        <f>TEXT(Child_High_Acuity[[#This Row],[Staff Start Date]], "mmm")</f>
        <v>Jan</v>
      </c>
    </row>
    <row r="822" spans="1:14" x14ac:dyDescent="0.25">
      <c r="A822" s="18"/>
      <c r="B822" s="19"/>
      <c r="C822" s="19"/>
      <c r="D822" s="19"/>
      <c r="E822" s="19"/>
      <c r="F822" s="19"/>
      <c r="G822" s="19"/>
      <c r="H822" s="19"/>
      <c r="I822" s="19"/>
      <c r="J822" s="20"/>
      <c r="K822" s="67"/>
      <c r="L822" s="19"/>
      <c r="M822" s="100">
        <f>YEAR(Child_High_Acuity[[#This Row],[Staff Start Date]])</f>
        <v>1900</v>
      </c>
      <c r="N822" s="100" t="str">
        <f>TEXT(Child_High_Acuity[[#This Row],[Staff Start Date]], "mmm")</f>
        <v>Jan</v>
      </c>
    </row>
    <row r="823" spans="1:14" x14ac:dyDescent="0.25">
      <c r="A823" s="18"/>
      <c r="B823" s="19"/>
      <c r="C823" s="19"/>
      <c r="D823" s="19"/>
      <c r="E823" s="19"/>
      <c r="F823" s="19"/>
      <c r="G823" s="19"/>
      <c r="H823" s="19"/>
      <c r="I823" s="19"/>
      <c r="J823" s="20"/>
      <c r="K823" s="67"/>
      <c r="L823" s="19"/>
      <c r="M823" s="100">
        <f>YEAR(Child_High_Acuity[[#This Row],[Staff Start Date]])</f>
        <v>1900</v>
      </c>
      <c r="N823" s="100" t="str">
        <f>TEXT(Child_High_Acuity[[#This Row],[Staff Start Date]], "mmm")</f>
        <v>Jan</v>
      </c>
    </row>
    <row r="824" spans="1:14" x14ac:dyDescent="0.25">
      <c r="A824" s="18"/>
      <c r="B824" s="19"/>
      <c r="C824" s="19"/>
      <c r="D824" s="19"/>
      <c r="E824" s="19"/>
      <c r="F824" s="19"/>
      <c r="G824" s="19"/>
      <c r="H824" s="19"/>
      <c r="I824" s="19"/>
      <c r="J824" s="20"/>
      <c r="K824" s="67"/>
      <c r="L824" s="19"/>
      <c r="M824" s="100">
        <f>YEAR(Child_High_Acuity[[#This Row],[Staff Start Date]])</f>
        <v>1900</v>
      </c>
      <c r="N824" s="100" t="str">
        <f>TEXT(Child_High_Acuity[[#This Row],[Staff Start Date]], "mmm")</f>
        <v>Jan</v>
      </c>
    </row>
    <row r="825" spans="1:14" x14ac:dyDescent="0.25">
      <c r="A825" s="18"/>
      <c r="B825" s="19"/>
      <c r="C825" s="19"/>
      <c r="D825" s="19"/>
      <c r="E825" s="19"/>
      <c r="F825" s="19"/>
      <c r="G825" s="19"/>
      <c r="H825" s="19"/>
      <c r="I825" s="19"/>
      <c r="J825" s="20"/>
      <c r="K825" s="67"/>
      <c r="L825" s="19"/>
      <c r="M825" s="100">
        <f>YEAR(Child_High_Acuity[[#This Row],[Staff Start Date]])</f>
        <v>1900</v>
      </c>
      <c r="N825" s="100" t="str">
        <f>TEXT(Child_High_Acuity[[#This Row],[Staff Start Date]], "mmm")</f>
        <v>Jan</v>
      </c>
    </row>
    <row r="826" spans="1:14" x14ac:dyDescent="0.25">
      <c r="A826" s="18"/>
      <c r="B826" s="19"/>
      <c r="C826" s="19"/>
      <c r="D826" s="19"/>
      <c r="E826" s="19"/>
      <c r="F826" s="19"/>
      <c r="G826" s="19"/>
      <c r="H826" s="19"/>
      <c r="I826" s="19"/>
      <c r="J826" s="20"/>
      <c r="K826" s="67"/>
      <c r="L826" s="19"/>
      <c r="M826" s="100">
        <f>YEAR(Child_High_Acuity[[#This Row],[Staff Start Date]])</f>
        <v>1900</v>
      </c>
      <c r="N826" s="100" t="str">
        <f>TEXT(Child_High_Acuity[[#This Row],[Staff Start Date]], "mmm")</f>
        <v>Jan</v>
      </c>
    </row>
    <row r="827" spans="1:14" x14ac:dyDescent="0.25">
      <c r="A827" s="18"/>
      <c r="B827" s="19"/>
      <c r="C827" s="19"/>
      <c r="D827" s="19"/>
      <c r="E827" s="19"/>
      <c r="F827" s="19"/>
      <c r="G827" s="19"/>
      <c r="H827" s="19"/>
      <c r="I827" s="19"/>
      <c r="J827" s="20"/>
      <c r="K827" s="67"/>
      <c r="L827" s="19"/>
      <c r="M827" s="100">
        <f>YEAR(Child_High_Acuity[[#This Row],[Staff Start Date]])</f>
        <v>1900</v>
      </c>
      <c r="N827" s="100" t="str">
        <f>TEXT(Child_High_Acuity[[#This Row],[Staff Start Date]], "mmm")</f>
        <v>Jan</v>
      </c>
    </row>
    <row r="828" spans="1:14" x14ac:dyDescent="0.25">
      <c r="A828" s="18"/>
      <c r="B828" s="19"/>
      <c r="C828" s="19"/>
      <c r="D828" s="19"/>
      <c r="E828" s="19"/>
      <c r="F828" s="19"/>
      <c r="G828" s="19"/>
      <c r="H828" s="19"/>
      <c r="I828" s="19"/>
      <c r="J828" s="20"/>
      <c r="K828" s="67"/>
      <c r="L828" s="19"/>
      <c r="M828" s="100">
        <f>YEAR(Child_High_Acuity[[#This Row],[Staff Start Date]])</f>
        <v>1900</v>
      </c>
      <c r="N828" s="100" t="str">
        <f>TEXT(Child_High_Acuity[[#This Row],[Staff Start Date]], "mmm")</f>
        <v>Jan</v>
      </c>
    </row>
    <row r="829" spans="1:14" x14ac:dyDescent="0.25">
      <c r="A829" s="18"/>
      <c r="B829" s="19"/>
      <c r="C829" s="19"/>
      <c r="D829" s="19"/>
      <c r="E829" s="19"/>
      <c r="F829" s="19"/>
      <c r="G829" s="19"/>
      <c r="H829" s="19"/>
      <c r="I829" s="19"/>
      <c r="J829" s="20"/>
      <c r="K829" s="67"/>
      <c r="L829" s="19"/>
      <c r="M829" s="100">
        <f>YEAR(Child_High_Acuity[[#This Row],[Staff Start Date]])</f>
        <v>1900</v>
      </c>
      <c r="N829" s="100" t="str">
        <f>TEXT(Child_High_Acuity[[#This Row],[Staff Start Date]], "mmm")</f>
        <v>Jan</v>
      </c>
    </row>
    <row r="830" spans="1:14" x14ac:dyDescent="0.25">
      <c r="A830" s="18"/>
      <c r="B830" s="19"/>
      <c r="C830" s="19"/>
      <c r="D830" s="19"/>
      <c r="E830" s="19"/>
      <c r="F830" s="19"/>
      <c r="G830" s="19"/>
      <c r="H830" s="19"/>
      <c r="I830" s="19"/>
      <c r="J830" s="20"/>
      <c r="K830" s="67"/>
      <c r="L830" s="19"/>
      <c r="M830" s="100">
        <f>YEAR(Child_High_Acuity[[#This Row],[Staff Start Date]])</f>
        <v>1900</v>
      </c>
      <c r="N830" s="100" t="str">
        <f>TEXT(Child_High_Acuity[[#This Row],[Staff Start Date]], "mmm")</f>
        <v>Jan</v>
      </c>
    </row>
    <row r="831" spans="1:14" x14ac:dyDescent="0.25">
      <c r="A831" s="18"/>
      <c r="B831" s="19"/>
      <c r="C831" s="19"/>
      <c r="D831" s="19"/>
      <c r="E831" s="19"/>
      <c r="F831" s="19"/>
      <c r="G831" s="19"/>
      <c r="H831" s="19"/>
      <c r="I831" s="19"/>
      <c r="J831" s="20"/>
      <c r="K831" s="67"/>
      <c r="L831" s="19"/>
      <c r="M831" s="100">
        <f>YEAR(Child_High_Acuity[[#This Row],[Staff Start Date]])</f>
        <v>1900</v>
      </c>
      <c r="N831" s="100" t="str">
        <f>TEXT(Child_High_Acuity[[#This Row],[Staff Start Date]], "mmm")</f>
        <v>Jan</v>
      </c>
    </row>
    <row r="832" spans="1:14" x14ac:dyDescent="0.25">
      <c r="A832" s="18"/>
      <c r="B832" s="19"/>
      <c r="C832" s="19"/>
      <c r="D832" s="19"/>
      <c r="E832" s="19"/>
      <c r="F832" s="19"/>
      <c r="G832" s="19"/>
      <c r="H832" s="19"/>
      <c r="I832" s="19"/>
      <c r="J832" s="20"/>
      <c r="K832" s="67"/>
      <c r="L832" s="19"/>
      <c r="M832" s="100">
        <f>YEAR(Child_High_Acuity[[#This Row],[Staff Start Date]])</f>
        <v>1900</v>
      </c>
      <c r="N832" s="100" t="str">
        <f>TEXT(Child_High_Acuity[[#This Row],[Staff Start Date]], "mmm")</f>
        <v>Jan</v>
      </c>
    </row>
    <row r="833" spans="1:14" x14ac:dyDescent="0.25">
      <c r="A833" s="18"/>
      <c r="B833" s="19"/>
      <c r="C833" s="19"/>
      <c r="D833" s="19"/>
      <c r="E833" s="19"/>
      <c r="F833" s="19"/>
      <c r="G833" s="19"/>
      <c r="H833" s="19"/>
      <c r="I833" s="19"/>
      <c r="J833" s="20"/>
      <c r="K833" s="67"/>
      <c r="L833" s="19"/>
      <c r="M833" s="100">
        <f>YEAR(Child_High_Acuity[[#This Row],[Staff Start Date]])</f>
        <v>1900</v>
      </c>
      <c r="N833" s="100" t="str">
        <f>TEXT(Child_High_Acuity[[#This Row],[Staff Start Date]], "mmm")</f>
        <v>Jan</v>
      </c>
    </row>
    <row r="834" spans="1:14" x14ac:dyDescent="0.25">
      <c r="A834" s="18"/>
      <c r="B834" s="19"/>
      <c r="C834" s="19"/>
      <c r="D834" s="19"/>
      <c r="E834" s="19"/>
      <c r="F834" s="19"/>
      <c r="G834" s="19"/>
      <c r="H834" s="19"/>
      <c r="I834" s="19"/>
      <c r="J834" s="20"/>
      <c r="K834" s="67"/>
      <c r="L834" s="19"/>
      <c r="M834" s="100">
        <f>YEAR(Child_High_Acuity[[#This Row],[Staff Start Date]])</f>
        <v>1900</v>
      </c>
      <c r="N834" s="100" t="str">
        <f>TEXT(Child_High_Acuity[[#This Row],[Staff Start Date]], "mmm")</f>
        <v>Jan</v>
      </c>
    </row>
    <row r="835" spans="1:14" x14ac:dyDescent="0.25">
      <c r="A835" s="18"/>
      <c r="B835" s="19"/>
      <c r="C835" s="19"/>
      <c r="D835" s="19"/>
      <c r="E835" s="19"/>
      <c r="F835" s="19"/>
      <c r="G835" s="19"/>
      <c r="H835" s="19"/>
      <c r="I835" s="19"/>
      <c r="J835" s="20"/>
      <c r="K835" s="67"/>
      <c r="L835" s="19"/>
      <c r="M835" s="100">
        <f>YEAR(Child_High_Acuity[[#This Row],[Staff Start Date]])</f>
        <v>1900</v>
      </c>
      <c r="N835" s="100" t="str">
        <f>TEXT(Child_High_Acuity[[#This Row],[Staff Start Date]], "mmm")</f>
        <v>Jan</v>
      </c>
    </row>
    <row r="836" spans="1:14" x14ac:dyDescent="0.25">
      <c r="A836" s="18"/>
      <c r="B836" s="19"/>
      <c r="C836" s="19"/>
      <c r="D836" s="19"/>
      <c r="E836" s="19"/>
      <c r="F836" s="19"/>
      <c r="G836" s="19"/>
      <c r="H836" s="19"/>
      <c r="I836" s="19"/>
      <c r="J836" s="20"/>
      <c r="K836" s="67"/>
      <c r="L836" s="19"/>
      <c r="M836" s="100">
        <f>YEAR(Child_High_Acuity[[#This Row],[Staff Start Date]])</f>
        <v>1900</v>
      </c>
      <c r="N836" s="100" t="str">
        <f>TEXT(Child_High_Acuity[[#This Row],[Staff Start Date]], "mmm")</f>
        <v>Jan</v>
      </c>
    </row>
    <row r="837" spans="1:14" x14ac:dyDescent="0.25">
      <c r="A837" s="18"/>
      <c r="B837" s="19"/>
      <c r="C837" s="19"/>
      <c r="D837" s="19"/>
      <c r="E837" s="19"/>
      <c r="F837" s="19"/>
      <c r="G837" s="19"/>
      <c r="H837" s="19"/>
      <c r="I837" s="19"/>
      <c r="J837" s="20"/>
      <c r="K837" s="67"/>
      <c r="L837" s="19"/>
      <c r="M837" s="100">
        <f>YEAR(Child_High_Acuity[[#This Row],[Staff Start Date]])</f>
        <v>1900</v>
      </c>
      <c r="N837" s="100" t="str">
        <f>TEXT(Child_High_Acuity[[#This Row],[Staff Start Date]], "mmm")</f>
        <v>Jan</v>
      </c>
    </row>
    <row r="838" spans="1:14" x14ac:dyDescent="0.25">
      <c r="A838" s="18"/>
      <c r="B838" s="19"/>
      <c r="C838" s="19"/>
      <c r="D838" s="19"/>
      <c r="E838" s="19"/>
      <c r="F838" s="19"/>
      <c r="G838" s="19"/>
      <c r="H838" s="19"/>
      <c r="I838" s="19"/>
      <c r="J838" s="20"/>
      <c r="K838" s="67"/>
      <c r="L838" s="19"/>
      <c r="M838" s="100">
        <f>YEAR(Child_High_Acuity[[#This Row],[Staff Start Date]])</f>
        <v>1900</v>
      </c>
      <c r="N838" s="100" t="str">
        <f>TEXT(Child_High_Acuity[[#This Row],[Staff Start Date]], "mmm")</f>
        <v>Jan</v>
      </c>
    </row>
    <row r="839" spans="1:14" x14ac:dyDescent="0.25">
      <c r="A839" s="18"/>
      <c r="B839" s="19"/>
      <c r="C839" s="19"/>
      <c r="D839" s="19"/>
      <c r="E839" s="19"/>
      <c r="F839" s="19"/>
      <c r="G839" s="19"/>
      <c r="H839" s="19"/>
      <c r="I839" s="19"/>
      <c r="J839" s="20"/>
      <c r="K839" s="67"/>
      <c r="L839" s="19"/>
      <c r="M839" s="100">
        <f>YEAR(Child_High_Acuity[[#This Row],[Staff Start Date]])</f>
        <v>1900</v>
      </c>
      <c r="N839" s="100" t="str">
        <f>TEXT(Child_High_Acuity[[#This Row],[Staff Start Date]], "mmm")</f>
        <v>Jan</v>
      </c>
    </row>
    <row r="840" spans="1:14" x14ac:dyDescent="0.25">
      <c r="A840" s="18"/>
      <c r="B840" s="19"/>
      <c r="C840" s="19"/>
      <c r="D840" s="19"/>
      <c r="E840" s="19"/>
      <c r="F840" s="19"/>
      <c r="G840" s="19"/>
      <c r="H840" s="19"/>
      <c r="I840" s="19"/>
      <c r="J840" s="20"/>
      <c r="K840" s="67"/>
      <c r="L840" s="19"/>
      <c r="M840" s="100">
        <f>YEAR(Child_High_Acuity[[#This Row],[Staff Start Date]])</f>
        <v>1900</v>
      </c>
      <c r="N840" s="100" t="str">
        <f>TEXT(Child_High_Acuity[[#This Row],[Staff Start Date]], "mmm")</f>
        <v>Jan</v>
      </c>
    </row>
    <row r="841" spans="1:14" x14ac:dyDescent="0.25">
      <c r="A841" s="18"/>
      <c r="B841" s="19"/>
      <c r="C841" s="19"/>
      <c r="D841" s="19"/>
      <c r="E841" s="19"/>
      <c r="F841" s="19"/>
      <c r="G841" s="19"/>
      <c r="H841" s="19"/>
      <c r="I841" s="19"/>
      <c r="J841" s="20"/>
      <c r="K841" s="67"/>
      <c r="L841" s="19"/>
      <c r="M841" s="100">
        <f>YEAR(Child_High_Acuity[[#This Row],[Staff Start Date]])</f>
        <v>1900</v>
      </c>
      <c r="N841" s="100" t="str">
        <f>TEXT(Child_High_Acuity[[#This Row],[Staff Start Date]], "mmm")</f>
        <v>Jan</v>
      </c>
    </row>
    <row r="842" spans="1:14" x14ac:dyDescent="0.25">
      <c r="A842" s="18"/>
      <c r="B842" s="19"/>
      <c r="C842" s="19"/>
      <c r="D842" s="19"/>
      <c r="E842" s="19"/>
      <c r="F842" s="19"/>
      <c r="G842" s="19"/>
      <c r="H842" s="19"/>
      <c r="I842" s="19"/>
      <c r="J842" s="20"/>
      <c r="K842" s="67"/>
      <c r="L842" s="19"/>
      <c r="M842" s="100">
        <f>YEAR(Child_High_Acuity[[#This Row],[Staff Start Date]])</f>
        <v>1900</v>
      </c>
      <c r="N842" s="100" t="str">
        <f>TEXT(Child_High_Acuity[[#This Row],[Staff Start Date]], "mmm")</f>
        <v>Jan</v>
      </c>
    </row>
    <row r="843" spans="1:14" x14ac:dyDescent="0.25">
      <c r="A843" s="18"/>
      <c r="B843" s="19"/>
      <c r="C843" s="19"/>
      <c r="D843" s="19"/>
      <c r="E843" s="19"/>
      <c r="F843" s="19"/>
      <c r="G843" s="19"/>
      <c r="H843" s="19"/>
      <c r="I843" s="19"/>
      <c r="J843" s="20"/>
      <c r="K843" s="67"/>
      <c r="L843" s="19"/>
      <c r="M843" s="100">
        <f>YEAR(Child_High_Acuity[[#This Row],[Staff Start Date]])</f>
        <v>1900</v>
      </c>
      <c r="N843" s="100" t="str">
        <f>TEXT(Child_High_Acuity[[#This Row],[Staff Start Date]], "mmm")</f>
        <v>Jan</v>
      </c>
    </row>
    <row r="844" spans="1:14" x14ac:dyDescent="0.25">
      <c r="A844" s="18"/>
      <c r="B844" s="19"/>
      <c r="C844" s="19"/>
      <c r="D844" s="19"/>
      <c r="E844" s="19"/>
      <c r="F844" s="19"/>
      <c r="G844" s="19"/>
      <c r="H844" s="19"/>
      <c r="I844" s="19"/>
      <c r="J844" s="20"/>
      <c r="K844" s="67"/>
      <c r="L844" s="19"/>
      <c r="M844" s="100">
        <f>YEAR(Child_High_Acuity[[#This Row],[Staff Start Date]])</f>
        <v>1900</v>
      </c>
      <c r="N844" s="100" t="str">
        <f>TEXT(Child_High_Acuity[[#This Row],[Staff Start Date]], "mmm")</f>
        <v>Jan</v>
      </c>
    </row>
    <row r="845" spans="1:14" x14ac:dyDescent="0.25">
      <c r="A845" s="18"/>
      <c r="B845" s="19"/>
      <c r="C845" s="19"/>
      <c r="D845" s="19"/>
      <c r="E845" s="19"/>
      <c r="F845" s="19"/>
      <c r="G845" s="19"/>
      <c r="H845" s="19"/>
      <c r="I845" s="19"/>
      <c r="J845" s="20"/>
      <c r="K845" s="67"/>
      <c r="L845" s="19"/>
      <c r="M845" s="100">
        <f>YEAR(Child_High_Acuity[[#This Row],[Staff Start Date]])</f>
        <v>1900</v>
      </c>
      <c r="N845" s="100" t="str">
        <f>TEXT(Child_High_Acuity[[#This Row],[Staff Start Date]], "mmm")</f>
        <v>Jan</v>
      </c>
    </row>
    <row r="846" spans="1:14" x14ac:dyDescent="0.25">
      <c r="A846" s="18"/>
      <c r="B846" s="19"/>
      <c r="C846" s="19"/>
      <c r="D846" s="19"/>
      <c r="E846" s="19"/>
      <c r="F846" s="19"/>
      <c r="G846" s="19"/>
      <c r="H846" s="19"/>
      <c r="I846" s="19"/>
      <c r="J846" s="20"/>
      <c r="K846" s="67"/>
      <c r="L846" s="19"/>
      <c r="M846" s="100">
        <f>YEAR(Child_High_Acuity[[#This Row],[Staff Start Date]])</f>
        <v>1900</v>
      </c>
      <c r="N846" s="100" t="str">
        <f>TEXT(Child_High_Acuity[[#This Row],[Staff Start Date]], "mmm")</f>
        <v>Jan</v>
      </c>
    </row>
    <row r="847" spans="1:14" x14ac:dyDescent="0.25">
      <c r="A847" s="18"/>
      <c r="B847" s="19"/>
      <c r="C847" s="19"/>
      <c r="D847" s="19"/>
      <c r="E847" s="19"/>
      <c r="F847" s="19"/>
      <c r="G847" s="19"/>
      <c r="H847" s="19"/>
      <c r="I847" s="19"/>
      <c r="J847" s="20"/>
      <c r="K847" s="67"/>
      <c r="L847" s="19"/>
      <c r="M847" s="100">
        <f>YEAR(Child_High_Acuity[[#This Row],[Staff Start Date]])</f>
        <v>1900</v>
      </c>
      <c r="N847" s="100" t="str">
        <f>TEXT(Child_High_Acuity[[#This Row],[Staff Start Date]], "mmm")</f>
        <v>Jan</v>
      </c>
    </row>
    <row r="848" spans="1:14" x14ac:dyDescent="0.25">
      <c r="A848" s="18"/>
      <c r="B848" s="19"/>
      <c r="C848" s="19"/>
      <c r="D848" s="19"/>
      <c r="E848" s="19"/>
      <c r="F848" s="19"/>
      <c r="G848" s="19"/>
      <c r="H848" s="19"/>
      <c r="I848" s="19"/>
      <c r="J848" s="20"/>
      <c r="K848" s="67"/>
      <c r="L848" s="19"/>
      <c r="M848" s="100">
        <f>YEAR(Child_High_Acuity[[#This Row],[Staff Start Date]])</f>
        <v>1900</v>
      </c>
      <c r="N848" s="100" t="str">
        <f>TEXT(Child_High_Acuity[[#This Row],[Staff Start Date]], "mmm")</f>
        <v>Jan</v>
      </c>
    </row>
    <row r="849" spans="1:14" x14ac:dyDescent="0.25">
      <c r="A849" s="18"/>
      <c r="B849" s="19"/>
      <c r="C849" s="19"/>
      <c r="D849" s="19"/>
      <c r="E849" s="19"/>
      <c r="F849" s="19"/>
      <c r="G849" s="19"/>
      <c r="H849" s="19"/>
      <c r="I849" s="19"/>
      <c r="J849" s="20"/>
      <c r="K849" s="67"/>
      <c r="L849" s="19"/>
      <c r="M849" s="100">
        <f>YEAR(Child_High_Acuity[[#This Row],[Staff Start Date]])</f>
        <v>1900</v>
      </c>
      <c r="N849" s="100" t="str">
        <f>TEXT(Child_High_Acuity[[#This Row],[Staff Start Date]], "mmm")</f>
        <v>Jan</v>
      </c>
    </row>
    <row r="850" spans="1:14" x14ac:dyDescent="0.25">
      <c r="A850" s="18"/>
      <c r="B850" s="19"/>
      <c r="C850" s="19"/>
      <c r="D850" s="19"/>
      <c r="E850" s="19"/>
      <c r="F850" s="19"/>
      <c r="G850" s="19"/>
      <c r="H850" s="19"/>
      <c r="I850" s="19"/>
      <c r="J850" s="20"/>
      <c r="K850" s="67"/>
      <c r="L850" s="19"/>
      <c r="M850" s="100">
        <f>YEAR(Child_High_Acuity[[#This Row],[Staff Start Date]])</f>
        <v>1900</v>
      </c>
      <c r="N850" s="100" t="str">
        <f>TEXT(Child_High_Acuity[[#This Row],[Staff Start Date]], "mmm")</f>
        <v>Jan</v>
      </c>
    </row>
    <row r="851" spans="1:14" x14ac:dyDescent="0.25">
      <c r="A851" s="18"/>
      <c r="B851" s="19"/>
      <c r="C851" s="19"/>
      <c r="D851" s="19"/>
      <c r="E851" s="19"/>
      <c r="F851" s="19"/>
      <c r="G851" s="19"/>
      <c r="H851" s="19"/>
      <c r="I851" s="19"/>
      <c r="J851" s="20"/>
      <c r="K851" s="67"/>
      <c r="L851" s="19"/>
      <c r="M851" s="100">
        <f>YEAR(Child_High_Acuity[[#This Row],[Staff Start Date]])</f>
        <v>1900</v>
      </c>
      <c r="N851" s="100" t="str">
        <f>TEXT(Child_High_Acuity[[#This Row],[Staff Start Date]], "mmm")</f>
        <v>Jan</v>
      </c>
    </row>
    <row r="852" spans="1:14" x14ac:dyDescent="0.25">
      <c r="A852" s="18"/>
      <c r="B852" s="19"/>
      <c r="C852" s="19"/>
      <c r="D852" s="19"/>
      <c r="E852" s="19"/>
      <c r="F852" s="19"/>
      <c r="G852" s="19"/>
      <c r="H852" s="19"/>
      <c r="I852" s="19"/>
      <c r="J852" s="20"/>
      <c r="K852" s="67"/>
      <c r="L852" s="19"/>
      <c r="M852" s="100">
        <f>YEAR(Child_High_Acuity[[#This Row],[Staff Start Date]])</f>
        <v>1900</v>
      </c>
      <c r="N852" s="100" t="str">
        <f>TEXT(Child_High_Acuity[[#This Row],[Staff Start Date]], "mmm")</f>
        <v>Jan</v>
      </c>
    </row>
    <row r="853" spans="1:14" x14ac:dyDescent="0.25">
      <c r="A853" s="18"/>
      <c r="B853" s="19"/>
      <c r="C853" s="19"/>
      <c r="D853" s="19"/>
      <c r="E853" s="19"/>
      <c r="F853" s="19"/>
      <c r="G853" s="19"/>
      <c r="H853" s="19"/>
      <c r="I853" s="19"/>
      <c r="J853" s="20"/>
      <c r="K853" s="67"/>
      <c r="L853" s="19"/>
      <c r="M853" s="100">
        <f>YEAR(Child_High_Acuity[[#This Row],[Staff Start Date]])</f>
        <v>1900</v>
      </c>
      <c r="N853" s="100" t="str">
        <f>TEXT(Child_High_Acuity[[#This Row],[Staff Start Date]], "mmm")</f>
        <v>Jan</v>
      </c>
    </row>
    <row r="854" spans="1:14" x14ac:dyDescent="0.25">
      <c r="A854" s="18"/>
      <c r="B854" s="19"/>
      <c r="C854" s="19"/>
      <c r="D854" s="19"/>
      <c r="E854" s="19"/>
      <c r="F854" s="19"/>
      <c r="G854" s="19"/>
      <c r="H854" s="19"/>
      <c r="I854" s="19"/>
      <c r="J854" s="20"/>
      <c r="K854" s="67"/>
      <c r="L854" s="19"/>
      <c r="M854" s="100">
        <f>YEAR(Child_High_Acuity[[#This Row],[Staff Start Date]])</f>
        <v>1900</v>
      </c>
      <c r="N854" s="100" t="str">
        <f>TEXT(Child_High_Acuity[[#This Row],[Staff Start Date]], "mmm")</f>
        <v>Jan</v>
      </c>
    </row>
    <row r="855" spans="1:14" x14ac:dyDescent="0.25">
      <c r="A855" s="18"/>
      <c r="B855" s="19"/>
      <c r="C855" s="19"/>
      <c r="D855" s="19"/>
      <c r="E855" s="19"/>
      <c r="F855" s="19"/>
      <c r="G855" s="19"/>
      <c r="H855" s="19"/>
      <c r="I855" s="19"/>
      <c r="J855" s="20"/>
      <c r="K855" s="67"/>
      <c r="L855" s="19"/>
      <c r="M855" s="100">
        <f>YEAR(Child_High_Acuity[[#This Row],[Staff Start Date]])</f>
        <v>1900</v>
      </c>
      <c r="N855" s="100" t="str">
        <f>TEXT(Child_High_Acuity[[#This Row],[Staff Start Date]], "mmm")</f>
        <v>Jan</v>
      </c>
    </row>
    <row r="856" spans="1:14" x14ac:dyDescent="0.25">
      <c r="A856" s="18"/>
      <c r="B856" s="19"/>
      <c r="C856" s="19"/>
      <c r="D856" s="19"/>
      <c r="E856" s="19"/>
      <c r="F856" s="19"/>
      <c r="G856" s="19"/>
      <c r="H856" s="19"/>
      <c r="I856" s="19"/>
      <c r="J856" s="20"/>
      <c r="K856" s="67"/>
      <c r="L856" s="19"/>
      <c r="M856" s="100">
        <f>YEAR(Child_High_Acuity[[#This Row],[Staff Start Date]])</f>
        <v>1900</v>
      </c>
      <c r="N856" s="100" t="str">
        <f>TEXT(Child_High_Acuity[[#This Row],[Staff Start Date]], "mmm")</f>
        <v>Jan</v>
      </c>
    </row>
    <row r="857" spans="1:14" x14ac:dyDescent="0.25">
      <c r="A857" s="18"/>
      <c r="B857" s="19"/>
      <c r="C857" s="19"/>
      <c r="D857" s="19"/>
      <c r="E857" s="19"/>
      <c r="F857" s="19"/>
      <c r="G857" s="19"/>
      <c r="H857" s="19"/>
      <c r="I857" s="19"/>
      <c r="J857" s="20"/>
      <c r="K857" s="67"/>
      <c r="L857" s="19"/>
      <c r="M857" s="100">
        <f>YEAR(Child_High_Acuity[[#This Row],[Staff Start Date]])</f>
        <v>1900</v>
      </c>
      <c r="N857" s="100" t="str">
        <f>TEXT(Child_High_Acuity[[#This Row],[Staff Start Date]], "mmm")</f>
        <v>Jan</v>
      </c>
    </row>
    <row r="858" spans="1:14" x14ac:dyDescent="0.25">
      <c r="A858" s="18"/>
      <c r="B858" s="19"/>
      <c r="C858" s="19"/>
      <c r="D858" s="19"/>
      <c r="E858" s="19"/>
      <c r="F858" s="19"/>
      <c r="G858" s="19"/>
      <c r="H858" s="19"/>
      <c r="I858" s="19"/>
      <c r="J858" s="20"/>
      <c r="K858" s="67"/>
      <c r="L858" s="19"/>
      <c r="M858" s="100">
        <f>YEAR(Child_High_Acuity[[#This Row],[Staff Start Date]])</f>
        <v>1900</v>
      </c>
      <c r="N858" s="100" t="str">
        <f>TEXT(Child_High_Acuity[[#This Row],[Staff Start Date]], "mmm")</f>
        <v>Jan</v>
      </c>
    </row>
    <row r="859" spans="1:14" x14ac:dyDescent="0.25">
      <c r="A859" s="18"/>
      <c r="B859" s="19"/>
      <c r="C859" s="19"/>
      <c r="D859" s="19"/>
      <c r="E859" s="19"/>
      <c r="F859" s="19"/>
      <c r="G859" s="19"/>
      <c r="H859" s="19"/>
      <c r="I859" s="19"/>
      <c r="J859" s="20"/>
      <c r="K859" s="67"/>
      <c r="L859" s="19"/>
      <c r="M859" s="100">
        <f>YEAR(Child_High_Acuity[[#This Row],[Staff Start Date]])</f>
        <v>1900</v>
      </c>
      <c r="N859" s="100" t="str">
        <f>TEXT(Child_High_Acuity[[#This Row],[Staff Start Date]], "mmm")</f>
        <v>Jan</v>
      </c>
    </row>
    <row r="860" spans="1:14" x14ac:dyDescent="0.25">
      <c r="A860" s="18"/>
      <c r="B860" s="19"/>
      <c r="C860" s="19"/>
      <c r="D860" s="19"/>
      <c r="E860" s="19"/>
      <c r="F860" s="19"/>
      <c r="G860" s="19"/>
      <c r="H860" s="19"/>
      <c r="I860" s="19"/>
      <c r="J860" s="20"/>
      <c r="K860" s="67"/>
      <c r="L860" s="19"/>
      <c r="M860" s="100">
        <f>YEAR(Child_High_Acuity[[#This Row],[Staff Start Date]])</f>
        <v>1900</v>
      </c>
      <c r="N860" s="100" t="str">
        <f>TEXT(Child_High_Acuity[[#This Row],[Staff Start Date]], "mmm")</f>
        <v>Jan</v>
      </c>
    </row>
    <row r="861" spans="1:14" x14ac:dyDescent="0.25">
      <c r="A861" s="18"/>
      <c r="B861" s="19"/>
      <c r="C861" s="19"/>
      <c r="D861" s="19"/>
      <c r="E861" s="19"/>
      <c r="F861" s="19"/>
      <c r="G861" s="19"/>
      <c r="H861" s="19"/>
      <c r="I861" s="19"/>
      <c r="J861" s="20"/>
      <c r="K861" s="67"/>
      <c r="L861" s="19"/>
      <c r="M861" s="100">
        <f>YEAR(Child_High_Acuity[[#This Row],[Staff Start Date]])</f>
        <v>1900</v>
      </c>
      <c r="N861" s="100" t="str">
        <f>TEXT(Child_High_Acuity[[#This Row],[Staff Start Date]], "mmm")</f>
        <v>Jan</v>
      </c>
    </row>
    <row r="862" spans="1:14" x14ac:dyDescent="0.25">
      <c r="A862" s="18"/>
      <c r="B862" s="19"/>
      <c r="C862" s="19"/>
      <c r="D862" s="19"/>
      <c r="E862" s="19"/>
      <c r="F862" s="19"/>
      <c r="G862" s="19"/>
      <c r="H862" s="19"/>
      <c r="I862" s="19"/>
      <c r="J862" s="20"/>
      <c r="K862" s="67"/>
      <c r="L862" s="19"/>
      <c r="M862" s="100">
        <f>YEAR(Child_High_Acuity[[#This Row],[Staff Start Date]])</f>
        <v>1900</v>
      </c>
      <c r="N862" s="100" t="str">
        <f>TEXT(Child_High_Acuity[[#This Row],[Staff Start Date]], "mmm")</f>
        <v>Jan</v>
      </c>
    </row>
    <row r="863" spans="1:14" x14ac:dyDescent="0.25">
      <c r="A863" s="18"/>
      <c r="B863" s="19"/>
      <c r="C863" s="19"/>
      <c r="D863" s="19"/>
      <c r="E863" s="19"/>
      <c r="F863" s="19"/>
      <c r="G863" s="19"/>
      <c r="H863" s="19"/>
      <c r="I863" s="19"/>
      <c r="J863" s="20"/>
      <c r="K863" s="67"/>
      <c r="L863" s="19"/>
      <c r="M863" s="100">
        <f>YEAR(Child_High_Acuity[[#This Row],[Staff Start Date]])</f>
        <v>1900</v>
      </c>
      <c r="N863" s="100" t="str">
        <f>TEXT(Child_High_Acuity[[#This Row],[Staff Start Date]], "mmm")</f>
        <v>Jan</v>
      </c>
    </row>
    <row r="864" spans="1:14" x14ac:dyDescent="0.25">
      <c r="A864" s="18"/>
      <c r="B864" s="19"/>
      <c r="C864" s="19"/>
      <c r="D864" s="19"/>
      <c r="E864" s="19"/>
      <c r="F864" s="19"/>
      <c r="G864" s="19"/>
      <c r="H864" s="19"/>
      <c r="I864" s="19"/>
      <c r="J864" s="20"/>
      <c r="K864" s="67"/>
      <c r="L864" s="19"/>
      <c r="M864" s="100">
        <f>YEAR(Child_High_Acuity[[#This Row],[Staff Start Date]])</f>
        <v>1900</v>
      </c>
      <c r="N864" s="100" t="str">
        <f>TEXT(Child_High_Acuity[[#This Row],[Staff Start Date]], "mmm")</f>
        <v>Jan</v>
      </c>
    </row>
    <row r="865" spans="1:14" x14ac:dyDescent="0.25">
      <c r="A865" s="18"/>
      <c r="B865" s="19"/>
      <c r="C865" s="19"/>
      <c r="D865" s="19"/>
      <c r="E865" s="19"/>
      <c r="F865" s="19"/>
      <c r="G865" s="19"/>
      <c r="H865" s="19"/>
      <c r="I865" s="19"/>
      <c r="J865" s="20"/>
      <c r="K865" s="67"/>
      <c r="L865" s="19"/>
      <c r="M865" s="100">
        <f>YEAR(Child_High_Acuity[[#This Row],[Staff Start Date]])</f>
        <v>1900</v>
      </c>
      <c r="N865" s="100" t="str">
        <f>TEXT(Child_High_Acuity[[#This Row],[Staff Start Date]], "mmm")</f>
        <v>Jan</v>
      </c>
    </row>
    <row r="866" spans="1:14" x14ac:dyDescent="0.25">
      <c r="A866" s="18"/>
      <c r="B866" s="19"/>
      <c r="C866" s="19"/>
      <c r="D866" s="19"/>
      <c r="E866" s="19"/>
      <c r="F866" s="19"/>
      <c r="G866" s="19"/>
      <c r="H866" s="19"/>
      <c r="I866" s="19"/>
      <c r="J866" s="20"/>
      <c r="K866" s="67"/>
      <c r="L866" s="19"/>
      <c r="M866" s="100">
        <f>YEAR(Child_High_Acuity[[#This Row],[Staff Start Date]])</f>
        <v>1900</v>
      </c>
      <c r="N866" s="100" t="str">
        <f>TEXT(Child_High_Acuity[[#This Row],[Staff Start Date]], "mmm")</f>
        <v>Jan</v>
      </c>
    </row>
    <row r="867" spans="1:14" x14ac:dyDescent="0.25">
      <c r="A867" s="18"/>
      <c r="B867" s="19"/>
      <c r="C867" s="19"/>
      <c r="D867" s="19"/>
      <c r="E867" s="19"/>
      <c r="F867" s="19"/>
      <c r="G867" s="19"/>
      <c r="H867" s="19"/>
      <c r="I867" s="19"/>
      <c r="J867" s="20"/>
      <c r="K867" s="67"/>
      <c r="L867" s="19"/>
      <c r="M867" s="100">
        <f>YEAR(Child_High_Acuity[[#This Row],[Staff Start Date]])</f>
        <v>1900</v>
      </c>
      <c r="N867" s="100" t="str">
        <f>TEXT(Child_High_Acuity[[#This Row],[Staff Start Date]], "mmm")</f>
        <v>Jan</v>
      </c>
    </row>
    <row r="868" spans="1:14" x14ac:dyDescent="0.25">
      <c r="A868" s="18"/>
      <c r="B868" s="19"/>
      <c r="C868" s="19"/>
      <c r="D868" s="19"/>
      <c r="E868" s="19"/>
      <c r="F868" s="19"/>
      <c r="G868" s="19"/>
      <c r="H868" s="19"/>
      <c r="I868" s="19"/>
      <c r="J868" s="20"/>
      <c r="K868" s="67"/>
      <c r="L868" s="19"/>
      <c r="M868" s="100">
        <f>YEAR(Child_High_Acuity[[#This Row],[Staff Start Date]])</f>
        <v>1900</v>
      </c>
      <c r="N868" s="100" t="str">
        <f>TEXT(Child_High_Acuity[[#This Row],[Staff Start Date]], "mmm")</f>
        <v>Jan</v>
      </c>
    </row>
    <row r="869" spans="1:14" x14ac:dyDescent="0.25">
      <c r="A869" s="18"/>
      <c r="B869" s="19"/>
      <c r="C869" s="19"/>
      <c r="D869" s="19"/>
      <c r="E869" s="19"/>
      <c r="F869" s="19"/>
      <c r="G869" s="19"/>
      <c r="H869" s="19"/>
      <c r="I869" s="19"/>
      <c r="J869" s="20"/>
      <c r="K869" s="67"/>
      <c r="L869" s="19"/>
      <c r="M869" s="100">
        <f>YEAR(Child_High_Acuity[[#This Row],[Staff Start Date]])</f>
        <v>1900</v>
      </c>
      <c r="N869" s="100" t="str">
        <f>TEXT(Child_High_Acuity[[#This Row],[Staff Start Date]], "mmm")</f>
        <v>Jan</v>
      </c>
    </row>
    <row r="870" spans="1:14" x14ac:dyDescent="0.25">
      <c r="A870" s="18"/>
      <c r="B870" s="19"/>
      <c r="C870" s="19"/>
      <c r="D870" s="19"/>
      <c r="E870" s="19"/>
      <c r="F870" s="19"/>
      <c r="G870" s="19"/>
      <c r="H870" s="19"/>
      <c r="I870" s="19"/>
      <c r="J870" s="20"/>
      <c r="K870" s="67"/>
      <c r="L870" s="19"/>
      <c r="M870" s="100">
        <f>YEAR(Child_High_Acuity[[#This Row],[Staff Start Date]])</f>
        <v>1900</v>
      </c>
      <c r="N870" s="100" t="str">
        <f>TEXT(Child_High_Acuity[[#This Row],[Staff Start Date]], "mmm")</f>
        <v>Jan</v>
      </c>
    </row>
    <row r="871" spans="1:14" x14ac:dyDescent="0.25">
      <c r="A871" s="18"/>
      <c r="B871" s="19"/>
      <c r="C871" s="19"/>
      <c r="D871" s="19"/>
      <c r="E871" s="19"/>
      <c r="F871" s="19"/>
      <c r="G871" s="19"/>
      <c r="H871" s="19"/>
      <c r="I871" s="19"/>
      <c r="J871" s="20"/>
      <c r="K871" s="67"/>
      <c r="L871" s="19"/>
      <c r="M871" s="100">
        <f>YEAR(Child_High_Acuity[[#This Row],[Staff Start Date]])</f>
        <v>1900</v>
      </c>
      <c r="N871" s="100" t="str">
        <f>TEXT(Child_High_Acuity[[#This Row],[Staff Start Date]], "mmm")</f>
        <v>Jan</v>
      </c>
    </row>
    <row r="872" spans="1:14" x14ac:dyDescent="0.25">
      <c r="A872" s="18"/>
      <c r="B872" s="19"/>
      <c r="C872" s="19"/>
      <c r="D872" s="19"/>
      <c r="E872" s="19"/>
      <c r="F872" s="19"/>
      <c r="G872" s="19"/>
      <c r="H872" s="19"/>
      <c r="I872" s="19"/>
      <c r="J872" s="20"/>
      <c r="K872" s="67"/>
      <c r="L872" s="19"/>
      <c r="M872" s="100">
        <f>YEAR(Child_High_Acuity[[#This Row],[Staff Start Date]])</f>
        <v>1900</v>
      </c>
      <c r="N872" s="100" t="str">
        <f>TEXT(Child_High_Acuity[[#This Row],[Staff Start Date]], "mmm")</f>
        <v>Jan</v>
      </c>
    </row>
    <row r="873" spans="1:14" x14ac:dyDescent="0.25">
      <c r="A873" s="18"/>
      <c r="B873" s="19"/>
      <c r="C873" s="19"/>
      <c r="D873" s="19"/>
      <c r="E873" s="19"/>
      <c r="F873" s="19"/>
      <c r="G873" s="19"/>
      <c r="H873" s="19"/>
      <c r="I873" s="19"/>
      <c r="J873" s="20"/>
      <c r="K873" s="67"/>
      <c r="L873" s="19"/>
      <c r="M873" s="100">
        <f>YEAR(Child_High_Acuity[[#This Row],[Staff Start Date]])</f>
        <v>1900</v>
      </c>
      <c r="N873" s="100" t="str">
        <f>TEXT(Child_High_Acuity[[#This Row],[Staff Start Date]], "mmm")</f>
        <v>Jan</v>
      </c>
    </row>
    <row r="874" spans="1:14" x14ac:dyDescent="0.25">
      <c r="A874" s="18"/>
      <c r="B874" s="19"/>
      <c r="C874" s="19"/>
      <c r="D874" s="19"/>
      <c r="E874" s="19"/>
      <c r="F874" s="19"/>
      <c r="G874" s="19"/>
      <c r="H874" s="19"/>
      <c r="I874" s="19"/>
      <c r="J874" s="20"/>
      <c r="K874" s="67"/>
      <c r="L874" s="19"/>
      <c r="M874" s="100">
        <f>YEAR(Child_High_Acuity[[#This Row],[Staff Start Date]])</f>
        <v>1900</v>
      </c>
      <c r="N874" s="100" t="str">
        <f>TEXT(Child_High_Acuity[[#This Row],[Staff Start Date]], "mmm")</f>
        <v>Jan</v>
      </c>
    </row>
    <row r="875" spans="1:14" x14ac:dyDescent="0.25">
      <c r="A875" s="18"/>
      <c r="B875" s="19"/>
      <c r="C875" s="19"/>
      <c r="D875" s="19"/>
      <c r="E875" s="19"/>
      <c r="F875" s="19"/>
      <c r="G875" s="19"/>
      <c r="H875" s="19"/>
      <c r="I875" s="19"/>
      <c r="J875" s="20"/>
      <c r="K875" s="67"/>
      <c r="L875" s="19"/>
      <c r="M875" s="100">
        <f>YEAR(Child_High_Acuity[[#This Row],[Staff Start Date]])</f>
        <v>1900</v>
      </c>
      <c r="N875" s="100" t="str">
        <f>TEXT(Child_High_Acuity[[#This Row],[Staff Start Date]], "mmm")</f>
        <v>Jan</v>
      </c>
    </row>
    <row r="876" spans="1:14" x14ac:dyDescent="0.25">
      <c r="A876" s="18"/>
      <c r="B876" s="19"/>
      <c r="C876" s="19"/>
      <c r="D876" s="19"/>
      <c r="E876" s="19"/>
      <c r="F876" s="19"/>
      <c r="G876" s="19"/>
      <c r="H876" s="19"/>
      <c r="I876" s="19"/>
      <c r="J876" s="20"/>
      <c r="K876" s="67"/>
      <c r="L876" s="19"/>
      <c r="M876" s="100">
        <f>YEAR(Child_High_Acuity[[#This Row],[Staff Start Date]])</f>
        <v>1900</v>
      </c>
      <c r="N876" s="100" t="str">
        <f>TEXT(Child_High_Acuity[[#This Row],[Staff Start Date]], "mmm")</f>
        <v>Jan</v>
      </c>
    </row>
    <row r="877" spans="1:14" x14ac:dyDescent="0.25">
      <c r="A877" s="18"/>
      <c r="B877" s="19"/>
      <c r="C877" s="19"/>
      <c r="D877" s="19"/>
      <c r="E877" s="19"/>
      <c r="F877" s="19"/>
      <c r="G877" s="19"/>
      <c r="H877" s="19"/>
      <c r="I877" s="19"/>
      <c r="J877" s="20"/>
      <c r="K877" s="67"/>
      <c r="L877" s="19"/>
      <c r="M877" s="100">
        <f>YEAR(Child_High_Acuity[[#This Row],[Staff Start Date]])</f>
        <v>1900</v>
      </c>
      <c r="N877" s="100" t="str">
        <f>TEXT(Child_High_Acuity[[#This Row],[Staff Start Date]], "mmm")</f>
        <v>Jan</v>
      </c>
    </row>
    <row r="878" spans="1:14" x14ac:dyDescent="0.25">
      <c r="A878" s="18"/>
      <c r="B878" s="19"/>
      <c r="C878" s="19"/>
      <c r="D878" s="19"/>
      <c r="E878" s="19"/>
      <c r="F878" s="19"/>
      <c r="G878" s="19"/>
      <c r="H878" s="19"/>
      <c r="I878" s="19"/>
      <c r="J878" s="20"/>
      <c r="K878" s="67"/>
      <c r="L878" s="19"/>
      <c r="M878" s="100">
        <f>YEAR(Child_High_Acuity[[#This Row],[Staff Start Date]])</f>
        <v>1900</v>
      </c>
      <c r="N878" s="100" t="str">
        <f>TEXT(Child_High_Acuity[[#This Row],[Staff Start Date]], "mmm")</f>
        <v>Jan</v>
      </c>
    </row>
    <row r="879" spans="1:14" x14ac:dyDescent="0.25">
      <c r="A879" s="18"/>
      <c r="B879" s="19"/>
      <c r="C879" s="19"/>
      <c r="D879" s="19"/>
      <c r="E879" s="19"/>
      <c r="F879" s="19"/>
      <c r="G879" s="19"/>
      <c r="H879" s="19"/>
      <c r="I879" s="19"/>
      <c r="J879" s="20"/>
      <c r="K879" s="67"/>
      <c r="L879" s="19"/>
      <c r="M879" s="100">
        <f>YEAR(Child_High_Acuity[[#This Row],[Staff Start Date]])</f>
        <v>1900</v>
      </c>
      <c r="N879" s="100" t="str">
        <f>TEXT(Child_High_Acuity[[#This Row],[Staff Start Date]], "mmm")</f>
        <v>Jan</v>
      </c>
    </row>
    <row r="880" spans="1:14" x14ac:dyDescent="0.25">
      <c r="A880" s="18"/>
      <c r="B880" s="19"/>
      <c r="C880" s="19"/>
      <c r="D880" s="19"/>
      <c r="E880" s="19"/>
      <c r="F880" s="19"/>
      <c r="G880" s="19"/>
      <c r="H880" s="19"/>
      <c r="I880" s="19"/>
      <c r="J880" s="20"/>
      <c r="K880" s="67"/>
      <c r="L880" s="19"/>
      <c r="M880" s="100">
        <f>YEAR(Child_High_Acuity[[#This Row],[Staff Start Date]])</f>
        <v>1900</v>
      </c>
      <c r="N880" s="100" t="str">
        <f>TEXT(Child_High_Acuity[[#This Row],[Staff Start Date]], "mmm")</f>
        <v>Jan</v>
      </c>
    </row>
    <row r="881" spans="1:14" x14ac:dyDescent="0.25">
      <c r="A881" s="18"/>
      <c r="B881" s="19"/>
      <c r="C881" s="19"/>
      <c r="D881" s="19"/>
      <c r="E881" s="19"/>
      <c r="F881" s="19"/>
      <c r="G881" s="19"/>
      <c r="H881" s="19"/>
      <c r="I881" s="19"/>
      <c r="J881" s="20"/>
      <c r="K881" s="67"/>
      <c r="L881" s="19"/>
      <c r="M881" s="100">
        <f>YEAR(Child_High_Acuity[[#This Row],[Staff Start Date]])</f>
        <v>1900</v>
      </c>
      <c r="N881" s="100" t="str">
        <f>TEXT(Child_High_Acuity[[#This Row],[Staff Start Date]], "mmm")</f>
        <v>Jan</v>
      </c>
    </row>
    <row r="882" spans="1:14" x14ac:dyDescent="0.25">
      <c r="A882" s="18"/>
      <c r="B882" s="19"/>
      <c r="C882" s="19"/>
      <c r="D882" s="19"/>
      <c r="E882" s="19"/>
      <c r="F882" s="19"/>
      <c r="G882" s="19"/>
      <c r="H882" s="19"/>
      <c r="I882" s="19"/>
      <c r="J882" s="20"/>
      <c r="K882" s="67"/>
      <c r="L882" s="19"/>
      <c r="M882" s="100">
        <f>YEAR(Child_High_Acuity[[#This Row],[Staff Start Date]])</f>
        <v>1900</v>
      </c>
      <c r="N882" s="100" t="str">
        <f>TEXT(Child_High_Acuity[[#This Row],[Staff Start Date]], "mmm")</f>
        <v>Jan</v>
      </c>
    </row>
    <row r="883" spans="1:14" x14ac:dyDescent="0.25">
      <c r="A883" s="18"/>
      <c r="B883" s="19"/>
      <c r="C883" s="19"/>
      <c r="D883" s="19"/>
      <c r="E883" s="19"/>
      <c r="F883" s="19"/>
      <c r="G883" s="19"/>
      <c r="H883" s="19"/>
      <c r="I883" s="19"/>
      <c r="J883" s="20"/>
      <c r="K883" s="67"/>
      <c r="L883" s="19"/>
      <c r="M883" s="100">
        <f>YEAR(Child_High_Acuity[[#This Row],[Staff Start Date]])</f>
        <v>1900</v>
      </c>
      <c r="N883" s="100" t="str">
        <f>TEXT(Child_High_Acuity[[#This Row],[Staff Start Date]], "mmm")</f>
        <v>Jan</v>
      </c>
    </row>
    <row r="884" spans="1:14" x14ac:dyDescent="0.25">
      <c r="A884" s="18"/>
      <c r="B884" s="19"/>
      <c r="C884" s="19"/>
      <c r="D884" s="19"/>
      <c r="E884" s="19"/>
      <c r="F884" s="19"/>
      <c r="G884" s="19"/>
      <c r="H884" s="19"/>
      <c r="I884" s="19"/>
      <c r="J884" s="20"/>
      <c r="K884" s="67"/>
      <c r="L884" s="19"/>
      <c r="M884" s="100">
        <f>YEAR(Child_High_Acuity[[#This Row],[Staff Start Date]])</f>
        <v>1900</v>
      </c>
      <c r="N884" s="100" t="str">
        <f>TEXT(Child_High_Acuity[[#This Row],[Staff Start Date]], "mmm")</f>
        <v>Jan</v>
      </c>
    </row>
    <row r="885" spans="1:14" x14ac:dyDescent="0.25">
      <c r="A885" s="18"/>
      <c r="B885" s="19"/>
      <c r="C885" s="19"/>
      <c r="D885" s="19"/>
      <c r="E885" s="19"/>
      <c r="F885" s="19"/>
      <c r="G885" s="19"/>
      <c r="H885" s="19"/>
      <c r="I885" s="19"/>
      <c r="J885" s="20"/>
      <c r="K885" s="67"/>
      <c r="L885" s="19"/>
      <c r="M885" s="100">
        <f>YEAR(Child_High_Acuity[[#This Row],[Staff Start Date]])</f>
        <v>1900</v>
      </c>
      <c r="N885" s="100" t="str">
        <f>TEXT(Child_High_Acuity[[#This Row],[Staff Start Date]], "mmm")</f>
        <v>Jan</v>
      </c>
    </row>
    <row r="886" spans="1:14" x14ac:dyDescent="0.25">
      <c r="A886" s="18"/>
      <c r="B886" s="19"/>
      <c r="C886" s="19"/>
      <c r="D886" s="19"/>
      <c r="E886" s="19"/>
      <c r="F886" s="19"/>
      <c r="G886" s="19"/>
      <c r="H886" s="19"/>
      <c r="I886" s="19"/>
      <c r="J886" s="20"/>
      <c r="K886" s="67"/>
      <c r="L886" s="19"/>
      <c r="M886" s="100">
        <f>YEAR(Child_High_Acuity[[#This Row],[Staff Start Date]])</f>
        <v>1900</v>
      </c>
      <c r="N886" s="100" t="str">
        <f>TEXT(Child_High_Acuity[[#This Row],[Staff Start Date]], "mmm")</f>
        <v>Jan</v>
      </c>
    </row>
    <row r="887" spans="1:14" x14ac:dyDescent="0.25">
      <c r="A887" s="18"/>
      <c r="B887" s="19"/>
      <c r="C887" s="19"/>
      <c r="D887" s="19"/>
      <c r="E887" s="19"/>
      <c r="F887" s="19"/>
      <c r="G887" s="19"/>
      <c r="H887" s="19"/>
      <c r="I887" s="19"/>
      <c r="J887" s="20"/>
      <c r="K887" s="67"/>
      <c r="L887" s="19"/>
      <c r="M887" s="100">
        <f>YEAR(Child_High_Acuity[[#This Row],[Staff Start Date]])</f>
        <v>1900</v>
      </c>
      <c r="N887" s="100" t="str">
        <f>TEXT(Child_High_Acuity[[#This Row],[Staff Start Date]], "mmm")</f>
        <v>Jan</v>
      </c>
    </row>
    <row r="888" spans="1:14" x14ac:dyDescent="0.25">
      <c r="A888" s="18"/>
      <c r="B888" s="19"/>
      <c r="C888" s="19"/>
      <c r="D888" s="19"/>
      <c r="E888" s="19"/>
      <c r="F888" s="19"/>
      <c r="G888" s="19"/>
      <c r="H888" s="19"/>
      <c r="I888" s="19"/>
      <c r="J888" s="20"/>
      <c r="K888" s="67"/>
      <c r="L888" s="19"/>
      <c r="M888" s="100">
        <f>YEAR(Child_High_Acuity[[#This Row],[Staff Start Date]])</f>
        <v>1900</v>
      </c>
      <c r="N888" s="100" t="str">
        <f>TEXT(Child_High_Acuity[[#This Row],[Staff Start Date]], "mmm")</f>
        <v>Jan</v>
      </c>
    </row>
    <row r="889" spans="1:14" x14ac:dyDescent="0.25">
      <c r="A889" s="18"/>
      <c r="B889" s="19"/>
      <c r="C889" s="19"/>
      <c r="D889" s="19"/>
      <c r="E889" s="19"/>
      <c r="F889" s="19"/>
      <c r="G889" s="19"/>
      <c r="H889" s="19"/>
      <c r="I889" s="19"/>
      <c r="J889" s="20"/>
      <c r="K889" s="67"/>
      <c r="L889" s="19"/>
      <c r="M889" s="100">
        <f>YEAR(Child_High_Acuity[[#This Row],[Staff Start Date]])</f>
        <v>1900</v>
      </c>
      <c r="N889" s="100" t="str">
        <f>TEXT(Child_High_Acuity[[#This Row],[Staff Start Date]], "mmm")</f>
        <v>Jan</v>
      </c>
    </row>
    <row r="890" spans="1:14" x14ac:dyDescent="0.25">
      <c r="A890" s="18"/>
      <c r="B890" s="19"/>
      <c r="C890" s="19"/>
      <c r="D890" s="19"/>
      <c r="E890" s="19"/>
      <c r="F890" s="19"/>
      <c r="G890" s="19"/>
      <c r="H890" s="19"/>
      <c r="I890" s="19"/>
      <c r="J890" s="20"/>
      <c r="K890" s="67"/>
      <c r="L890" s="19"/>
      <c r="M890" s="100">
        <f>YEAR(Child_High_Acuity[[#This Row],[Staff Start Date]])</f>
        <v>1900</v>
      </c>
      <c r="N890" s="100" t="str">
        <f>TEXT(Child_High_Acuity[[#This Row],[Staff Start Date]], "mmm")</f>
        <v>Jan</v>
      </c>
    </row>
    <row r="891" spans="1:14" x14ac:dyDescent="0.25">
      <c r="A891" s="18"/>
      <c r="B891" s="19"/>
      <c r="C891" s="19"/>
      <c r="D891" s="19"/>
      <c r="E891" s="19"/>
      <c r="F891" s="19"/>
      <c r="G891" s="19"/>
      <c r="H891" s="19"/>
      <c r="I891" s="19"/>
      <c r="J891" s="20"/>
      <c r="K891" s="67"/>
      <c r="L891" s="19"/>
      <c r="M891" s="100">
        <f>YEAR(Child_High_Acuity[[#This Row],[Staff Start Date]])</f>
        <v>1900</v>
      </c>
      <c r="N891" s="100" t="str">
        <f>TEXT(Child_High_Acuity[[#This Row],[Staff Start Date]], "mmm")</f>
        <v>Jan</v>
      </c>
    </row>
    <row r="892" spans="1:14" x14ac:dyDescent="0.25">
      <c r="A892" s="18"/>
      <c r="B892" s="19"/>
      <c r="C892" s="19"/>
      <c r="D892" s="19"/>
      <c r="E892" s="19"/>
      <c r="F892" s="19"/>
      <c r="G892" s="19"/>
      <c r="H892" s="19"/>
      <c r="I892" s="19"/>
      <c r="J892" s="20"/>
      <c r="K892" s="67"/>
      <c r="L892" s="19"/>
      <c r="M892" s="100">
        <f>YEAR(Child_High_Acuity[[#This Row],[Staff Start Date]])</f>
        <v>1900</v>
      </c>
      <c r="N892" s="100" t="str">
        <f>TEXT(Child_High_Acuity[[#This Row],[Staff Start Date]], "mmm")</f>
        <v>Jan</v>
      </c>
    </row>
    <row r="893" spans="1:14" x14ac:dyDescent="0.25">
      <c r="A893" s="18"/>
      <c r="B893" s="19"/>
      <c r="C893" s="19"/>
      <c r="D893" s="19"/>
      <c r="E893" s="19"/>
      <c r="F893" s="19"/>
      <c r="G893" s="19"/>
      <c r="H893" s="19"/>
      <c r="I893" s="19"/>
      <c r="J893" s="20"/>
      <c r="K893" s="67"/>
      <c r="L893" s="19"/>
      <c r="M893" s="100">
        <f>YEAR(Child_High_Acuity[[#This Row],[Staff Start Date]])</f>
        <v>1900</v>
      </c>
      <c r="N893" s="100" t="str">
        <f>TEXT(Child_High_Acuity[[#This Row],[Staff Start Date]], "mmm")</f>
        <v>Jan</v>
      </c>
    </row>
    <row r="894" spans="1:14" x14ac:dyDescent="0.25">
      <c r="A894" s="18"/>
      <c r="B894" s="19"/>
      <c r="C894" s="19"/>
      <c r="D894" s="19"/>
      <c r="E894" s="19"/>
      <c r="F894" s="19"/>
      <c r="G894" s="19"/>
      <c r="H894" s="19"/>
      <c r="I894" s="19"/>
      <c r="J894" s="20"/>
      <c r="K894" s="67"/>
      <c r="L894" s="19"/>
      <c r="M894" s="100">
        <f>YEAR(Child_High_Acuity[[#This Row],[Staff Start Date]])</f>
        <v>1900</v>
      </c>
      <c r="N894" s="100" t="str">
        <f>TEXT(Child_High_Acuity[[#This Row],[Staff Start Date]], "mmm")</f>
        <v>Jan</v>
      </c>
    </row>
    <row r="895" spans="1:14" x14ac:dyDescent="0.25">
      <c r="A895" s="18"/>
      <c r="B895" s="19"/>
      <c r="C895" s="19"/>
      <c r="D895" s="19"/>
      <c r="E895" s="19"/>
      <c r="F895" s="19"/>
      <c r="G895" s="19"/>
      <c r="H895" s="19"/>
      <c r="I895" s="19"/>
      <c r="J895" s="20"/>
      <c r="K895" s="67"/>
      <c r="L895" s="19"/>
      <c r="M895" s="100">
        <f>YEAR(Child_High_Acuity[[#This Row],[Staff Start Date]])</f>
        <v>1900</v>
      </c>
      <c r="N895" s="100" t="str">
        <f>TEXT(Child_High_Acuity[[#This Row],[Staff Start Date]], "mmm")</f>
        <v>Jan</v>
      </c>
    </row>
    <row r="896" spans="1:14" x14ac:dyDescent="0.25">
      <c r="A896" s="18"/>
      <c r="B896" s="19"/>
      <c r="C896" s="19"/>
      <c r="D896" s="19"/>
      <c r="E896" s="19"/>
      <c r="F896" s="19"/>
      <c r="G896" s="19"/>
      <c r="H896" s="19"/>
      <c r="I896" s="19"/>
      <c r="J896" s="20"/>
      <c r="K896" s="67"/>
      <c r="L896" s="19"/>
      <c r="M896" s="100">
        <f>YEAR(Child_High_Acuity[[#This Row],[Staff Start Date]])</f>
        <v>1900</v>
      </c>
      <c r="N896" s="100" t="str">
        <f>TEXT(Child_High_Acuity[[#This Row],[Staff Start Date]], "mmm")</f>
        <v>Jan</v>
      </c>
    </row>
    <row r="897" spans="1:14" x14ac:dyDescent="0.25">
      <c r="A897" s="18"/>
      <c r="B897" s="19"/>
      <c r="C897" s="19"/>
      <c r="D897" s="19"/>
      <c r="E897" s="19"/>
      <c r="F897" s="19"/>
      <c r="G897" s="19"/>
      <c r="H897" s="19"/>
      <c r="I897" s="19"/>
      <c r="J897" s="20"/>
      <c r="K897" s="67"/>
      <c r="L897" s="19"/>
      <c r="M897" s="100">
        <f>YEAR(Child_High_Acuity[[#This Row],[Staff Start Date]])</f>
        <v>1900</v>
      </c>
      <c r="N897" s="100" t="str">
        <f>TEXT(Child_High_Acuity[[#This Row],[Staff Start Date]], "mmm")</f>
        <v>Jan</v>
      </c>
    </row>
    <row r="898" spans="1:14" x14ac:dyDescent="0.25">
      <c r="A898" s="18"/>
      <c r="B898" s="19"/>
      <c r="C898" s="19"/>
      <c r="D898" s="19"/>
      <c r="E898" s="19"/>
      <c r="F898" s="19"/>
      <c r="G898" s="19"/>
      <c r="H898" s="19"/>
      <c r="I898" s="19"/>
      <c r="J898" s="20"/>
      <c r="K898" s="67"/>
      <c r="L898" s="19"/>
      <c r="M898" s="100">
        <f>YEAR(Child_High_Acuity[[#This Row],[Staff Start Date]])</f>
        <v>1900</v>
      </c>
      <c r="N898" s="100" t="str">
        <f>TEXT(Child_High_Acuity[[#This Row],[Staff Start Date]], "mmm")</f>
        <v>Jan</v>
      </c>
    </row>
    <row r="899" spans="1:14" x14ac:dyDescent="0.25">
      <c r="A899" s="18"/>
      <c r="B899" s="19"/>
      <c r="C899" s="19"/>
      <c r="D899" s="19"/>
      <c r="E899" s="19"/>
      <c r="F899" s="19"/>
      <c r="G899" s="19"/>
      <c r="H899" s="19"/>
      <c r="I899" s="19"/>
      <c r="J899" s="20"/>
      <c r="K899" s="67"/>
      <c r="L899" s="19"/>
      <c r="M899" s="100">
        <f>YEAR(Child_High_Acuity[[#This Row],[Staff Start Date]])</f>
        <v>1900</v>
      </c>
      <c r="N899" s="100" t="str">
        <f>TEXT(Child_High_Acuity[[#This Row],[Staff Start Date]], "mmm")</f>
        <v>Jan</v>
      </c>
    </row>
    <row r="900" spans="1:14" x14ac:dyDescent="0.25">
      <c r="A900" s="18"/>
      <c r="B900" s="19"/>
      <c r="C900" s="19"/>
      <c r="D900" s="19"/>
      <c r="E900" s="19"/>
      <c r="F900" s="19"/>
      <c r="G900" s="19"/>
      <c r="H900" s="19"/>
      <c r="I900" s="19"/>
      <c r="J900" s="20"/>
      <c r="K900" s="67"/>
      <c r="L900" s="19"/>
      <c r="M900" s="100">
        <f>YEAR(Child_High_Acuity[[#This Row],[Staff Start Date]])</f>
        <v>1900</v>
      </c>
      <c r="N900" s="100" t="str">
        <f>TEXT(Child_High_Acuity[[#This Row],[Staff Start Date]], "mmm")</f>
        <v>Jan</v>
      </c>
    </row>
    <row r="901" spans="1:14" x14ac:dyDescent="0.25">
      <c r="A901" s="18"/>
      <c r="B901" s="19"/>
      <c r="C901" s="19"/>
      <c r="D901" s="19"/>
      <c r="E901" s="19"/>
      <c r="F901" s="19"/>
      <c r="G901" s="19"/>
      <c r="H901" s="19"/>
      <c r="I901" s="19"/>
      <c r="J901" s="20"/>
      <c r="K901" s="67"/>
      <c r="L901" s="19"/>
      <c r="M901" s="100">
        <f>YEAR(Child_High_Acuity[[#This Row],[Staff Start Date]])</f>
        <v>1900</v>
      </c>
      <c r="N901" s="100" t="str">
        <f>TEXT(Child_High_Acuity[[#This Row],[Staff Start Date]], "mmm")</f>
        <v>Jan</v>
      </c>
    </row>
    <row r="902" spans="1:14" x14ac:dyDescent="0.25">
      <c r="A902" s="18"/>
      <c r="B902" s="19"/>
      <c r="C902" s="19"/>
      <c r="D902" s="19"/>
      <c r="E902" s="19"/>
      <c r="F902" s="19"/>
      <c r="G902" s="19"/>
      <c r="H902" s="19"/>
      <c r="I902" s="19"/>
      <c r="J902" s="20"/>
      <c r="K902" s="67"/>
      <c r="L902" s="19"/>
      <c r="M902" s="100">
        <f>YEAR(Child_High_Acuity[[#This Row],[Staff Start Date]])</f>
        <v>1900</v>
      </c>
      <c r="N902" s="100" t="str">
        <f>TEXT(Child_High_Acuity[[#This Row],[Staff Start Date]], "mmm")</f>
        <v>Jan</v>
      </c>
    </row>
    <row r="903" spans="1:14" x14ac:dyDescent="0.25">
      <c r="A903" s="18"/>
      <c r="B903" s="19"/>
      <c r="C903" s="19"/>
      <c r="D903" s="19"/>
      <c r="E903" s="19"/>
      <c r="F903" s="19"/>
      <c r="G903" s="19"/>
      <c r="H903" s="19"/>
      <c r="I903" s="19"/>
      <c r="J903" s="20"/>
      <c r="K903" s="67"/>
      <c r="L903" s="19"/>
      <c r="M903" s="100">
        <f>YEAR(Child_High_Acuity[[#This Row],[Staff Start Date]])</f>
        <v>1900</v>
      </c>
      <c r="N903" s="100" t="str">
        <f>TEXT(Child_High_Acuity[[#This Row],[Staff Start Date]], "mmm")</f>
        <v>Jan</v>
      </c>
    </row>
    <row r="904" spans="1:14" x14ac:dyDescent="0.25">
      <c r="A904" s="18"/>
      <c r="B904" s="19"/>
      <c r="C904" s="19"/>
      <c r="D904" s="19"/>
      <c r="E904" s="19"/>
      <c r="F904" s="19"/>
      <c r="G904" s="19"/>
      <c r="H904" s="19"/>
      <c r="I904" s="19"/>
      <c r="J904" s="20"/>
      <c r="K904" s="67"/>
      <c r="L904" s="19"/>
      <c r="M904" s="100">
        <f>YEAR(Child_High_Acuity[[#This Row],[Staff Start Date]])</f>
        <v>1900</v>
      </c>
      <c r="N904" s="100" t="str">
        <f>TEXT(Child_High_Acuity[[#This Row],[Staff Start Date]], "mmm")</f>
        <v>Jan</v>
      </c>
    </row>
    <row r="905" spans="1:14" x14ac:dyDescent="0.25">
      <c r="A905" s="18"/>
      <c r="B905" s="19"/>
      <c r="C905" s="19"/>
      <c r="D905" s="19"/>
      <c r="E905" s="19"/>
      <c r="F905" s="19"/>
      <c r="G905" s="19"/>
      <c r="H905" s="19"/>
      <c r="I905" s="19"/>
      <c r="J905" s="20"/>
      <c r="K905" s="67"/>
      <c r="L905" s="19"/>
      <c r="M905" s="100">
        <f>YEAR(Child_High_Acuity[[#This Row],[Staff Start Date]])</f>
        <v>1900</v>
      </c>
      <c r="N905" s="100" t="str">
        <f>TEXT(Child_High_Acuity[[#This Row],[Staff Start Date]], "mmm")</f>
        <v>Jan</v>
      </c>
    </row>
    <row r="906" spans="1:14" x14ac:dyDescent="0.25">
      <c r="A906" s="18"/>
      <c r="B906" s="19"/>
      <c r="C906" s="19"/>
      <c r="D906" s="19"/>
      <c r="E906" s="19"/>
      <c r="F906" s="19"/>
      <c r="G906" s="19"/>
      <c r="H906" s="19"/>
      <c r="I906" s="19"/>
      <c r="J906" s="20"/>
      <c r="K906" s="67"/>
      <c r="L906" s="19"/>
      <c r="M906" s="100">
        <f>YEAR(Child_High_Acuity[[#This Row],[Staff Start Date]])</f>
        <v>1900</v>
      </c>
      <c r="N906" s="100" t="str">
        <f>TEXT(Child_High_Acuity[[#This Row],[Staff Start Date]], "mmm")</f>
        <v>Jan</v>
      </c>
    </row>
    <row r="907" spans="1:14" x14ac:dyDescent="0.25">
      <c r="A907" s="18"/>
      <c r="B907" s="19"/>
      <c r="C907" s="19"/>
      <c r="D907" s="19"/>
      <c r="E907" s="19"/>
      <c r="F907" s="19"/>
      <c r="G907" s="19"/>
      <c r="H907" s="19"/>
      <c r="I907" s="19"/>
      <c r="J907" s="20"/>
      <c r="K907" s="67"/>
      <c r="L907" s="19"/>
      <c r="M907" s="100">
        <f>YEAR(Child_High_Acuity[[#This Row],[Staff Start Date]])</f>
        <v>1900</v>
      </c>
      <c r="N907" s="100" t="str">
        <f>TEXT(Child_High_Acuity[[#This Row],[Staff Start Date]], "mmm")</f>
        <v>Jan</v>
      </c>
    </row>
    <row r="908" spans="1:14" x14ac:dyDescent="0.25">
      <c r="A908" s="18"/>
      <c r="B908" s="19"/>
      <c r="C908" s="19"/>
      <c r="D908" s="19"/>
      <c r="E908" s="19"/>
      <c r="F908" s="19"/>
      <c r="G908" s="19"/>
      <c r="H908" s="19"/>
      <c r="I908" s="19"/>
      <c r="J908" s="20"/>
      <c r="K908" s="67"/>
      <c r="L908" s="19"/>
      <c r="M908" s="100">
        <f>YEAR(Child_High_Acuity[[#This Row],[Staff Start Date]])</f>
        <v>1900</v>
      </c>
      <c r="N908" s="100" t="str">
        <f>TEXT(Child_High_Acuity[[#This Row],[Staff Start Date]], "mmm")</f>
        <v>Jan</v>
      </c>
    </row>
    <row r="909" spans="1:14" x14ac:dyDescent="0.25">
      <c r="A909" s="18"/>
      <c r="B909" s="19"/>
      <c r="C909" s="19"/>
      <c r="D909" s="19"/>
      <c r="E909" s="19"/>
      <c r="F909" s="19"/>
      <c r="G909" s="19"/>
      <c r="H909" s="19"/>
      <c r="I909" s="19"/>
      <c r="J909" s="20"/>
      <c r="K909" s="67"/>
      <c r="L909" s="19"/>
      <c r="M909" s="100">
        <f>YEAR(Child_High_Acuity[[#This Row],[Staff Start Date]])</f>
        <v>1900</v>
      </c>
      <c r="N909" s="100" t="str">
        <f>TEXT(Child_High_Acuity[[#This Row],[Staff Start Date]], "mmm")</f>
        <v>Jan</v>
      </c>
    </row>
    <row r="910" spans="1:14" x14ac:dyDescent="0.25">
      <c r="A910" s="18"/>
      <c r="B910" s="19"/>
      <c r="C910" s="19"/>
      <c r="D910" s="19"/>
      <c r="E910" s="19"/>
      <c r="F910" s="19"/>
      <c r="G910" s="19"/>
      <c r="H910" s="19"/>
      <c r="I910" s="19"/>
      <c r="J910" s="20"/>
      <c r="K910" s="67"/>
      <c r="L910" s="19"/>
      <c r="M910" s="100">
        <f>YEAR(Child_High_Acuity[[#This Row],[Staff Start Date]])</f>
        <v>1900</v>
      </c>
      <c r="N910" s="100" t="str">
        <f>TEXT(Child_High_Acuity[[#This Row],[Staff Start Date]], "mmm")</f>
        <v>Jan</v>
      </c>
    </row>
    <row r="911" spans="1:14" x14ac:dyDescent="0.25">
      <c r="A911" s="18"/>
      <c r="B911" s="19"/>
      <c r="C911" s="19"/>
      <c r="D911" s="19"/>
      <c r="E911" s="19"/>
      <c r="F911" s="19"/>
      <c r="G911" s="19"/>
      <c r="H911" s="19"/>
      <c r="I911" s="19"/>
      <c r="J911" s="20"/>
      <c r="K911" s="67"/>
      <c r="L911" s="19"/>
      <c r="M911" s="100">
        <f>YEAR(Child_High_Acuity[[#This Row],[Staff Start Date]])</f>
        <v>1900</v>
      </c>
      <c r="N911" s="100" t="str">
        <f>TEXT(Child_High_Acuity[[#This Row],[Staff Start Date]], "mmm")</f>
        <v>Jan</v>
      </c>
    </row>
    <row r="912" spans="1:14" x14ac:dyDescent="0.25">
      <c r="A912" s="18"/>
      <c r="B912" s="19"/>
      <c r="C912" s="19"/>
      <c r="D912" s="19"/>
      <c r="E912" s="19"/>
      <c r="F912" s="19"/>
      <c r="G912" s="19"/>
      <c r="H912" s="19"/>
      <c r="I912" s="19"/>
      <c r="J912" s="20"/>
      <c r="K912" s="67"/>
      <c r="L912" s="19"/>
      <c r="M912" s="100">
        <f>YEAR(Child_High_Acuity[[#This Row],[Staff Start Date]])</f>
        <v>1900</v>
      </c>
      <c r="N912" s="100" t="str">
        <f>TEXT(Child_High_Acuity[[#This Row],[Staff Start Date]], "mmm")</f>
        <v>Jan</v>
      </c>
    </row>
    <row r="913" spans="1:14" x14ac:dyDescent="0.25">
      <c r="A913" s="18"/>
      <c r="B913" s="19"/>
      <c r="C913" s="19"/>
      <c r="D913" s="19"/>
      <c r="E913" s="19"/>
      <c r="F913" s="19"/>
      <c r="G913" s="19"/>
      <c r="H913" s="19"/>
      <c r="I913" s="19"/>
      <c r="J913" s="20"/>
      <c r="K913" s="67"/>
      <c r="L913" s="19"/>
      <c r="M913" s="100">
        <f>YEAR(Child_High_Acuity[[#This Row],[Staff Start Date]])</f>
        <v>1900</v>
      </c>
      <c r="N913" s="100" t="str">
        <f>TEXT(Child_High_Acuity[[#This Row],[Staff Start Date]], "mmm")</f>
        <v>Jan</v>
      </c>
    </row>
    <row r="914" spans="1:14" x14ac:dyDescent="0.25">
      <c r="A914" s="18"/>
      <c r="B914" s="19"/>
      <c r="C914" s="19"/>
      <c r="D914" s="19"/>
      <c r="E914" s="19"/>
      <c r="F914" s="19"/>
      <c r="G914" s="19"/>
      <c r="H914" s="19"/>
      <c r="I914" s="19"/>
      <c r="J914" s="20"/>
      <c r="K914" s="67"/>
      <c r="L914" s="19"/>
      <c r="M914" s="100">
        <f>YEAR(Child_High_Acuity[[#This Row],[Staff Start Date]])</f>
        <v>1900</v>
      </c>
      <c r="N914" s="100" t="str">
        <f>TEXT(Child_High_Acuity[[#This Row],[Staff Start Date]], "mmm")</f>
        <v>Jan</v>
      </c>
    </row>
    <row r="915" spans="1:14" x14ac:dyDescent="0.25">
      <c r="A915" s="18"/>
      <c r="B915" s="19"/>
      <c r="C915" s="19"/>
      <c r="D915" s="19"/>
      <c r="E915" s="19"/>
      <c r="F915" s="19"/>
      <c r="G915" s="19"/>
      <c r="H915" s="19"/>
      <c r="I915" s="19"/>
      <c r="J915" s="20"/>
      <c r="K915" s="67"/>
      <c r="L915" s="19"/>
      <c r="M915" s="100">
        <f>YEAR(Child_High_Acuity[[#This Row],[Staff Start Date]])</f>
        <v>1900</v>
      </c>
      <c r="N915" s="100" t="str">
        <f>TEXT(Child_High_Acuity[[#This Row],[Staff Start Date]], "mmm")</f>
        <v>Jan</v>
      </c>
    </row>
    <row r="916" spans="1:14" x14ac:dyDescent="0.25">
      <c r="A916" s="18"/>
      <c r="B916" s="19"/>
      <c r="C916" s="19"/>
      <c r="D916" s="19"/>
      <c r="E916" s="19"/>
      <c r="F916" s="19"/>
      <c r="G916" s="19"/>
      <c r="H916" s="19"/>
      <c r="I916" s="19"/>
      <c r="J916" s="20"/>
      <c r="K916" s="67"/>
      <c r="L916" s="19"/>
      <c r="M916" s="100">
        <f>YEAR(Child_High_Acuity[[#This Row],[Staff Start Date]])</f>
        <v>1900</v>
      </c>
      <c r="N916" s="100" t="str">
        <f>TEXT(Child_High_Acuity[[#This Row],[Staff Start Date]], "mmm")</f>
        <v>Jan</v>
      </c>
    </row>
    <row r="917" spans="1:14" x14ac:dyDescent="0.25">
      <c r="A917" s="18"/>
      <c r="B917" s="19"/>
      <c r="C917" s="19"/>
      <c r="D917" s="19"/>
      <c r="E917" s="19"/>
      <c r="F917" s="19"/>
      <c r="G917" s="19"/>
      <c r="H917" s="19"/>
      <c r="I917" s="19"/>
      <c r="J917" s="20"/>
      <c r="K917" s="67"/>
      <c r="L917" s="19"/>
      <c r="M917" s="100">
        <f>YEAR(Child_High_Acuity[[#This Row],[Staff Start Date]])</f>
        <v>1900</v>
      </c>
      <c r="N917" s="100" t="str">
        <f>TEXT(Child_High_Acuity[[#This Row],[Staff Start Date]], "mmm")</f>
        <v>Jan</v>
      </c>
    </row>
    <row r="918" spans="1:14" x14ac:dyDescent="0.25">
      <c r="A918" s="18"/>
      <c r="B918" s="19"/>
      <c r="C918" s="19"/>
      <c r="D918" s="19"/>
      <c r="E918" s="19"/>
      <c r="F918" s="19"/>
      <c r="G918" s="19"/>
      <c r="H918" s="19"/>
      <c r="I918" s="19"/>
      <c r="J918" s="20"/>
      <c r="K918" s="67"/>
      <c r="L918" s="19"/>
      <c r="M918" s="100">
        <f>YEAR(Child_High_Acuity[[#This Row],[Staff Start Date]])</f>
        <v>1900</v>
      </c>
      <c r="N918" s="100" t="str">
        <f>TEXT(Child_High_Acuity[[#This Row],[Staff Start Date]], "mmm")</f>
        <v>Jan</v>
      </c>
    </row>
    <row r="919" spans="1:14" x14ac:dyDescent="0.25">
      <c r="A919" s="18"/>
      <c r="B919" s="19"/>
      <c r="C919" s="19"/>
      <c r="D919" s="19"/>
      <c r="E919" s="19"/>
      <c r="F919" s="19"/>
      <c r="G919" s="19"/>
      <c r="H919" s="19"/>
      <c r="I919" s="19"/>
      <c r="J919" s="20"/>
      <c r="K919" s="67"/>
      <c r="L919" s="19"/>
      <c r="M919" s="100">
        <f>YEAR(Child_High_Acuity[[#This Row],[Staff Start Date]])</f>
        <v>1900</v>
      </c>
      <c r="N919" s="100" t="str">
        <f>TEXT(Child_High_Acuity[[#This Row],[Staff Start Date]], "mmm")</f>
        <v>Jan</v>
      </c>
    </row>
    <row r="920" spans="1:14" x14ac:dyDescent="0.25">
      <c r="A920" s="18"/>
      <c r="B920" s="19"/>
      <c r="C920" s="19"/>
      <c r="D920" s="19"/>
      <c r="E920" s="19"/>
      <c r="F920" s="19"/>
      <c r="G920" s="19"/>
      <c r="H920" s="19"/>
      <c r="I920" s="19"/>
      <c r="J920" s="20"/>
      <c r="K920" s="67"/>
      <c r="L920" s="19"/>
      <c r="M920" s="100">
        <f>YEAR(Child_High_Acuity[[#This Row],[Staff Start Date]])</f>
        <v>1900</v>
      </c>
      <c r="N920" s="100" t="str">
        <f>TEXT(Child_High_Acuity[[#This Row],[Staff Start Date]], "mmm")</f>
        <v>Jan</v>
      </c>
    </row>
    <row r="921" spans="1:14" x14ac:dyDescent="0.25">
      <c r="A921" s="18"/>
      <c r="B921" s="19"/>
      <c r="C921" s="19"/>
      <c r="D921" s="19"/>
      <c r="E921" s="19"/>
      <c r="F921" s="19"/>
      <c r="G921" s="19"/>
      <c r="H921" s="19"/>
      <c r="I921" s="19"/>
      <c r="J921" s="20"/>
      <c r="K921" s="67"/>
      <c r="L921" s="19"/>
      <c r="M921" s="100">
        <f>YEAR(Child_High_Acuity[[#This Row],[Staff Start Date]])</f>
        <v>1900</v>
      </c>
      <c r="N921" s="100" t="str">
        <f>TEXT(Child_High_Acuity[[#This Row],[Staff Start Date]], "mmm")</f>
        <v>Jan</v>
      </c>
    </row>
    <row r="922" spans="1:14" x14ac:dyDescent="0.25">
      <c r="A922" s="18"/>
      <c r="B922" s="19"/>
      <c r="C922" s="19"/>
      <c r="D922" s="19"/>
      <c r="E922" s="19"/>
      <c r="F922" s="19"/>
      <c r="G922" s="19"/>
      <c r="H922" s="19"/>
      <c r="I922" s="19"/>
      <c r="J922" s="20"/>
      <c r="K922" s="67"/>
      <c r="L922" s="19"/>
      <c r="M922" s="100">
        <f>YEAR(Child_High_Acuity[[#This Row],[Staff Start Date]])</f>
        <v>1900</v>
      </c>
      <c r="N922" s="100" t="str">
        <f>TEXT(Child_High_Acuity[[#This Row],[Staff Start Date]], "mmm")</f>
        <v>Jan</v>
      </c>
    </row>
    <row r="923" spans="1:14" x14ac:dyDescent="0.25">
      <c r="A923" s="18"/>
      <c r="B923" s="19"/>
      <c r="C923" s="19"/>
      <c r="D923" s="19"/>
      <c r="E923" s="19"/>
      <c r="F923" s="19"/>
      <c r="G923" s="19"/>
      <c r="H923" s="19"/>
      <c r="I923" s="19"/>
      <c r="J923" s="20"/>
      <c r="K923" s="67"/>
      <c r="L923" s="19"/>
      <c r="M923" s="100">
        <f>YEAR(Child_High_Acuity[[#This Row],[Staff Start Date]])</f>
        <v>1900</v>
      </c>
      <c r="N923" s="100" t="str">
        <f>TEXT(Child_High_Acuity[[#This Row],[Staff Start Date]], "mmm")</f>
        <v>Jan</v>
      </c>
    </row>
    <row r="924" spans="1:14" x14ac:dyDescent="0.25">
      <c r="A924" s="18"/>
      <c r="B924" s="19"/>
      <c r="C924" s="19"/>
      <c r="D924" s="19"/>
      <c r="E924" s="19"/>
      <c r="F924" s="19"/>
      <c r="G924" s="19"/>
      <c r="H924" s="19"/>
      <c r="I924" s="19"/>
      <c r="J924" s="20"/>
      <c r="K924" s="67"/>
      <c r="L924" s="19"/>
      <c r="M924" s="100">
        <f>YEAR(Child_High_Acuity[[#This Row],[Staff Start Date]])</f>
        <v>1900</v>
      </c>
      <c r="N924" s="100" t="str">
        <f>TEXT(Child_High_Acuity[[#This Row],[Staff Start Date]], "mmm")</f>
        <v>Jan</v>
      </c>
    </row>
    <row r="925" spans="1:14" x14ac:dyDescent="0.25">
      <c r="A925" s="18"/>
      <c r="B925" s="19"/>
      <c r="C925" s="19"/>
      <c r="D925" s="19"/>
      <c r="E925" s="19"/>
      <c r="F925" s="19"/>
      <c r="G925" s="19"/>
      <c r="H925" s="19"/>
      <c r="I925" s="19"/>
      <c r="J925" s="20"/>
      <c r="K925" s="67"/>
      <c r="L925" s="19"/>
      <c r="M925" s="100">
        <f>YEAR(Child_High_Acuity[[#This Row],[Staff Start Date]])</f>
        <v>1900</v>
      </c>
      <c r="N925" s="100" t="str">
        <f>TEXT(Child_High_Acuity[[#This Row],[Staff Start Date]], "mmm")</f>
        <v>Jan</v>
      </c>
    </row>
    <row r="926" spans="1:14" x14ac:dyDescent="0.25">
      <c r="A926" s="18"/>
      <c r="B926" s="19"/>
      <c r="C926" s="19"/>
      <c r="D926" s="19"/>
      <c r="E926" s="19"/>
      <c r="F926" s="19"/>
      <c r="G926" s="19"/>
      <c r="H926" s="19"/>
      <c r="I926" s="19"/>
      <c r="J926" s="20"/>
      <c r="K926" s="67"/>
      <c r="L926" s="19"/>
      <c r="M926" s="100">
        <f>YEAR(Child_High_Acuity[[#This Row],[Staff Start Date]])</f>
        <v>1900</v>
      </c>
      <c r="N926" s="100" t="str">
        <f>TEXT(Child_High_Acuity[[#This Row],[Staff Start Date]], "mmm")</f>
        <v>Jan</v>
      </c>
    </row>
    <row r="927" spans="1:14" x14ac:dyDescent="0.25">
      <c r="A927" s="18"/>
      <c r="B927" s="19"/>
      <c r="C927" s="19"/>
      <c r="D927" s="19"/>
      <c r="E927" s="19"/>
      <c r="F927" s="19"/>
      <c r="G927" s="19"/>
      <c r="H927" s="19"/>
      <c r="I927" s="19"/>
      <c r="J927" s="20"/>
      <c r="K927" s="67"/>
      <c r="L927" s="19"/>
      <c r="M927" s="100">
        <f>YEAR(Child_High_Acuity[[#This Row],[Staff Start Date]])</f>
        <v>1900</v>
      </c>
      <c r="N927" s="100" t="str">
        <f>TEXT(Child_High_Acuity[[#This Row],[Staff Start Date]], "mmm")</f>
        <v>Jan</v>
      </c>
    </row>
    <row r="928" spans="1:14" x14ac:dyDescent="0.25">
      <c r="A928" s="18"/>
      <c r="B928" s="19"/>
      <c r="C928" s="19"/>
      <c r="D928" s="19"/>
      <c r="E928" s="19"/>
      <c r="F928" s="19"/>
      <c r="G928" s="19"/>
      <c r="H928" s="19"/>
      <c r="I928" s="19"/>
      <c r="J928" s="20"/>
      <c r="K928" s="67"/>
      <c r="L928" s="19"/>
      <c r="M928" s="100">
        <f>YEAR(Child_High_Acuity[[#This Row],[Staff Start Date]])</f>
        <v>1900</v>
      </c>
      <c r="N928" s="100" t="str">
        <f>TEXT(Child_High_Acuity[[#This Row],[Staff Start Date]], "mmm")</f>
        <v>Jan</v>
      </c>
    </row>
    <row r="929" spans="1:14" x14ac:dyDescent="0.25">
      <c r="A929" s="18"/>
      <c r="B929" s="19"/>
      <c r="C929" s="19"/>
      <c r="D929" s="19"/>
      <c r="E929" s="19"/>
      <c r="F929" s="19"/>
      <c r="G929" s="19"/>
      <c r="H929" s="19"/>
      <c r="I929" s="19"/>
      <c r="J929" s="20"/>
      <c r="K929" s="67"/>
      <c r="L929" s="19"/>
      <c r="M929" s="100">
        <f>YEAR(Child_High_Acuity[[#This Row],[Staff Start Date]])</f>
        <v>1900</v>
      </c>
      <c r="N929" s="100" t="str">
        <f>TEXT(Child_High_Acuity[[#This Row],[Staff Start Date]], "mmm")</f>
        <v>Jan</v>
      </c>
    </row>
    <row r="930" spans="1:14" x14ac:dyDescent="0.25">
      <c r="A930" s="18"/>
      <c r="B930" s="19"/>
      <c r="C930" s="19"/>
      <c r="D930" s="19"/>
      <c r="E930" s="19"/>
      <c r="F930" s="19"/>
      <c r="G930" s="19"/>
      <c r="H930" s="19"/>
      <c r="I930" s="19"/>
      <c r="J930" s="20"/>
      <c r="K930" s="67"/>
      <c r="L930" s="19"/>
      <c r="M930" s="100">
        <f>YEAR(Child_High_Acuity[[#This Row],[Staff Start Date]])</f>
        <v>1900</v>
      </c>
      <c r="N930" s="100" t="str">
        <f>TEXT(Child_High_Acuity[[#This Row],[Staff Start Date]], "mmm")</f>
        <v>Jan</v>
      </c>
    </row>
    <row r="931" spans="1:14" x14ac:dyDescent="0.25">
      <c r="A931" s="18"/>
      <c r="B931" s="19"/>
      <c r="C931" s="19"/>
      <c r="D931" s="19"/>
      <c r="E931" s="19"/>
      <c r="F931" s="19"/>
      <c r="G931" s="19"/>
      <c r="H931" s="19"/>
      <c r="I931" s="19"/>
      <c r="J931" s="20"/>
      <c r="K931" s="67"/>
      <c r="L931" s="19"/>
      <c r="M931" s="100">
        <f>YEAR(Child_High_Acuity[[#This Row],[Staff Start Date]])</f>
        <v>1900</v>
      </c>
      <c r="N931" s="100" t="str">
        <f>TEXT(Child_High_Acuity[[#This Row],[Staff Start Date]], "mmm")</f>
        <v>Jan</v>
      </c>
    </row>
    <row r="932" spans="1:14" x14ac:dyDescent="0.25">
      <c r="A932" s="18"/>
      <c r="B932" s="19"/>
      <c r="C932" s="19"/>
      <c r="D932" s="19"/>
      <c r="E932" s="19"/>
      <c r="F932" s="19"/>
      <c r="G932" s="19"/>
      <c r="H932" s="19"/>
      <c r="I932" s="19"/>
      <c r="J932" s="20"/>
      <c r="K932" s="67"/>
      <c r="L932" s="19"/>
      <c r="M932" s="100">
        <f>YEAR(Child_High_Acuity[[#This Row],[Staff Start Date]])</f>
        <v>1900</v>
      </c>
      <c r="N932" s="100" t="str">
        <f>TEXT(Child_High_Acuity[[#This Row],[Staff Start Date]], "mmm")</f>
        <v>Jan</v>
      </c>
    </row>
    <row r="933" spans="1:14" x14ac:dyDescent="0.25">
      <c r="A933" s="18"/>
      <c r="B933" s="19"/>
      <c r="C933" s="19"/>
      <c r="D933" s="19"/>
      <c r="E933" s="19"/>
      <c r="F933" s="19"/>
      <c r="G933" s="19"/>
      <c r="H933" s="19"/>
      <c r="I933" s="19"/>
      <c r="J933" s="20"/>
      <c r="K933" s="67"/>
      <c r="L933" s="19"/>
      <c r="M933" s="100">
        <f>YEAR(Child_High_Acuity[[#This Row],[Staff Start Date]])</f>
        <v>1900</v>
      </c>
      <c r="N933" s="100" t="str">
        <f>TEXT(Child_High_Acuity[[#This Row],[Staff Start Date]], "mmm")</f>
        <v>Jan</v>
      </c>
    </row>
    <row r="934" spans="1:14" x14ac:dyDescent="0.25">
      <c r="A934" s="18"/>
      <c r="B934" s="19"/>
      <c r="C934" s="19"/>
      <c r="D934" s="19"/>
      <c r="E934" s="19"/>
      <c r="F934" s="19"/>
      <c r="G934" s="19"/>
      <c r="H934" s="19"/>
      <c r="I934" s="19"/>
      <c r="J934" s="20"/>
      <c r="K934" s="67"/>
      <c r="L934" s="19"/>
      <c r="M934" s="100">
        <f>YEAR(Child_High_Acuity[[#This Row],[Staff Start Date]])</f>
        <v>1900</v>
      </c>
      <c r="N934" s="100" t="str">
        <f>TEXT(Child_High_Acuity[[#This Row],[Staff Start Date]], "mmm")</f>
        <v>Jan</v>
      </c>
    </row>
    <row r="935" spans="1:14" x14ac:dyDescent="0.25">
      <c r="A935" s="18"/>
      <c r="B935" s="19"/>
      <c r="C935" s="19"/>
      <c r="D935" s="19"/>
      <c r="E935" s="19"/>
      <c r="F935" s="19"/>
      <c r="G935" s="19"/>
      <c r="H935" s="19"/>
      <c r="I935" s="19"/>
      <c r="J935" s="20"/>
      <c r="K935" s="67"/>
      <c r="L935" s="19"/>
      <c r="M935" s="100">
        <f>YEAR(Child_High_Acuity[[#This Row],[Staff Start Date]])</f>
        <v>1900</v>
      </c>
      <c r="N935" s="100" t="str">
        <f>TEXT(Child_High_Acuity[[#This Row],[Staff Start Date]], "mmm")</f>
        <v>Jan</v>
      </c>
    </row>
    <row r="936" spans="1:14" x14ac:dyDescent="0.25">
      <c r="A936" s="18"/>
      <c r="B936" s="19"/>
      <c r="C936" s="19"/>
      <c r="D936" s="19"/>
      <c r="E936" s="19"/>
      <c r="F936" s="19"/>
      <c r="G936" s="19"/>
      <c r="H936" s="19"/>
      <c r="I936" s="19"/>
      <c r="J936" s="20"/>
      <c r="K936" s="67"/>
      <c r="L936" s="19"/>
      <c r="M936" s="100">
        <f>YEAR(Child_High_Acuity[[#This Row],[Staff Start Date]])</f>
        <v>1900</v>
      </c>
      <c r="N936" s="100" t="str">
        <f>TEXT(Child_High_Acuity[[#This Row],[Staff Start Date]], "mmm")</f>
        <v>Jan</v>
      </c>
    </row>
    <row r="937" spans="1:14" x14ac:dyDescent="0.25">
      <c r="A937" s="18"/>
      <c r="B937" s="19"/>
      <c r="C937" s="19"/>
      <c r="D937" s="19"/>
      <c r="E937" s="19"/>
      <c r="F937" s="19"/>
      <c r="G937" s="19"/>
      <c r="H937" s="19"/>
      <c r="I937" s="19"/>
      <c r="J937" s="20"/>
      <c r="K937" s="67"/>
      <c r="L937" s="19"/>
      <c r="M937" s="100">
        <f>YEAR(Child_High_Acuity[[#This Row],[Staff Start Date]])</f>
        <v>1900</v>
      </c>
      <c r="N937" s="100" t="str">
        <f>TEXT(Child_High_Acuity[[#This Row],[Staff Start Date]], "mmm")</f>
        <v>Jan</v>
      </c>
    </row>
    <row r="938" spans="1:14" x14ac:dyDescent="0.25">
      <c r="A938" s="18"/>
      <c r="B938" s="19"/>
      <c r="C938" s="19"/>
      <c r="D938" s="19"/>
      <c r="E938" s="19"/>
      <c r="F938" s="19"/>
      <c r="G938" s="19"/>
      <c r="H938" s="19"/>
      <c r="I938" s="19"/>
      <c r="J938" s="20"/>
      <c r="K938" s="67"/>
      <c r="L938" s="19"/>
      <c r="M938" s="100">
        <f>YEAR(Child_High_Acuity[[#This Row],[Staff Start Date]])</f>
        <v>1900</v>
      </c>
      <c r="N938" s="100" t="str">
        <f>TEXT(Child_High_Acuity[[#This Row],[Staff Start Date]], "mmm")</f>
        <v>Jan</v>
      </c>
    </row>
    <row r="939" spans="1:14" x14ac:dyDescent="0.25">
      <c r="A939" s="18"/>
      <c r="B939" s="19"/>
      <c r="C939" s="19"/>
      <c r="D939" s="19"/>
      <c r="E939" s="19"/>
      <c r="F939" s="19"/>
      <c r="G939" s="19"/>
      <c r="H939" s="19"/>
      <c r="I939" s="19"/>
      <c r="J939" s="20"/>
      <c r="K939" s="67"/>
      <c r="L939" s="19"/>
      <c r="M939" s="100">
        <f>YEAR(Child_High_Acuity[[#This Row],[Staff Start Date]])</f>
        <v>1900</v>
      </c>
      <c r="N939" s="100" t="str">
        <f>TEXT(Child_High_Acuity[[#This Row],[Staff Start Date]], "mmm")</f>
        <v>Jan</v>
      </c>
    </row>
    <row r="940" spans="1:14" x14ac:dyDescent="0.25">
      <c r="A940" s="18"/>
      <c r="B940" s="19"/>
      <c r="C940" s="19"/>
      <c r="D940" s="19"/>
      <c r="E940" s="19"/>
      <c r="F940" s="19"/>
      <c r="G940" s="19"/>
      <c r="H940" s="19"/>
      <c r="I940" s="19"/>
      <c r="J940" s="20"/>
      <c r="K940" s="67"/>
      <c r="L940" s="19"/>
      <c r="M940" s="100">
        <f>YEAR(Child_High_Acuity[[#This Row],[Staff Start Date]])</f>
        <v>1900</v>
      </c>
      <c r="N940" s="100" t="str">
        <f>TEXT(Child_High_Acuity[[#This Row],[Staff Start Date]], "mmm")</f>
        <v>Jan</v>
      </c>
    </row>
    <row r="941" spans="1:14" x14ac:dyDescent="0.25">
      <c r="A941" s="18"/>
      <c r="B941" s="19"/>
      <c r="C941" s="19"/>
      <c r="D941" s="19"/>
      <c r="E941" s="19"/>
      <c r="F941" s="19"/>
      <c r="G941" s="19"/>
      <c r="H941" s="19"/>
      <c r="I941" s="19"/>
      <c r="J941" s="20"/>
      <c r="K941" s="67"/>
      <c r="L941" s="19"/>
      <c r="M941" s="100">
        <f>YEAR(Child_High_Acuity[[#This Row],[Staff Start Date]])</f>
        <v>1900</v>
      </c>
      <c r="N941" s="100" t="str">
        <f>TEXT(Child_High_Acuity[[#This Row],[Staff Start Date]], "mmm")</f>
        <v>Jan</v>
      </c>
    </row>
    <row r="942" spans="1:14" x14ac:dyDescent="0.25">
      <c r="A942" s="18"/>
      <c r="B942" s="19"/>
      <c r="C942" s="19"/>
      <c r="D942" s="19"/>
      <c r="E942" s="19"/>
      <c r="F942" s="19"/>
      <c r="G942" s="19"/>
      <c r="H942" s="19"/>
      <c r="I942" s="19"/>
      <c r="J942" s="20"/>
      <c r="K942" s="67"/>
      <c r="L942" s="19"/>
      <c r="M942" s="100">
        <f>YEAR(Child_High_Acuity[[#This Row],[Staff Start Date]])</f>
        <v>1900</v>
      </c>
      <c r="N942" s="100" t="str">
        <f>TEXT(Child_High_Acuity[[#This Row],[Staff Start Date]], "mmm")</f>
        <v>Jan</v>
      </c>
    </row>
    <row r="943" spans="1:14" x14ac:dyDescent="0.25">
      <c r="A943" s="18"/>
      <c r="B943" s="19"/>
      <c r="C943" s="19"/>
      <c r="D943" s="19"/>
      <c r="E943" s="19"/>
      <c r="F943" s="19"/>
      <c r="G943" s="19"/>
      <c r="H943" s="19"/>
      <c r="I943" s="19"/>
      <c r="J943" s="20"/>
      <c r="K943" s="67"/>
      <c r="L943" s="19"/>
      <c r="M943" s="100">
        <f>YEAR(Child_High_Acuity[[#This Row],[Staff Start Date]])</f>
        <v>1900</v>
      </c>
      <c r="N943" s="100" t="str">
        <f>TEXT(Child_High_Acuity[[#This Row],[Staff Start Date]], "mmm")</f>
        <v>Jan</v>
      </c>
    </row>
    <row r="944" spans="1:14" x14ac:dyDescent="0.25">
      <c r="A944" s="18"/>
      <c r="B944" s="19"/>
      <c r="C944" s="19"/>
      <c r="D944" s="19"/>
      <c r="E944" s="19"/>
      <c r="F944" s="19"/>
      <c r="G944" s="19"/>
      <c r="H944" s="19"/>
      <c r="I944" s="19"/>
      <c r="J944" s="20"/>
      <c r="K944" s="67"/>
      <c r="L944" s="19"/>
      <c r="M944" s="100">
        <f>YEAR(Child_High_Acuity[[#This Row],[Staff Start Date]])</f>
        <v>1900</v>
      </c>
      <c r="N944" s="100" t="str">
        <f>TEXT(Child_High_Acuity[[#This Row],[Staff Start Date]], "mmm")</f>
        <v>Jan</v>
      </c>
    </row>
    <row r="945" spans="1:14" x14ac:dyDescent="0.25">
      <c r="A945" s="18"/>
      <c r="B945" s="19"/>
      <c r="C945" s="19"/>
      <c r="D945" s="19"/>
      <c r="E945" s="19"/>
      <c r="F945" s="19"/>
      <c r="G945" s="19"/>
      <c r="H945" s="19"/>
      <c r="I945" s="19"/>
      <c r="J945" s="20"/>
      <c r="K945" s="67"/>
      <c r="L945" s="19"/>
      <c r="M945" s="100">
        <f>YEAR(Child_High_Acuity[[#This Row],[Staff Start Date]])</f>
        <v>1900</v>
      </c>
      <c r="N945" s="100" t="str">
        <f>TEXT(Child_High_Acuity[[#This Row],[Staff Start Date]], "mmm")</f>
        <v>Jan</v>
      </c>
    </row>
    <row r="946" spans="1:14" x14ac:dyDescent="0.25">
      <c r="A946" s="18"/>
      <c r="B946" s="19"/>
      <c r="C946" s="19"/>
      <c r="D946" s="19"/>
      <c r="E946" s="19"/>
      <c r="F946" s="19"/>
      <c r="G946" s="19"/>
      <c r="H946" s="19"/>
      <c r="I946" s="19"/>
      <c r="J946" s="20"/>
      <c r="K946" s="67"/>
      <c r="L946" s="19"/>
      <c r="M946" s="100">
        <f>YEAR(Child_High_Acuity[[#This Row],[Staff Start Date]])</f>
        <v>1900</v>
      </c>
      <c r="N946" s="100" t="str">
        <f>TEXT(Child_High_Acuity[[#This Row],[Staff Start Date]], "mmm")</f>
        <v>Jan</v>
      </c>
    </row>
    <row r="947" spans="1:14" x14ac:dyDescent="0.25">
      <c r="A947" s="18"/>
      <c r="B947" s="19"/>
      <c r="C947" s="19"/>
      <c r="D947" s="19"/>
      <c r="E947" s="19"/>
      <c r="F947" s="19"/>
      <c r="G947" s="19"/>
      <c r="H947" s="19"/>
      <c r="I947" s="19"/>
      <c r="J947" s="20"/>
      <c r="K947" s="67"/>
      <c r="L947" s="19"/>
      <c r="M947" s="100">
        <f>YEAR(Child_High_Acuity[[#This Row],[Staff Start Date]])</f>
        <v>1900</v>
      </c>
      <c r="N947" s="100" t="str">
        <f>TEXT(Child_High_Acuity[[#This Row],[Staff Start Date]], "mmm")</f>
        <v>Jan</v>
      </c>
    </row>
    <row r="948" spans="1:14" x14ac:dyDescent="0.25">
      <c r="A948" s="18"/>
      <c r="B948" s="19"/>
      <c r="C948" s="19"/>
      <c r="D948" s="19"/>
      <c r="E948" s="19"/>
      <c r="F948" s="19"/>
      <c r="G948" s="19"/>
      <c r="H948" s="19"/>
      <c r="I948" s="19"/>
      <c r="J948" s="20"/>
      <c r="K948" s="67"/>
      <c r="L948" s="19"/>
      <c r="M948" s="100">
        <f>YEAR(Child_High_Acuity[[#This Row],[Staff Start Date]])</f>
        <v>1900</v>
      </c>
      <c r="N948" s="100" t="str">
        <f>TEXT(Child_High_Acuity[[#This Row],[Staff Start Date]], "mmm")</f>
        <v>Jan</v>
      </c>
    </row>
    <row r="949" spans="1:14" x14ac:dyDescent="0.25">
      <c r="A949" s="18"/>
      <c r="B949" s="19"/>
      <c r="C949" s="19"/>
      <c r="D949" s="19"/>
      <c r="E949" s="19"/>
      <c r="F949" s="19"/>
      <c r="G949" s="19"/>
      <c r="H949" s="19"/>
      <c r="I949" s="19"/>
      <c r="J949" s="20"/>
      <c r="K949" s="67"/>
      <c r="L949" s="19"/>
      <c r="M949" s="100">
        <f>YEAR(Child_High_Acuity[[#This Row],[Staff Start Date]])</f>
        <v>1900</v>
      </c>
      <c r="N949" s="100" t="str">
        <f>TEXT(Child_High_Acuity[[#This Row],[Staff Start Date]], "mmm")</f>
        <v>Jan</v>
      </c>
    </row>
    <row r="950" spans="1:14" x14ac:dyDescent="0.25">
      <c r="A950" s="18"/>
      <c r="B950" s="19"/>
      <c r="C950" s="19"/>
      <c r="D950" s="19"/>
      <c r="E950" s="19"/>
      <c r="F950" s="19"/>
      <c r="G950" s="19"/>
      <c r="H950" s="19"/>
      <c r="I950" s="19"/>
      <c r="J950" s="20"/>
      <c r="K950" s="67"/>
      <c r="L950" s="19"/>
      <c r="M950" s="100">
        <f>YEAR(Child_High_Acuity[[#This Row],[Staff Start Date]])</f>
        <v>1900</v>
      </c>
      <c r="N950" s="100" t="str">
        <f>TEXT(Child_High_Acuity[[#This Row],[Staff Start Date]], "mmm")</f>
        <v>Jan</v>
      </c>
    </row>
    <row r="951" spans="1:14" x14ac:dyDescent="0.25">
      <c r="A951" s="18"/>
      <c r="B951" s="19"/>
      <c r="C951" s="19"/>
      <c r="D951" s="19"/>
      <c r="E951" s="19"/>
      <c r="F951" s="19"/>
      <c r="G951" s="19"/>
      <c r="H951" s="19"/>
      <c r="I951" s="19"/>
      <c r="J951" s="20"/>
      <c r="K951" s="67"/>
      <c r="L951" s="19"/>
      <c r="M951" s="100">
        <f>YEAR(Child_High_Acuity[[#This Row],[Staff Start Date]])</f>
        <v>1900</v>
      </c>
      <c r="N951" s="100" t="str">
        <f>TEXT(Child_High_Acuity[[#This Row],[Staff Start Date]], "mmm")</f>
        <v>Jan</v>
      </c>
    </row>
    <row r="952" spans="1:14" x14ac:dyDescent="0.25">
      <c r="A952" s="18"/>
      <c r="B952" s="19"/>
      <c r="C952" s="19"/>
      <c r="D952" s="19"/>
      <c r="E952" s="19"/>
      <c r="F952" s="19"/>
      <c r="G952" s="19"/>
      <c r="H952" s="19"/>
      <c r="I952" s="19"/>
      <c r="J952" s="20"/>
      <c r="K952" s="67"/>
      <c r="L952" s="19"/>
      <c r="M952" s="100">
        <f>YEAR(Child_High_Acuity[[#This Row],[Staff Start Date]])</f>
        <v>1900</v>
      </c>
      <c r="N952" s="100" t="str">
        <f>TEXT(Child_High_Acuity[[#This Row],[Staff Start Date]], "mmm")</f>
        <v>Jan</v>
      </c>
    </row>
    <row r="953" spans="1:14" x14ac:dyDescent="0.25">
      <c r="A953" s="18"/>
      <c r="B953" s="19"/>
      <c r="C953" s="19"/>
      <c r="D953" s="19"/>
      <c r="E953" s="19"/>
      <c r="F953" s="19"/>
      <c r="G953" s="19"/>
      <c r="H953" s="19"/>
      <c r="I953" s="19"/>
      <c r="J953" s="20"/>
      <c r="K953" s="67"/>
      <c r="L953" s="19"/>
      <c r="M953" s="100">
        <f>YEAR(Child_High_Acuity[[#This Row],[Staff Start Date]])</f>
        <v>1900</v>
      </c>
      <c r="N953" s="100" t="str">
        <f>TEXT(Child_High_Acuity[[#This Row],[Staff Start Date]], "mmm")</f>
        <v>Jan</v>
      </c>
    </row>
    <row r="954" spans="1:14" x14ac:dyDescent="0.25">
      <c r="A954" s="18"/>
      <c r="B954" s="19"/>
      <c r="C954" s="19"/>
      <c r="D954" s="19"/>
      <c r="E954" s="19"/>
      <c r="F954" s="19"/>
      <c r="G954" s="19"/>
      <c r="H954" s="19"/>
      <c r="I954" s="19"/>
      <c r="J954" s="20"/>
      <c r="K954" s="67"/>
      <c r="L954" s="19"/>
      <c r="M954" s="100">
        <f>YEAR(Child_High_Acuity[[#This Row],[Staff Start Date]])</f>
        <v>1900</v>
      </c>
      <c r="N954" s="100" t="str">
        <f>TEXT(Child_High_Acuity[[#This Row],[Staff Start Date]], "mmm")</f>
        <v>Jan</v>
      </c>
    </row>
    <row r="955" spans="1:14" x14ac:dyDescent="0.25">
      <c r="A955" s="18"/>
      <c r="B955" s="19"/>
      <c r="C955" s="19"/>
      <c r="D955" s="19"/>
      <c r="E955" s="19"/>
      <c r="F955" s="19"/>
      <c r="G955" s="19"/>
      <c r="H955" s="19"/>
      <c r="I955" s="19"/>
      <c r="J955" s="20"/>
      <c r="K955" s="67"/>
      <c r="L955" s="19"/>
      <c r="M955" s="100">
        <f>YEAR(Child_High_Acuity[[#This Row],[Staff Start Date]])</f>
        <v>1900</v>
      </c>
      <c r="N955" s="100" t="str">
        <f>TEXT(Child_High_Acuity[[#This Row],[Staff Start Date]], "mmm")</f>
        <v>Jan</v>
      </c>
    </row>
    <row r="956" spans="1:14" x14ac:dyDescent="0.25">
      <c r="A956" s="18"/>
      <c r="B956" s="19"/>
      <c r="C956" s="19"/>
      <c r="D956" s="19"/>
      <c r="E956" s="19"/>
      <c r="F956" s="19"/>
      <c r="G956" s="19"/>
      <c r="H956" s="19"/>
      <c r="I956" s="19"/>
      <c r="J956" s="20"/>
      <c r="K956" s="67"/>
      <c r="L956" s="19"/>
      <c r="M956" s="100">
        <f>YEAR(Child_High_Acuity[[#This Row],[Staff Start Date]])</f>
        <v>1900</v>
      </c>
      <c r="N956" s="100" t="str">
        <f>TEXT(Child_High_Acuity[[#This Row],[Staff Start Date]], "mmm")</f>
        <v>Jan</v>
      </c>
    </row>
    <row r="957" spans="1:14" x14ac:dyDescent="0.25">
      <c r="A957" s="18"/>
      <c r="B957" s="19"/>
      <c r="C957" s="19"/>
      <c r="D957" s="19"/>
      <c r="E957" s="19"/>
      <c r="F957" s="19"/>
      <c r="G957" s="19"/>
      <c r="H957" s="19"/>
      <c r="I957" s="19"/>
      <c r="J957" s="20"/>
      <c r="K957" s="67"/>
      <c r="L957" s="19"/>
      <c r="M957" s="100">
        <f>YEAR(Child_High_Acuity[[#This Row],[Staff Start Date]])</f>
        <v>1900</v>
      </c>
      <c r="N957" s="100" t="str">
        <f>TEXT(Child_High_Acuity[[#This Row],[Staff Start Date]], "mmm")</f>
        <v>Jan</v>
      </c>
    </row>
    <row r="958" spans="1:14" x14ac:dyDescent="0.25">
      <c r="A958" s="18"/>
      <c r="B958" s="19"/>
      <c r="C958" s="19"/>
      <c r="D958" s="19"/>
      <c r="E958" s="19"/>
      <c r="F958" s="19"/>
      <c r="G958" s="19"/>
      <c r="H958" s="19"/>
      <c r="I958" s="19"/>
      <c r="J958" s="20"/>
      <c r="K958" s="67"/>
      <c r="L958" s="19"/>
      <c r="M958" s="100">
        <f>YEAR(Child_High_Acuity[[#This Row],[Staff Start Date]])</f>
        <v>1900</v>
      </c>
      <c r="N958" s="100" t="str">
        <f>TEXT(Child_High_Acuity[[#This Row],[Staff Start Date]], "mmm")</f>
        <v>Jan</v>
      </c>
    </row>
    <row r="959" spans="1:14" x14ac:dyDescent="0.25">
      <c r="A959" s="18"/>
      <c r="B959" s="19"/>
      <c r="C959" s="19"/>
      <c r="D959" s="19"/>
      <c r="E959" s="19"/>
      <c r="F959" s="19"/>
      <c r="G959" s="19"/>
      <c r="H959" s="19"/>
      <c r="I959" s="19"/>
      <c r="J959" s="20"/>
      <c r="K959" s="67"/>
      <c r="L959" s="19"/>
      <c r="M959" s="100">
        <f>YEAR(Child_High_Acuity[[#This Row],[Staff Start Date]])</f>
        <v>1900</v>
      </c>
      <c r="N959" s="100" t="str">
        <f>TEXT(Child_High_Acuity[[#This Row],[Staff Start Date]], "mmm")</f>
        <v>Jan</v>
      </c>
    </row>
    <row r="960" spans="1:14" x14ac:dyDescent="0.25">
      <c r="A960" s="18"/>
      <c r="B960" s="19"/>
      <c r="C960" s="19"/>
      <c r="D960" s="19"/>
      <c r="E960" s="19"/>
      <c r="F960" s="19"/>
      <c r="G960" s="19"/>
      <c r="H960" s="19"/>
      <c r="I960" s="19"/>
      <c r="J960" s="20"/>
      <c r="K960" s="67"/>
      <c r="L960" s="19"/>
      <c r="M960" s="100">
        <f>YEAR(Child_High_Acuity[[#This Row],[Staff Start Date]])</f>
        <v>1900</v>
      </c>
      <c r="N960" s="100" t="str">
        <f>TEXT(Child_High_Acuity[[#This Row],[Staff Start Date]], "mmm")</f>
        <v>Jan</v>
      </c>
    </row>
    <row r="961" spans="1:14" x14ac:dyDescent="0.25">
      <c r="A961" s="18"/>
      <c r="B961" s="19"/>
      <c r="C961" s="19"/>
      <c r="D961" s="19"/>
      <c r="E961" s="19"/>
      <c r="F961" s="19"/>
      <c r="G961" s="19"/>
      <c r="H961" s="19"/>
      <c r="I961" s="19"/>
      <c r="J961" s="20"/>
      <c r="K961" s="67"/>
      <c r="L961" s="19"/>
      <c r="M961" s="100">
        <f>YEAR(Child_High_Acuity[[#This Row],[Staff Start Date]])</f>
        <v>1900</v>
      </c>
      <c r="N961" s="100" t="str">
        <f>TEXT(Child_High_Acuity[[#This Row],[Staff Start Date]], "mmm")</f>
        <v>Jan</v>
      </c>
    </row>
    <row r="962" spans="1:14" x14ac:dyDescent="0.25">
      <c r="A962" s="18"/>
      <c r="B962" s="19"/>
      <c r="C962" s="19"/>
      <c r="D962" s="19"/>
      <c r="E962" s="19"/>
      <c r="F962" s="19"/>
      <c r="G962" s="19"/>
      <c r="H962" s="19"/>
      <c r="I962" s="19"/>
      <c r="J962" s="20"/>
      <c r="K962" s="67"/>
      <c r="L962" s="19"/>
      <c r="M962" s="100">
        <f>YEAR(Child_High_Acuity[[#This Row],[Staff Start Date]])</f>
        <v>1900</v>
      </c>
      <c r="N962" s="100" t="str">
        <f>TEXT(Child_High_Acuity[[#This Row],[Staff Start Date]], "mmm")</f>
        <v>Jan</v>
      </c>
    </row>
    <row r="963" spans="1:14" x14ac:dyDescent="0.25">
      <c r="A963" s="18"/>
      <c r="B963" s="19"/>
      <c r="C963" s="19"/>
      <c r="D963" s="19"/>
      <c r="E963" s="19"/>
      <c r="F963" s="19"/>
      <c r="G963" s="19"/>
      <c r="H963" s="19"/>
      <c r="I963" s="19"/>
      <c r="J963" s="20"/>
      <c r="K963" s="67"/>
      <c r="L963" s="19"/>
      <c r="M963" s="100">
        <f>YEAR(Child_High_Acuity[[#This Row],[Staff Start Date]])</f>
        <v>1900</v>
      </c>
      <c r="N963" s="100" t="str">
        <f>TEXT(Child_High_Acuity[[#This Row],[Staff Start Date]], "mmm")</f>
        <v>Jan</v>
      </c>
    </row>
    <row r="964" spans="1:14" x14ac:dyDescent="0.25">
      <c r="A964" s="18"/>
      <c r="B964" s="19"/>
      <c r="C964" s="19"/>
      <c r="D964" s="19"/>
      <c r="E964" s="19"/>
      <c r="F964" s="19"/>
      <c r="G964" s="19"/>
      <c r="H964" s="19"/>
      <c r="I964" s="19"/>
      <c r="J964" s="20"/>
      <c r="K964" s="67"/>
      <c r="L964" s="19"/>
      <c r="M964" s="100">
        <f>YEAR(Child_High_Acuity[[#This Row],[Staff Start Date]])</f>
        <v>1900</v>
      </c>
      <c r="N964" s="100" t="str">
        <f>TEXT(Child_High_Acuity[[#This Row],[Staff Start Date]], "mmm")</f>
        <v>Jan</v>
      </c>
    </row>
    <row r="965" spans="1:14" x14ac:dyDescent="0.25">
      <c r="A965" s="18"/>
      <c r="B965" s="19"/>
      <c r="C965" s="19"/>
      <c r="D965" s="19"/>
      <c r="E965" s="19"/>
      <c r="F965" s="19"/>
      <c r="G965" s="19"/>
      <c r="H965" s="19"/>
      <c r="I965" s="19"/>
      <c r="J965" s="20"/>
      <c r="K965" s="67"/>
      <c r="L965" s="19"/>
      <c r="M965" s="100">
        <f>YEAR(Child_High_Acuity[[#This Row],[Staff Start Date]])</f>
        <v>1900</v>
      </c>
      <c r="N965" s="100" t="str">
        <f>TEXT(Child_High_Acuity[[#This Row],[Staff Start Date]], "mmm")</f>
        <v>Jan</v>
      </c>
    </row>
    <row r="966" spans="1:14" x14ac:dyDescent="0.25">
      <c r="A966" s="18"/>
      <c r="B966" s="19"/>
      <c r="C966" s="19"/>
      <c r="D966" s="19"/>
      <c r="E966" s="19"/>
      <c r="F966" s="19"/>
      <c r="G966" s="19"/>
      <c r="H966" s="19"/>
      <c r="I966" s="19"/>
      <c r="J966" s="20"/>
      <c r="K966" s="67"/>
      <c r="L966" s="19"/>
      <c r="M966" s="100">
        <f>YEAR(Child_High_Acuity[[#This Row],[Staff Start Date]])</f>
        <v>1900</v>
      </c>
      <c r="N966" s="100" t="str">
        <f>TEXT(Child_High_Acuity[[#This Row],[Staff Start Date]], "mmm")</f>
        <v>Jan</v>
      </c>
    </row>
    <row r="967" spans="1:14" x14ac:dyDescent="0.25">
      <c r="A967" s="18"/>
      <c r="B967" s="19"/>
      <c r="C967" s="19"/>
      <c r="D967" s="19"/>
      <c r="E967" s="19"/>
      <c r="F967" s="19"/>
      <c r="G967" s="19"/>
      <c r="H967" s="19"/>
      <c r="I967" s="19"/>
      <c r="J967" s="20"/>
      <c r="K967" s="67"/>
      <c r="L967" s="19"/>
      <c r="M967" s="100">
        <f>YEAR(Child_High_Acuity[[#This Row],[Staff Start Date]])</f>
        <v>1900</v>
      </c>
      <c r="N967" s="100" t="str">
        <f>TEXT(Child_High_Acuity[[#This Row],[Staff Start Date]], "mmm")</f>
        <v>Jan</v>
      </c>
    </row>
    <row r="968" spans="1:14" x14ac:dyDescent="0.25">
      <c r="A968" s="18"/>
      <c r="B968" s="19"/>
      <c r="C968" s="19"/>
      <c r="D968" s="19"/>
      <c r="E968" s="19"/>
      <c r="F968" s="19"/>
      <c r="G968" s="19"/>
      <c r="H968" s="19"/>
      <c r="I968" s="19"/>
      <c r="J968" s="20"/>
      <c r="K968" s="67"/>
      <c r="L968" s="19"/>
      <c r="M968" s="100">
        <f>YEAR(Child_High_Acuity[[#This Row],[Staff Start Date]])</f>
        <v>1900</v>
      </c>
      <c r="N968" s="100" t="str">
        <f>TEXT(Child_High_Acuity[[#This Row],[Staff Start Date]], "mmm")</f>
        <v>Jan</v>
      </c>
    </row>
    <row r="969" spans="1:14" x14ac:dyDescent="0.25">
      <c r="A969" s="18"/>
      <c r="B969" s="19"/>
      <c r="C969" s="19"/>
      <c r="D969" s="19"/>
      <c r="E969" s="19"/>
      <c r="F969" s="19"/>
      <c r="G969" s="19"/>
      <c r="H969" s="19"/>
      <c r="I969" s="19"/>
      <c r="J969" s="20"/>
      <c r="K969" s="67"/>
      <c r="L969" s="19"/>
      <c r="M969" s="100">
        <f>YEAR(Child_High_Acuity[[#This Row],[Staff Start Date]])</f>
        <v>1900</v>
      </c>
      <c r="N969" s="100" t="str">
        <f>TEXT(Child_High_Acuity[[#This Row],[Staff Start Date]], "mmm")</f>
        <v>Jan</v>
      </c>
    </row>
    <row r="970" spans="1:14" x14ac:dyDescent="0.25">
      <c r="A970" s="18"/>
      <c r="B970" s="19"/>
      <c r="C970" s="19"/>
      <c r="D970" s="19"/>
      <c r="E970" s="19"/>
      <c r="F970" s="19"/>
      <c r="G970" s="19"/>
      <c r="H970" s="19"/>
      <c r="I970" s="19"/>
      <c r="J970" s="20"/>
      <c r="K970" s="67"/>
      <c r="L970" s="19"/>
      <c r="M970" s="100">
        <f>YEAR(Child_High_Acuity[[#This Row],[Staff Start Date]])</f>
        <v>1900</v>
      </c>
      <c r="N970" s="100" t="str">
        <f>TEXT(Child_High_Acuity[[#This Row],[Staff Start Date]], "mmm")</f>
        <v>Jan</v>
      </c>
    </row>
    <row r="971" spans="1:14" x14ac:dyDescent="0.25">
      <c r="A971" s="18"/>
      <c r="B971" s="19"/>
      <c r="C971" s="19"/>
      <c r="D971" s="19"/>
      <c r="E971" s="19"/>
      <c r="F971" s="19"/>
      <c r="G971" s="19"/>
      <c r="H971" s="19"/>
      <c r="I971" s="19"/>
      <c r="J971" s="20"/>
      <c r="K971" s="67"/>
      <c r="L971" s="19"/>
      <c r="M971" s="100">
        <f>YEAR(Child_High_Acuity[[#This Row],[Staff Start Date]])</f>
        <v>1900</v>
      </c>
      <c r="N971" s="100" t="str">
        <f>TEXT(Child_High_Acuity[[#This Row],[Staff Start Date]], "mmm")</f>
        <v>Jan</v>
      </c>
    </row>
    <row r="972" spans="1:14" x14ac:dyDescent="0.25">
      <c r="A972" s="18"/>
      <c r="B972" s="19"/>
      <c r="C972" s="19"/>
      <c r="D972" s="19"/>
      <c r="E972" s="19"/>
      <c r="F972" s="19"/>
      <c r="G972" s="19"/>
      <c r="H972" s="19"/>
      <c r="I972" s="19"/>
      <c r="J972" s="20"/>
      <c r="K972" s="67"/>
      <c r="L972" s="19"/>
      <c r="M972" s="100">
        <f>YEAR(Child_High_Acuity[[#This Row],[Staff Start Date]])</f>
        <v>1900</v>
      </c>
      <c r="N972" s="100" t="str">
        <f>TEXT(Child_High_Acuity[[#This Row],[Staff Start Date]], "mmm")</f>
        <v>Jan</v>
      </c>
    </row>
    <row r="973" spans="1:14" x14ac:dyDescent="0.25">
      <c r="A973" s="18"/>
      <c r="B973" s="19"/>
      <c r="C973" s="19"/>
      <c r="D973" s="19"/>
      <c r="E973" s="19"/>
      <c r="F973" s="19"/>
      <c r="G973" s="19"/>
      <c r="H973" s="19"/>
      <c r="I973" s="19"/>
      <c r="J973" s="20"/>
      <c r="K973" s="67"/>
      <c r="L973" s="19"/>
      <c r="M973" s="100">
        <f>YEAR(Child_High_Acuity[[#This Row],[Staff Start Date]])</f>
        <v>1900</v>
      </c>
      <c r="N973" s="100" t="str">
        <f>TEXT(Child_High_Acuity[[#This Row],[Staff Start Date]], "mmm")</f>
        <v>Jan</v>
      </c>
    </row>
    <row r="974" spans="1:14" x14ac:dyDescent="0.25">
      <c r="A974" s="18"/>
      <c r="B974" s="19"/>
      <c r="C974" s="19"/>
      <c r="D974" s="19"/>
      <c r="E974" s="19"/>
      <c r="F974" s="19"/>
      <c r="G974" s="19"/>
      <c r="H974" s="19"/>
      <c r="I974" s="19"/>
      <c r="J974" s="20"/>
      <c r="K974" s="67"/>
      <c r="L974" s="19"/>
      <c r="M974" s="100">
        <f>YEAR(Child_High_Acuity[[#This Row],[Staff Start Date]])</f>
        <v>1900</v>
      </c>
      <c r="N974" s="100" t="str">
        <f>TEXT(Child_High_Acuity[[#This Row],[Staff Start Date]], "mmm")</f>
        <v>Jan</v>
      </c>
    </row>
    <row r="975" spans="1:14" x14ac:dyDescent="0.25">
      <c r="A975" s="18"/>
      <c r="B975" s="19"/>
      <c r="C975" s="19"/>
      <c r="D975" s="19"/>
      <c r="E975" s="19"/>
      <c r="F975" s="19"/>
      <c r="G975" s="19"/>
      <c r="H975" s="19"/>
      <c r="I975" s="19"/>
      <c r="J975" s="20"/>
      <c r="K975" s="67"/>
      <c r="L975" s="19"/>
      <c r="M975" s="100">
        <f>YEAR(Child_High_Acuity[[#This Row],[Staff Start Date]])</f>
        <v>1900</v>
      </c>
      <c r="N975" s="100" t="str">
        <f>TEXT(Child_High_Acuity[[#This Row],[Staff Start Date]], "mmm")</f>
        <v>Jan</v>
      </c>
    </row>
    <row r="976" spans="1:14" x14ac:dyDescent="0.25">
      <c r="A976" s="18"/>
      <c r="B976" s="19"/>
      <c r="C976" s="19"/>
      <c r="D976" s="19"/>
      <c r="E976" s="19"/>
      <c r="F976" s="19"/>
      <c r="G976" s="19"/>
      <c r="H976" s="19"/>
      <c r="I976" s="19"/>
      <c r="J976" s="20"/>
      <c r="K976" s="67"/>
      <c r="L976" s="19"/>
      <c r="M976" s="100">
        <f>YEAR(Child_High_Acuity[[#This Row],[Staff Start Date]])</f>
        <v>1900</v>
      </c>
      <c r="N976" s="100" t="str">
        <f>TEXT(Child_High_Acuity[[#This Row],[Staff Start Date]], "mmm")</f>
        <v>Jan</v>
      </c>
    </row>
    <row r="977" spans="1:14" x14ac:dyDescent="0.25">
      <c r="A977" s="18"/>
      <c r="B977" s="19"/>
      <c r="C977" s="19"/>
      <c r="D977" s="19"/>
      <c r="E977" s="19"/>
      <c r="F977" s="19"/>
      <c r="G977" s="19"/>
      <c r="H977" s="19"/>
      <c r="I977" s="19"/>
      <c r="J977" s="20"/>
      <c r="K977" s="67"/>
      <c r="L977" s="19"/>
      <c r="M977" s="100">
        <f>YEAR(Child_High_Acuity[[#This Row],[Staff Start Date]])</f>
        <v>1900</v>
      </c>
      <c r="N977" s="100" t="str">
        <f>TEXT(Child_High_Acuity[[#This Row],[Staff Start Date]], "mmm")</f>
        <v>Jan</v>
      </c>
    </row>
    <row r="978" spans="1:14" x14ac:dyDescent="0.25">
      <c r="A978" s="18"/>
      <c r="B978" s="19"/>
      <c r="C978" s="19"/>
      <c r="D978" s="19"/>
      <c r="E978" s="19"/>
      <c r="F978" s="19"/>
      <c r="G978" s="19"/>
      <c r="H978" s="19"/>
      <c r="I978" s="19"/>
      <c r="J978" s="20"/>
      <c r="K978" s="67"/>
      <c r="L978" s="19"/>
      <c r="M978" s="100">
        <f>YEAR(Child_High_Acuity[[#This Row],[Staff Start Date]])</f>
        <v>1900</v>
      </c>
      <c r="N978" s="100" t="str">
        <f>TEXT(Child_High_Acuity[[#This Row],[Staff Start Date]], "mmm")</f>
        <v>Jan</v>
      </c>
    </row>
    <row r="979" spans="1:14" x14ac:dyDescent="0.25">
      <c r="A979" s="18"/>
      <c r="B979" s="19"/>
      <c r="C979" s="19"/>
      <c r="D979" s="19"/>
      <c r="E979" s="19"/>
      <c r="F979" s="19"/>
      <c r="G979" s="19"/>
      <c r="H979" s="19"/>
      <c r="I979" s="19"/>
      <c r="J979" s="20"/>
      <c r="K979" s="67"/>
      <c r="L979" s="19"/>
      <c r="M979" s="100">
        <f>YEAR(Child_High_Acuity[[#This Row],[Staff Start Date]])</f>
        <v>1900</v>
      </c>
      <c r="N979" s="100" t="str">
        <f>TEXT(Child_High_Acuity[[#This Row],[Staff Start Date]], "mmm")</f>
        <v>Jan</v>
      </c>
    </row>
    <row r="980" spans="1:14" x14ac:dyDescent="0.25">
      <c r="A980" s="18"/>
      <c r="B980" s="19"/>
      <c r="C980" s="19"/>
      <c r="D980" s="19"/>
      <c r="E980" s="19"/>
      <c r="F980" s="19"/>
      <c r="G980" s="19"/>
      <c r="H980" s="19"/>
      <c r="I980" s="19"/>
      <c r="J980" s="20"/>
      <c r="K980" s="67"/>
      <c r="L980" s="19"/>
      <c r="M980" s="100">
        <f>YEAR(Child_High_Acuity[[#This Row],[Staff Start Date]])</f>
        <v>1900</v>
      </c>
      <c r="N980" s="100" t="str">
        <f>TEXT(Child_High_Acuity[[#This Row],[Staff Start Date]], "mmm")</f>
        <v>Jan</v>
      </c>
    </row>
    <row r="981" spans="1:14" x14ac:dyDescent="0.25">
      <c r="A981" s="18"/>
      <c r="B981" s="19"/>
      <c r="C981" s="19"/>
      <c r="D981" s="19"/>
      <c r="E981" s="19"/>
      <c r="F981" s="19"/>
      <c r="G981" s="19"/>
      <c r="H981" s="19"/>
      <c r="I981" s="19"/>
      <c r="J981" s="20"/>
      <c r="K981" s="67"/>
      <c r="L981" s="19"/>
      <c r="M981" s="100">
        <f>YEAR(Child_High_Acuity[[#This Row],[Staff Start Date]])</f>
        <v>1900</v>
      </c>
      <c r="N981" s="100" t="str">
        <f>TEXT(Child_High_Acuity[[#This Row],[Staff Start Date]], "mmm")</f>
        <v>Jan</v>
      </c>
    </row>
    <row r="982" spans="1:14" x14ac:dyDescent="0.25">
      <c r="A982" s="18"/>
      <c r="B982" s="19"/>
      <c r="C982" s="19"/>
      <c r="D982" s="19"/>
      <c r="E982" s="19"/>
      <c r="F982" s="19"/>
      <c r="G982" s="19"/>
      <c r="H982" s="19"/>
      <c r="I982" s="19"/>
      <c r="J982" s="20"/>
      <c r="K982" s="67"/>
      <c r="L982" s="19"/>
      <c r="M982" s="100">
        <f>YEAR(Child_High_Acuity[[#This Row],[Staff Start Date]])</f>
        <v>1900</v>
      </c>
      <c r="N982" s="100" t="str">
        <f>TEXT(Child_High_Acuity[[#This Row],[Staff Start Date]], "mmm")</f>
        <v>Jan</v>
      </c>
    </row>
    <row r="983" spans="1:14" x14ac:dyDescent="0.25">
      <c r="A983" s="18"/>
      <c r="B983" s="19"/>
      <c r="C983" s="19"/>
      <c r="D983" s="19"/>
      <c r="E983" s="19"/>
      <c r="F983" s="19"/>
      <c r="G983" s="19"/>
      <c r="H983" s="19"/>
      <c r="I983" s="19"/>
      <c r="J983" s="20"/>
      <c r="K983" s="67"/>
      <c r="L983" s="19"/>
      <c r="M983" s="100">
        <f>YEAR(Child_High_Acuity[[#This Row],[Staff Start Date]])</f>
        <v>1900</v>
      </c>
      <c r="N983" s="100" t="str">
        <f>TEXT(Child_High_Acuity[[#This Row],[Staff Start Date]], "mmm")</f>
        <v>Jan</v>
      </c>
    </row>
    <row r="984" spans="1:14" x14ac:dyDescent="0.25">
      <c r="A984" s="18"/>
      <c r="B984" s="19"/>
      <c r="C984" s="19"/>
      <c r="D984" s="19"/>
      <c r="E984" s="19"/>
      <c r="F984" s="19"/>
      <c r="G984" s="19"/>
      <c r="H984" s="19"/>
      <c r="I984" s="19"/>
      <c r="J984" s="20"/>
      <c r="K984" s="67"/>
      <c r="L984" s="19"/>
      <c r="M984" s="100">
        <f>YEAR(Child_High_Acuity[[#This Row],[Staff Start Date]])</f>
        <v>1900</v>
      </c>
      <c r="N984" s="100" t="str">
        <f>TEXT(Child_High_Acuity[[#This Row],[Staff Start Date]], "mmm")</f>
        <v>Jan</v>
      </c>
    </row>
    <row r="985" spans="1:14" x14ac:dyDescent="0.25">
      <c r="A985" s="18"/>
      <c r="B985" s="19"/>
      <c r="C985" s="19"/>
      <c r="D985" s="19"/>
      <c r="E985" s="19"/>
      <c r="F985" s="19"/>
      <c r="G985" s="19"/>
      <c r="H985" s="19"/>
      <c r="I985" s="19"/>
      <c r="J985" s="20"/>
      <c r="K985" s="67"/>
      <c r="L985" s="19"/>
      <c r="M985" s="100">
        <f>YEAR(Child_High_Acuity[[#This Row],[Staff Start Date]])</f>
        <v>1900</v>
      </c>
      <c r="N985" s="100" t="str">
        <f>TEXT(Child_High_Acuity[[#This Row],[Staff Start Date]], "mmm")</f>
        <v>Jan</v>
      </c>
    </row>
    <row r="986" spans="1:14" x14ac:dyDescent="0.25">
      <c r="A986" s="18"/>
      <c r="B986" s="19"/>
      <c r="C986" s="19"/>
      <c r="D986" s="19"/>
      <c r="E986" s="19"/>
      <c r="F986" s="19"/>
      <c r="G986" s="19"/>
      <c r="H986" s="19"/>
      <c r="I986" s="19"/>
      <c r="J986" s="20"/>
      <c r="K986" s="67"/>
      <c r="L986" s="19"/>
      <c r="M986" s="100">
        <f>YEAR(Child_High_Acuity[[#This Row],[Staff Start Date]])</f>
        <v>1900</v>
      </c>
      <c r="N986" s="100" t="str">
        <f>TEXT(Child_High_Acuity[[#This Row],[Staff Start Date]], "mmm")</f>
        <v>Jan</v>
      </c>
    </row>
    <row r="987" spans="1:14" x14ac:dyDescent="0.25">
      <c r="A987" s="18"/>
      <c r="B987" s="19"/>
      <c r="C987" s="19"/>
      <c r="D987" s="19"/>
      <c r="E987" s="19"/>
      <c r="F987" s="19"/>
      <c r="G987" s="19"/>
      <c r="H987" s="19"/>
      <c r="I987" s="19"/>
      <c r="J987" s="20"/>
      <c r="K987" s="67"/>
      <c r="L987" s="19"/>
      <c r="M987" s="100">
        <f>YEAR(Child_High_Acuity[[#This Row],[Staff Start Date]])</f>
        <v>1900</v>
      </c>
      <c r="N987" s="100" t="str">
        <f>TEXT(Child_High_Acuity[[#This Row],[Staff Start Date]], "mmm")</f>
        <v>Jan</v>
      </c>
    </row>
    <row r="988" spans="1:14" x14ac:dyDescent="0.25">
      <c r="A988" s="18"/>
      <c r="B988" s="19"/>
      <c r="C988" s="19"/>
      <c r="D988" s="19"/>
      <c r="E988" s="19"/>
      <c r="F988" s="19"/>
      <c r="G988" s="19"/>
      <c r="H988" s="19"/>
      <c r="I988" s="19"/>
      <c r="J988" s="20"/>
      <c r="K988" s="67"/>
      <c r="L988" s="19"/>
      <c r="M988" s="100">
        <f>YEAR(Child_High_Acuity[[#This Row],[Staff Start Date]])</f>
        <v>1900</v>
      </c>
      <c r="N988" s="100" t="str">
        <f>TEXT(Child_High_Acuity[[#This Row],[Staff Start Date]], "mmm")</f>
        <v>Jan</v>
      </c>
    </row>
    <row r="989" spans="1:14" x14ac:dyDescent="0.25">
      <c r="A989" s="18"/>
      <c r="B989" s="19"/>
      <c r="C989" s="19"/>
      <c r="D989" s="19"/>
      <c r="E989" s="19"/>
      <c r="F989" s="19"/>
      <c r="G989" s="19"/>
      <c r="H989" s="19"/>
      <c r="I989" s="19"/>
      <c r="J989" s="20"/>
      <c r="K989" s="67"/>
      <c r="L989" s="19"/>
      <c r="M989" s="100">
        <f>YEAR(Child_High_Acuity[[#This Row],[Staff Start Date]])</f>
        <v>1900</v>
      </c>
      <c r="N989" s="100" t="str">
        <f>TEXT(Child_High_Acuity[[#This Row],[Staff Start Date]], "mmm")</f>
        <v>Jan</v>
      </c>
    </row>
    <row r="990" spans="1:14" x14ac:dyDescent="0.25">
      <c r="A990" s="18"/>
      <c r="B990" s="19"/>
      <c r="C990" s="19"/>
      <c r="D990" s="19"/>
      <c r="E990" s="19"/>
      <c r="F990" s="19"/>
      <c r="G990" s="19"/>
      <c r="H990" s="19"/>
      <c r="I990" s="19"/>
      <c r="J990" s="20"/>
      <c r="K990" s="67"/>
      <c r="L990" s="19"/>
      <c r="M990" s="100">
        <f>YEAR(Child_High_Acuity[[#This Row],[Staff Start Date]])</f>
        <v>1900</v>
      </c>
      <c r="N990" s="100" t="str">
        <f>TEXT(Child_High_Acuity[[#This Row],[Staff Start Date]], "mmm")</f>
        <v>Jan</v>
      </c>
    </row>
    <row r="991" spans="1:14" x14ac:dyDescent="0.25">
      <c r="A991" s="18"/>
      <c r="B991" s="19"/>
      <c r="C991" s="19"/>
      <c r="D991" s="19"/>
      <c r="E991" s="19"/>
      <c r="F991" s="19"/>
      <c r="G991" s="19"/>
      <c r="H991" s="19"/>
      <c r="I991" s="19"/>
      <c r="J991" s="20"/>
      <c r="K991" s="67"/>
      <c r="L991" s="19"/>
      <c r="M991" s="100">
        <f>YEAR(Child_High_Acuity[[#This Row],[Staff Start Date]])</f>
        <v>1900</v>
      </c>
      <c r="N991" s="100" t="str">
        <f>TEXT(Child_High_Acuity[[#This Row],[Staff Start Date]], "mmm")</f>
        <v>Jan</v>
      </c>
    </row>
    <row r="992" spans="1:14" x14ac:dyDescent="0.25">
      <c r="A992" s="18"/>
      <c r="B992" s="19"/>
      <c r="C992" s="19"/>
      <c r="D992" s="19"/>
      <c r="E992" s="19"/>
      <c r="F992" s="19"/>
      <c r="G992" s="19"/>
      <c r="H992" s="19"/>
      <c r="I992" s="19"/>
      <c r="J992" s="20"/>
      <c r="K992" s="67"/>
      <c r="L992" s="19"/>
      <c r="M992" s="100">
        <f>YEAR(Child_High_Acuity[[#This Row],[Staff Start Date]])</f>
        <v>1900</v>
      </c>
      <c r="N992" s="100" t="str">
        <f>TEXT(Child_High_Acuity[[#This Row],[Staff Start Date]], "mmm")</f>
        <v>Jan</v>
      </c>
    </row>
    <row r="993" spans="1:14" x14ac:dyDescent="0.25">
      <c r="A993" s="18"/>
      <c r="B993" s="19"/>
      <c r="C993" s="19"/>
      <c r="D993" s="19"/>
      <c r="E993" s="19"/>
      <c r="F993" s="19"/>
      <c r="G993" s="19"/>
      <c r="H993" s="19"/>
      <c r="I993" s="19"/>
      <c r="J993" s="20"/>
      <c r="K993" s="67"/>
      <c r="L993" s="19"/>
      <c r="M993" s="100">
        <f>YEAR(Child_High_Acuity[[#This Row],[Staff Start Date]])</f>
        <v>1900</v>
      </c>
      <c r="N993" s="100" t="str">
        <f>TEXT(Child_High_Acuity[[#This Row],[Staff Start Date]], "mmm")</f>
        <v>Jan</v>
      </c>
    </row>
    <row r="994" spans="1:14" x14ac:dyDescent="0.25">
      <c r="A994" s="18"/>
      <c r="B994" s="19"/>
      <c r="C994" s="19"/>
      <c r="D994" s="19"/>
      <c r="E994" s="19"/>
      <c r="F994" s="19"/>
      <c r="G994" s="19"/>
      <c r="H994" s="19"/>
      <c r="I994" s="19"/>
      <c r="J994" s="20"/>
      <c r="K994" s="67"/>
      <c r="L994" s="19"/>
      <c r="M994" s="100">
        <f>YEAR(Child_High_Acuity[[#This Row],[Staff Start Date]])</f>
        <v>1900</v>
      </c>
      <c r="N994" s="100" t="str">
        <f>TEXT(Child_High_Acuity[[#This Row],[Staff Start Date]], "mmm")</f>
        <v>Jan</v>
      </c>
    </row>
    <row r="995" spans="1:14" x14ac:dyDescent="0.25">
      <c r="A995" s="18"/>
      <c r="B995" s="19"/>
      <c r="C995" s="19"/>
      <c r="D995" s="19"/>
      <c r="E995" s="19"/>
      <c r="F995" s="19"/>
      <c r="G995" s="19"/>
      <c r="H995" s="19"/>
      <c r="I995" s="19"/>
      <c r="J995" s="20"/>
      <c r="K995" s="67"/>
      <c r="L995" s="19"/>
      <c r="M995" s="100">
        <f>YEAR(Child_High_Acuity[[#This Row],[Staff Start Date]])</f>
        <v>1900</v>
      </c>
      <c r="N995" s="100" t="str">
        <f>TEXT(Child_High_Acuity[[#This Row],[Staff Start Date]], "mmm")</f>
        <v>Jan</v>
      </c>
    </row>
    <row r="996" spans="1:14" x14ac:dyDescent="0.25">
      <c r="A996" s="18"/>
      <c r="B996" s="19"/>
      <c r="C996" s="19"/>
      <c r="D996" s="19"/>
      <c r="E996" s="19"/>
      <c r="F996" s="19"/>
      <c r="G996" s="19"/>
      <c r="H996" s="19"/>
      <c r="I996" s="19"/>
      <c r="J996" s="20"/>
      <c r="K996" s="67"/>
      <c r="L996" s="19"/>
      <c r="M996" s="100">
        <f>YEAR(Child_High_Acuity[[#This Row],[Staff Start Date]])</f>
        <v>1900</v>
      </c>
      <c r="N996" s="100" t="str">
        <f>TEXT(Child_High_Acuity[[#This Row],[Staff Start Date]], "mmm")</f>
        <v>Jan</v>
      </c>
    </row>
    <row r="997" spans="1:14" x14ac:dyDescent="0.25">
      <c r="A997" s="18"/>
      <c r="B997" s="19"/>
      <c r="C997" s="19"/>
      <c r="D997" s="19"/>
      <c r="E997" s="19"/>
      <c r="F997" s="19"/>
      <c r="G997" s="19"/>
      <c r="H997" s="19"/>
      <c r="I997" s="19"/>
      <c r="J997" s="20"/>
      <c r="K997" s="67"/>
      <c r="L997" s="19"/>
      <c r="M997" s="100">
        <f>YEAR(Child_High_Acuity[[#This Row],[Staff Start Date]])</f>
        <v>1900</v>
      </c>
      <c r="N997" s="100" t="str">
        <f>TEXT(Child_High_Acuity[[#This Row],[Staff Start Date]], "mmm")</f>
        <v>Jan</v>
      </c>
    </row>
    <row r="998" spans="1:14" x14ac:dyDescent="0.25">
      <c r="A998" s="18"/>
      <c r="B998" s="19"/>
      <c r="C998" s="19"/>
      <c r="D998" s="19"/>
      <c r="E998" s="19"/>
      <c r="F998" s="19"/>
      <c r="G998" s="19"/>
      <c r="H998" s="19"/>
      <c r="I998" s="19"/>
      <c r="J998" s="20"/>
      <c r="K998" s="67"/>
      <c r="L998" s="19"/>
      <c r="M998" s="100">
        <f>YEAR(Child_High_Acuity[[#This Row],[Staff Start Date]])</f>
        <v>1900</v>
      </c>
      <c r="N998" s="100" t="str">
        <f>TEXT(Child_High_Acuity[[#This Row],[Staff Start Date]], "mmm")</f>
        <v>Jan</v>
      </c>
    </row>
    <row r="999" spans="1:14" x14ac:dyDescent="0.25">
      <c r="A999" s="18"/>
      <c r="B999" s="19"/>
      <c r="C999" s="19"/>
      <c r="D999" s="19"/>
      <c r="E999" s="19"/>
      <c r="F999" s="19"/>
      <c r="G999" s="19"/>
      <c r="H999" s="19"/>
      <c r="I999" s="19"/>
      <c r="J999" s="20"/>
      <c r="K999" s="67"/>
      <c r="L999" s="19"/>
      <c r="M999" s="100">
        <f>YEAR(Child_High_Acuity[[#This Row],[Staff Start Date]])</f>
        <v>1900</v>
      </c>
      <c r="N999" s="100" t="str">
        <f>TEXT(Child_High_Acuity[[#This Row],[Staff Start Date]], "mmm")</f>
        <v>Jan</v>
      </c>
    </row>
    <row r="1000" spans="1:14" x14ac:dyDescent="0.25">
      <c r="A1000" s="21"/>
      <c r="B1000" s="22"/>
      <c r="C1000" s="22"/>
      <c r="D1000" s="22"/>
      <c r="E1000" s="22"/>
      <c r="F1000" s="22"/>
      <c r="G1000" s="22"/>
      <c r="H1000" s="22"/>
      <c r="I1000" s="22"/>
      <c r="J1000" s="23"/>
      <c r="K1000" s="78"/>
      <c r="L1000" s="19"/>
      <c r="M1000" s="100">
        <f>YEAR(Child_High_Acuity[[#This Row],[Staff Start Date]])</f>
        <v>1900</v>
      </c>
      <c r="N1000" s="100" t="str">
        <f>TEXT(Child_High_Acuity[[#This Row],[Staff Start Date]], "mmm")</f>
        <v>Jan</v>
      </c>
    </row>
  </sheetData>
  <sheetProtection algorithmName="SHA-512" hashValue="jT5HQz28SyFveXSawMlm6cLK/xqN7kRsD8FI03qo29dp94wK05PR6v2hffWJJsvHA7jM7iVy2HvpLJAjQQl8hw==" saltValue="s2krCEwS1JdpLvxkTq9w4w==" spinCount="100000" sheet="1" sort="0" autoFilter="0"/>
  <dataValidations count="1">
    <dataValidation type="date" operator="greaterThan" allowBlank="1" showInputMessage="1" showErrorMessage="1" sqref="K2:K1000" xr:uid="{FED3C5FE-BAA0-4907-89E8-28C1EAB69B84}">
      <formula1>18264</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5">
        <x14:dataValidation type="list" allowBlank="1" showInputMessage="1" showErrorMessage="1" xr:uid="{62F744E5-A06B-42BD-A69F-25E8B9A521FD}">
          <x14:formula1>
            <xm:f>'Drop Downs'!$E$2:$E$3</xm:f>
          </x14:formula1>
          <xm:sqref>L2:L1000 D2:D1048576</xm:sqref>
        </x14:dataValidation>
        <x14:dataValidation type="list" allowBlank="1" showInputMessage="1" showErrorMessage="1" xr:uid="{EC5D777C-ED6E-4774-BD31-9E669779AF1A}">
          <x14:formula1>
            <xm:f>'Drop Downs'!$M$2:$M$6</xm:f>
          </x14:formula1>
          <xm:sqref>F2:F1048576</xm:sqref>
        </x14:dataValidation>
        <x14:dataValidation type="list" allowBlank="1" showInputMessage="1" showErrorMessage="1" xr:uid="{1C7C01BE-1BA8-466D-A9D5-571924519CAB}">
          <x14:formula1>
            <xm:f>'Drop Downs'!$K$2:$K$16</xm:f>
          </x14:formula1>
          <xm:sqref>I2:I1048576</xm:sqref>
        </x14:dataValidation>
        <x14:dataValidation type="list" allowBlank="1" showInputMessage="1" showErrorMessage="1" xr:uid="{C68F1C18-0ACF-424F-AD87-0F2C8C62B0F2}">
          <x14:formula1>
            <xm:f>'Drop Downs'!$A$2:$A$20</xm:f>
          </x14:formula1>
          <xm:sqref>E2:E1048576</xm:sqref>
        </x14:dataValidation>
        <x14:dataValidation type="list" allowBlank="1" showInputMessage="1" showErrorMessage="1" xr:uid="{DDF73978-F886-4943-853E-3971610AA6D7}">
          <x14:formula1>
            <xm:f>'Drop Downs'!$AC$2:$AC$5</xm:f>
          </x14:formula1>
          <xm:sqref>H2:H1000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56AD8-5B81-426E-8FEE-ED7EC5E7A08F}">
  <sheetPr codeName="Sheet11"/>
  <dimension ref="A1:M1000"/>
  <sheetViews>
    <sheetView zoomScale="90" zoomScaleNormal="90" workbookViewId="0">
      <selection activeCell="F2" sqref="F2:F1048576"/>
    </sheetView>
  </sheetViews>
  <sheetFormatPr defaultColWidth="8.7109375" defaultRowHeight="15" x14ac:dyDescent="0.25"/>
  <cols>
    <col min="1" max="1" width="20.140625" style="39" customWidth="1"/>
    <col min="2" max="2" width="19" style="39" customWidth="1"/>
    <col min="3" max="3" width="17.28515625" style="39" customWidth="1"/>
    <col min="4" max="4" width="9" style="39" customWidth="1"/>
    <col min="5" max="5" width="33.28515625" style="39" customWidth="1"/>
    <col min="6" max="7" width="29.5703125" style="39" customWidth="1"/>
    <col min="8" max="8" width="30.140625" style="39" customWidth="1"/>
    <col min="9" max="9" width="37.42578125" style="39" customWidth="1"/>
    <col min="10" max="10" width="16.85546875" style="77" bestFit="1" customWidth="1"/>
    <col min="11" max="11" width="12" style="39" customWidth="1"/>
    <col min="12" max="13" width="0" style="98" hidden="1" customWidth="1"/>
    <col min="14" max="16384" width="8.7109375" style="39"/>
  </cols>
  <sheetData>
    <row r="1" spans="1:13" s="128" customFormat="1" x14ac:dyDescent="0.25">
      <c r="A1" s="125" t="s">
        <v>83</v>
      </c>
      <c r="B1" s="83" t="s">
        <v>84</v>
      </c>
      <c r="C1" s="83" t="s">
        <v>85</v>
      </c>
      <c r="D1" s="83" t="s">
        <v>86</v>
      </c>
      <c r="E1" s="82" t="s">
        <v>190</v>
      </c>
      <c r="F1" s="82" t="s">
        <v>189</v>
      </c>
      <c r="G1" s="82" t="s">
        <v>5</v>
      </c>
      <c r="H1" s="83" t="s">
        <v>87</v>
      </c>
      <c r="I1" s="122" t="s">
        <v>101</v>
      </c>
      <c r="J1" s="123" t="s">
        <v>89</v>
      </c>
      <c r="K1" s="124" t="s">
        <v>90</v>
      </c>
      <c r="L1" s="129" t="s">
        <v>91</v>
      </c>
      <c r="M1" s="129" t="s">
        <v>92</v>
      </c>
    </row>
    <row r="2" spans="1:13" x14ac:dyDescent="0.25">
      <c r="A2" s="24"/>
      <c r="B2" s="25"/>
      <c r="C2" s="25"/>
      <c r="D2" s="25"/>
      <c r="E2" s="25"/>
      <c r="F2" s="25"/>
      <c r="G2" s="25"/>
      <c r="H2" s="25"/>
      <c r="I2" s="26"/>
      <c r="J2" s="68"/>
      <c r="K2" s="19"/>
      <c r="L2" s="97">
        <f>YEAR(Out_and_Engage[[#This Row],[Staff Start Date]])</f>
        <v>1900</v>
      </c>
      <c r="M2" s="97" t="str">
        <f>TEXT(Out_and_Engage[[#This Row],[Staff Start Date]], "mmm")</f>
        <v>Jan</v>
      </c>
    </row>
    <row r="3" spans="1:13" x14ac:dyDescent="0.25">
      <c r="A3" s="18"/>
      <c r="B3" s="19"/>
      <c r="C3" s="19"/>
      <c r="D3" s="19"/>
      <c r="E3" s="19"/>
      <c r="F3" s="19"/>
      <c r="G3" s="19"/>
      <c r="H3" s="19"/>
      <c r="I3" s="20"/>
      <c r="J3" s="67"/>
      <c r="K3" s="19"/>
      <c r="L3" s="97">
        <f>YEAR(Out_and_Engage[[#This Row],[Staff Start Date]])</f>
        <v>1900</v>
      </c>
      <c r="M3" s="97" t="str">
        <f>TEXT(Out_and_Engage[[#This Row],[Staff Start Date]], "mmm")</f>
        <v>Jan</v>
      </c>
    </row>
    <row r="4" spans="1:13" x14ac:dyDescent="0.25">
      <c r="A4" s="18"/>
      <c r="B4" s="19"/>
      <c r="C4" s="19"/>
      <c r="D4" s="19"/>
      <c r="E4" s="19"/>
      <c r="F4" s="19"/>
      <c r="G4" s="19"/>
      <c r="H4" s="19"/>
      <c r="I4" s="20"/>
      <c r="J4" s="67"/>
      <c r="K4" s="19"/>
      <c r="L4" s="97">
        <f>YEAR(Out_and_Engage[[#This Row],[Staff Start Date]])</f>
        <v>1900</v>
      </c>
      <c r="M4" s="97" t="str">
        <f>TEXT(Out_and_Engage[[#This Row],[Staff Start Date]], "mmm")</f>
        <v>Jan</v>
      </c>
    </row>
    <row r="5" spans="1:13" x14ac:dyDescent="0.25">
      <c r="A5" s="18"/>
      <c r="B5" s="19"/>
      <c r="C5" s="19"/>
      <c r="D5" s="19"/>
      <c r="E5" s="19"/>
      <c r="F5" s="19"/>
      <c r="G5" s="19"/>
      <c r="H5" s="19"/>
      <c r="I5" s="20"/>
      <c r="J5" s="67"/>
      <c r="K5" s="19"/>
      <c r="L5" s="97">
        <f>YEAR(Out_and_Engage[[#This Row],[Staff Start Date]])</f>
        <v>1900</v>
      </c>
      <c r="M5" s="97" t="str">
        <f>TEXT(Out_and_Engage[[#This Row],[Staff Start Date]], "mmm")</f>
        <v>Jan</v>
      </c>
    </row>
    <row r="6" spans="1:13" x14ac:dyDescent="0.25">
      <c r="A6" s="18"/>
      <c r="B6" s="19"/>
      <c r="C6" s="19"/>
      <c r="D6" s="19"/>
      <c r="E6" s="19"/>
      <c r="F6" s="19"/>
      <c r="G6" s="19"/>
      <c r="H6" s="19"/>
      <c r="I6" s="20"/>
      <c r="J6" s="67"/>
      <c r="K6" s="19"/>
      <c r="L6" s="97">
        <f>YEAR(Out_and_Engage[[#This Row],[Staff Start Date]])</f>
        <v>1900</v>
      </c>
      <c r="M6" s="97" t="str">
        <f>TEXT(Out_and_Engage[[#This Row],[Staff Start Date]], "mmm")</f>
        <v>Jan</v>
      </c>
    </row>
    <row r="7" spans="1:13" x14ac:dyDescent="0.25">
      <c r="A7" s="18"/>
      <c r="B7" s="19"/>
      <c r="C7" s="19"/>
      <c r="D7" s="19"/>
      <c r="E7" s="19"/>
      <c r="F7" s="19"/>
      <c r="G7" s="19"/>
      <c r="H7" s="19"/>
      <c r="I7" s="20"/>
      <c r="J7" s="67"/>
      <c r="K7" s="19"/>
      <c r="L7" s="97">
        <f>YEAR(Out_and_Engage[[#This Row],[Staff Start Date]])</f>
        <v>1900</v>
      </c>
      <c r="M7" s="97" t="str">
        <f>TEXT(Out_and_Engage[[#This Row],[Staff Start Date]], "mmm")</f>
        <v>Jan</v>
      </c>
    </row>
    <row r="8" spans="1:13" x14ac:dyDescent="0.25">
      <c r="A8" s="18"/>
      <c r="B8" s="19"/>
      <c r="C8" s="19"/>
      <c r="D8" s="19"/>
      <c r="E8" s="19"/>
      <c r="F8" s="19"/>
      <c r="G8" s="19"/>
      <c r="H8" s="19"/>
      <c r="I8" s="20"/>
      <c r="J8" s="67"/>
      <c r="K8" s="19"/>
      <c r="L8" s="97">
        <f>YEAR(Out_and_Engage[[#This Row],[Staff Start Date]])</f>
        <v>1900</v>
      </c>
      <c r="M8" s="97" t="str">
        <f>TEXT(Out_and_Engage[[#This Row],[Staff Start Date]], "mmm")</f>
        <v>Jan</v>
      </c>
    </row>
    <row r="9" spans="1:13" x14ac:dyDescent="0.25">
      <c r="A9" s="18"/>
      <c r="B9" s="19"/>
      <c r="C9" s="19"/>
      <c r="D9" s="19"/>
      <c r="E9" s="19"/>
      <c r="F9" s="19"/>
      <c r="G9" s="19"/>
      <c r="H9" s="19"/>
      <c r="I9" s="20"/>
      <c r="J9" s="67"/>
      <c r="K9" s="19"/>
      <c r="L9" s="97">
        <f>YEAR(Out_and_Engage[[#This Row],[Staff Start Date]])</f>
        <v>1900</v>
      </c>
      <c r="M9" s="97" t="str">
        <f>TEXT(Out_and_Engage[[#This Row],[Staff Start Date]], "mmm")</f>
        <v>Jan</v>
      </c>
    </row>
    <row r="10" spans="1:13" x14ac:dyDescent="0.25">
      <c r="A10" s="18"/>
      <c r="B10" s="19"/>
      <c r="C10" s="19"/>
      <c r="D10" s="19"/>
      <c r="E10" s="19"/>
      <c r="F10" s="19"/>
      <c r="G10" s="19"/>
      <c r="H10" s="19"/>
      <c r="I10" s="20"/>
      <c r="J10" s="67"/>
      <c r="K10" s="19"/>
      <c r="L10" s="97">
        <f>YEAR(Out_and_Engage[[#This Row],[Staff Start Date]])</f>
        <v>1900</v>
      </c>
      <c r="M10" s="97" t="str">
        <f>TEXT(Out_and_Engage[[#This Row],[Staff Start Date]], "mmm")</f>
        <v>Jan</v>
      </c>
    </row>
    <row r="11" spans="1:13" x14ac:dyDescent="0.25">
      <c r="A11" s="18"/>
      <c r="B11" s="19"/>
      <c r="C11" s="19"/>
      <c r="D11" s="19"/>
      <c r="E11" s="19"/>
      <c r="F11" s="19"/>
      <c r="G11" s="19"/>
      <c r="H11" s="19"/>
      <c r="I11" s="20"/>
      <c r="J11" s="67"/>
      <c r="K11" s="19"/>
      <c r="L11" s="97">
        <f>YEAR(Out_and_Engage[[#This Row],[Staff Start Date]])</f>
        <v>1900</v>
      </c>
      <c r="M11" s="97" t="str">
        <f>TEXT(Out_and_Engage[[#This Row],[Staff Start Date]], "mmm")</f>
        <v>Jan</v>
      </c>
    </row>
    <row r="12" spans="1:13" x14ac:dyDescent="0.25">
      <c r="A12" s="18"/>
      <c r="B12" s="19"/>
      <c r="C12" s="19"/>
      <c r="D12" s="19"/>
      <c r="E12" s="19"/>
      <c r="F12" s="19"/>
      <c r="G12" s="19"/>
      <c r="H12" s="19"/>
      <c r="I12" s="20"/>
      <c r="J12" s="67"/>
      <c r="K12" s="19"/>
      <c r="L12" s="97">
        <f>YEAR(Out_and_Engage[[#This Row],[Staff Start Date]])</f>
        <v>1900</v>
      </c>
      <c r="M12" s="97" t="str">
        <f>TEXT(Out_and_Engage[[#This Row],[Staff Start Date]], "mmm")</f>
        <v>Jan</v>
      </c>
    </row>
    <row r="13" spans="1:13" x14ac:dyDescent="0.25">
      <c r="A13" s="18"/>
      <c r="B13" s="19"/>
      <c r="C13" s="19"/>
      <c r="D13" s="19"/>
      <c r="E13" s="19"/>
      <c r="F13" s="19"/>
      <c r="G13" s="19"/>
      <c r="H13" s="19"/>
      <c r="I13" s="20"/>
      <c r="J13" s="67"/>
      <c r="K13" s="19"/>
      <c r="L13" s="97">
        <f>YEAR(Out_and_Engage[[#This Row],[Staff Start Date]])</f>
        <v>1900</v>
      </c>
      <c r="M13" s="97" t="str">
        <f>TEXT(Out_and_Engage[[#This Row],[Staff Start Date]], "mmm")</f>
        <v>Jan</v>
      </c>
    </row>
    <row r="14" spans="1:13" x14ac:dyDescent="0.25">
      <c r="A14" s="18"/>
      <c r="B14" s="19"/>
      <c r="C14" s="19"/>
      <c r="D14" s="19"/>
      <c r="E14" s="19"/>
      <c r="F14" s="19"/>
      <c r="G14" s="19"/>
      <c r="H14" s="19"/>
      <c r="I14" s="20"/>
      <c r="J14" s="67"/>
      <c r="K14" s="19"/>
      <c r="L14" s="97">
        <f>YEAR(Out_and_Engage[[#This Row],[Staff Start Date]])</f>
        <v>1900</v>
      </c>
      <c r="M14" s="97" t="str">
        <f>TEXT(Out_and_Engage[[#This Row],[Staff Start Date]], "mmm")</f>
        <v>Jan</v>
      </c>
    </row>
    <row r="15" spans="1:13" x14ac:dyDescent="0.25">
      <c r="A15" s="18"/>
      <c r="B15" s="19"/>
      <c r="C15" s="19"/>
      <c r="D15" s="19"/>
      <c r="E15" s="19"/>
      <c r="F15" s="19"/>
      <c r="G15" s="19"/>
      <c r="H15" s="19"/>
      <c r="I15" s="20"/>
      <c r="J15" s="67"/>
      <c r="K15" s="19"/>
      <c r="L15" s="97">
        <f>YEAR(Out_and_Engage[[#This Row],[Staff Start Date]])</f>
        <v>1900</v>
      </c>
      <c r="M15" s="97" t="str">
        <f>TEXT(Out_and_Engage[[#This Row],[Staff Start Date]], "mmm")</f>
        <v>Jan</v>
      </c>
    </row>
    <row r="16" spans="1:13" x14ac:dyDescent="0.25">
      <c r="A16" s="18"/>
      <c r="B16" s="19"/>
      <c r="C16" s="19"/>
      <c r="D16" s="19"/>
      <c r="E16" s="19"/>
      <c r="F16" s="19"/>
      <c r="G16" s="19"/>
      <c r="H16" s="19"/>
      <c r="I16" s="20"/>
      <c r="J16" s="67"/>
      <c r="K16" s="19"/>
      <c r="L16" s="97">
        <f>YEAR(Out_and_Engage[[#This Row],[Staff Start Date]])</f>
        <v>1900</v>
      </c>
      <c r="M16" s="97" t="str">
        <f>TEXT(Out_and_Engage[[#This Row],[Staff Start Date]], "mmm")</f>
        <v>Jan</v>
      </c>
    </row>
    <row r="17" spans="1:13" x14ac:dyDescent="0.25">
      <c r="A17" s="18"/>
      <c r="B17" s="19"/>
      <c r="C17" s="19"/>
      <c r="D17" s="19"/>
      <c r="E17" s="19"/>
      <c r="F17" s="19"/>
      <c r="G17" s="19"/>
      <c r="H17" s="19"/>
      <c r="I17" s="20"/>
      <c r="J17" s="67"/>
      <c r="K17" s="19"/>
      <c r="L17" s="97">
        <f>YEAR(Out_and_Engage[[#This Row],[Staff Start Date]])</f>
        <v>1900</v>
      </c>
      <c r="M17" s="97" t="str">
        <f>TEXT(Out_and_Engage[[#This Row],[Staff Start Date]], "mmm")</f>
        <v>Jan</v>
      </c>
    </row>
    <row r="18" spans="1:13" x14ac:dyDescent="0.25">
      <c r="A18" s="18"/>
      <c r="B18" s="19"/>
      <c r="C18" s="19"/>
      <c r="D18" s="19"/>
      <c r="E18" s="19"/>
      <c r="F18" s="19"/>
      <c r="G18" s="19"/>
      <c r="H18" s="19"/>
      <c r="I18" s="20"/>
      <c r="J18" s="67"/>
      <c r="K18" s="19"/>
      <c r="L18" s="97">
        <f>YEAR(Out_and_Engage[[#This Row],[Staff Start Date]])</f>
        <v>1900</v>
      </c>
      <c r="M18" s="97" t="str">
        <f>TEXT(Out_and_Engage[[#This Row],[Staff Start Date]], "mmm")</f>
        <v>Jan</v>
      </c>
    </row>
    <row r="19" spans="1:13" x14ac:dyDescent="0.25">
      <c r="A19" s="18"/>
      <c r="B19" s="19"/>
      <c r="C19" s="19"/>
      <c r="D19" s="19"/>
      <c r="E19" s="19"/>
      <c r="F19" s="19"/>
      <c r="G19" s="19"/>
      <c r="H19" s="19"/>
      <c r="I19" s="20"/>
      <c r="J19" s="67"/>
      <c r="K19" s="19"/>
      <c r="L19" s="97">
        <f>YEAR(Out_and_Engage[[#This Row],[Staff Start Date]])</f>
        <v>1900</v>
      </c>
      <c r="M19" s="97" t="str">
        <f>TEXT(Out_and_Engage[[#This Row],[Staff Start Date]], "mmm")</f>
        <v>Jan</v>
      </c>
    </row>
    <row r="20" spans="1:13" x14ac:dyDescent="0.25">
      <c r="A20" s="18"/>
      <c r="B20" s="19"/>
      <c r="C20" s="19"/>
      <c r="D20" s="19"/>
      <c r="E20" s="19"/>
      <c r="F20" s="19"/>
      <c r="G20" s="19"/>
      <c r="H20" s="19"/>
      <c r="I20" s="20"/>
      <c r="J20" s="67"/>
      <c r="K20" s="19"/>
      <c r="L20" s="97">
        <f>YEAR(Out_and_Engage[[#This Row],[Staff Start Date]])</f>
        <v>1900</v>
      </c>
      <c r="M20" s="97" t="str">
        <f>TEXT(Out_and_Engage[[#This Row],[Staff Start Date]], "mmm")</f>
        <v>Jan</v>
      </c>
    </row>
    <row r="21" spans="1:13" x14ac:dyDescent="0.25">
      <c r="A21" s="18"/>
      <c r="B21" s="19"/>
      <c r="C21" s="19"/>
      <c r="D21" s="19"/>
      <c r="E21" s="19"/>
      <c r="F21" s="19"/>
      <c r="G21" s="19"/>
      <c r="H21" s="19"/>
      <c r="I21" s="20"/>
      <c r="J21" s="67"/>
      <c r="K21" s="19"/>
      <c r="L21" s="97">
        <f>YEAR(Out_and_Engage[[#This Row],[Staff Start Date]])</f>
        <v>1900</v>
      </c>
      <c r="M21" s="97" t="str">
        <f>TEXT(Out_and_Engage[[#This Row],[Staff Start Date]], "mmm")</f>
        <v>Jan</v>
      </c>
    </row>
    <row r="22" spans="1:13" x14ac:dyDescent="0.25">
      <c r="A22" s="18"/>
      <c r="B22" s="19"/>
      <c r="C22" s="19"/>
      <c r="D22" s="19"/>
      <c r="E22" s="19"/>
      <c r="F22" s="19"/>
      <c r="G22" s="19"/>
      <c r="H22" s="19"/>
      <c r="I22" s="20"/>
      <c r="J22" s="67"/>
      <c r="K22" s="19"/>
      <c r="L22" s="97">
        <f>YEAR(Out_and_Engage[[#This Row],[Staff Start Date]])</f>
        <v>1900</v>
      </c>
      <c r="M22" s="97" t="str">
        <f>TEXT(Out_and_Engage[[#This Row],[Staff Start Date]], "mmm")</f>
        <v>Jan</v>
      </c>
    </row>
    <row r="23" spans="1:13" x14ac:dyDescent="0.25">
      <c r="A23" s="18"/>
      <c r="B23" s="19"/>
      <c r="C23" s="19"/>
      <c r="D23" s="19"/>
      <c r="E23" s="19"/>
      <c r="F23" s="19"/>
      <c r="G23" s="19"/>
      <c r="H23" s="19"/>
      <c r="I23" s="20"/>
      <c r="J23" s="67"/>
      <c r="K23" s="19"/>
      <c r="L23" s="97">
        <f>YEAR(Out_and_Engage[[#This Row],[Staff Start Date]])</f>
        <v>1900</v>
      </c>
      <c r="M23" s="97" t="str">
        <f>TEXT(Out_and_Engage[[#This Row],[Staff Start Date]], "mmm")</f>
        <v>Jan</v>
      </c>
    </row>
    <row r="24" spans="1:13" x14ac:dyDescent="0.25">
      <c r="A24" s="18"/>
      <c r="B24" s="19"/>
      <c r="C24" s="19"/>
      <c r="D24" s="19"/>
      <c r="E24" s="19"/>
      <c r="F24" s="19"/>
      <c r="G24" s="19"/>
      <c r="H24" s="19"/>
      <c r="I24" s="20"/>
      <c r="J24" s="67"/>
      <c r="K24" s="19"/>
      <c r="L24" s="97">
        <f>YEAR(Out_and_Engage[[#This Row],[Staff Start Date]])</f>
        <v>1900</v>
      </c>
      <c r="M24" s="97" t="str">
        <f>TEXT(Out_and_Engage[[#This Row],[Staff Start Date]], "mmm")</f>
        <v>Jan</v>
      </c>
    </row>
    <row r="25" spans="1:13" x14ac:dyDescent="0.25">
      <c r="A25" s="18"/>
      <c r="B25" s="19"/>
      <c r="C25" s="19"/>
      <c r="D25" s="19"/>
      <c r="E25" s="19"/>
      <c r="F25" s="19"/>
      <c r="G25" s="19"/>
      <c r="H25" s="19"/>
      <c r="I25" s="20"/>
      <c r="J25" s="67"/>
      <c r="K25" s="19"/>
      <c r="L25" s="97">
        <f>YEAR(Out_and_Engage[[#This Row],[Staff Start Date]])</f>
        <v>1900</v>
      </c>
      <c r="M25" s="97" t="str">
        <f>TEXT(Out_and_Engage[[#This Row],[Staff Start Date]], "mmm")</f>
        <v>Jan</v>
      </c>
    </row>
    <row r="26" spans="1:13" x14ac:dyDescent="0.25">
      <c r="A26" s="18"/>
      <c r="B26" s="19"/>
      <c r="C26" s="19"/>
      <c r="D26" s="19"/>
      <c r="E26" s="19"/>
      <c r="F26" s="19"/>
      <c r="G26" s="19"/>
      <c r="H26" s="19"/>
      <c r="I26" s="20"/>
      <c r="J26" s="67"/>
      <c r="K26" s="19"/>
      <c r="L26" s="97">
        <f>YEAR(Out_and_Engage[[#This Row],[Staff Start Date]])</f>
        <v>1900</v>
      </c>
      <c r="M26" s="97" t="str">
        <f>TEXT(Out_and_Engage[[#This Row],[Staff Start Date]], "mmm")</f>
        <v>Jan</v>
      </c>
    </row>
    <row r="27" spans="1:13" x14ac:dyDescent="0.25">
      <c r="A27" s="18"/>
      <c r="B27" s="19"/>
      <c r="C27" s="19"/>
      <c r="D27" s="19"/>
      <c r="E27" s="19"/>
      <c r="F27" s="19"/>
      <c r="G27" s="19"/>
      <c r="H27" s="19"/>
      <c r="I27" s="20"/>
      <c r="J27" s="67"/>
      <c r="K27" s="19"/>
      <c r="L27" s="97">
        <f>YEAR(Out_and_Engage[[#This Row],[Staff Start Date]])</f>
        <v>1900</v>
      </c>
      <c r="M27" s="97" t="str">
        <f>TEXT(Out_and_Engage[[#This Row],[Staff Start Date]], "mmm")</f>
        <v>Jan</v>
      </c>
    </row>
    <row r="28" spans="1:13" x14ac:dyDescent="0.25">
      <c r="A28" s="18"/>
      <c r="B28" s="19"/>
      <c r="C28" s="19"/>
      <c r="D28" s="19"/>
      <c r="E28" s="19"/>
      <c r="F28" s="19"/>
      <c r="G28" s="19"/>
      <c r="H28" s="19"/>
      <c r="I28" s="20"/>
      <c r="J28" s="67"/>
      <c r="K28" s="19"/>
      <c r="L28" s="97">
        <f>YEAR(Out_and_Engage[[#This Row],[Staff Start Date]])</f>
        <v>1900</v>
      </c>
      <c r="M28" s="97" t="str">
        <f>TEXT(Out_and_Engage[[#This Row],[Staff Start Date]], "mmm")</f>
        <v>Jan</v>
      </c>
    </row>
    <row r="29" spans="1:13" x14ac:dyDescent="0.25">
      <c r="A29" s="18"/>
      <c r="B29" s="19"/>
      <c r="C29" s="19"/>
      <c r="D29" s="19"/>
      <c r="E29" s="19"/>
      <c r="F29" s="19"/>
      <c r="G29" s="19"/>
      <c r="H29" s="19"/>
      <c r="I29" s="20"/>
      <c r="J29" s="67"/>
      <c r="K29" s="19"/>
      <c r="L29" s="97">
        <f>YEAR(Out_and_Engage[[#This Row],[Staff Start Date]])</f>
        <v>1900</v>
      </c>
      <c r="M29" s="97" t="str">
        <f>TEXT(Out_and_Engage[[#This Row],[Staff Start Date]], "mmm")</f>
        <v>Jan</v>
      </c>
    </row>
    <row r="30" spans="1:13" x14ac:dyDescent="0.25">
      <c r="A30" s="18"/>
      <c r="B30" s="19"/>
      <c r="C30" s="19"/>
      <c r="D30" s="19"/>
      <c r="E30" s="19"/>
      <c r="F30" s="19"/>
      <c r="G30" s="19"/>
      <c r="H30" s="19"/>
      <c r="I30" s="20"/>
      <c r="J30" s="67"/>
      <c r="K30" s="19"/>
      <c r="L30" s="97">
        <f>YEAR(Out_and_Engage[[#This Row],[Staff Start Date]])</f>
        <v>1900</v>
      </c>
      <c r="M30" s="97" t="str">
        <f>TEXT(Out_and_Engage[[#This Row],[Staff Start Date]], "mmm")</f>
        <v>Jan</v>
      </c>
    </row>
    <row r="31" spans="1:13" x14ac:dyDescent="0.25">
      <c r="A31" s="18"/>
      <c r="B31" s="19"/>
      <c r="C31" s="19"/>
      <c r="D31" s="19"/>
      <c r="E31" s="19"/>
      <c r="F31" s="19"/>
      <c r="G31" s="19"/>
      <c r="H31" s="19"/>
      <c r="I31" s="20"/>
      <c r="J31" s="67"/>
      <c r="K31" s="19"/>
      <c r="L31" s="97">
        <f>YEAR(Out_and_Engage[[#This Row],[Staff Start Date]])</f>
        <v>1900</v>
      </c>
      <c r="M31" s="97" t="str">
        <f>TEXT(Out_and_Engage[[#This Row],[Staff Start Date]], "mmm")</f>
        <v>Jan</v>
      </c>
    </row>
    <row r="32" spans="1:13" x14ac:dyDescent="0.25">
      <c r="A32" s="18"/>
      <c r="B32" s="19"/>
      <c r="C32" s="19"/>
      <c r="D32" s="19"/>
      <c r="E32" s="19"/>
      <c r="F32" s="19"/>
      <c r="G32" s="19"/>
      <c r="H32" s="19"/>
      <c r="I32" s="20"/>
      <c r="J32" s="67"/>
      <c r="K32" s="19"/>
      <c r="L32" s="97">
        <f>YEAR(Out_and_Engage[[#This Row],[Staff Start Date]])</f>
        <v>1900</v>
      </c>
      <c r="M32" s="97" t="str">
        <f>TEXT(Out_and_Engage[[#This Row],[Staff Start Date]], "mmm")</f>
        <v>Jan</v>
      </c>
    </row>
    <row r="33" spans="1:13" x14ac:dyDescent="0.25">
      <c r="A33" s="18"/>
      <c r="B33" s="19"/>
      <c r="C33" s="19"/>
      <c r="D33" s="19"/>
      <c r="E33" s="19"/>
      <c r="F33" s="19"/>
      <c r="G33" s="19"/>
      <c r="H33" s="19"/>
      <c r="I33" s="20"/>
      <c r="J33" s="67"/>
      <c r="K33" s="19"/>
      <c r="L33" s="97">
        <f>YEAR(Out_and_Engage[[#This Row],[Staff Start Date]])</f>
        <v>1900</v>
      </c>
      <c r="M33" s="97" t="str">
        <f>TEXT(Out_and_Engage[[#This Row],[Staff Start Date]], "mmm")</f>
        <v>Jan</v>
      </c>
    </row>
    <row r="34" spans="1:13" x14ac:dyDescent="0.25">
      <c r="A34" s="18"/>
      <c r="B34" s="19"/>
      <c r="C34" s="19"/>
      <c r="D34" s="19"/>
      <c r="E34" s="19"/>
      <c r="F34" s="19"/>
      <c r="G34" s="19"/>
      <c r="H34" s="19"/>
      <c r="I34" s="20"/>
      <c r="J34" s="67"/>
      <c r="K34" s="19"/>
      <c r="L34" s="97">
        <f>YEAR(Out_and_Engage[[#This Row],[Staff Start Date]])</f>
        <v>1900</v>
      </c>
      <c r="M34" s="97" t="str">
        <f>TEXT(Out_and_Engage[[#This Row],[Staff Start Date]], "mmm")</f>
        <v>Jan</v>
      </c>
    </row>
    <row r="35" spans="1:13" x14ac:dyDescent="0.25">
      <c r="A35" s="18"/>
      <c r="B35" s="19"/>
      <c r="C35" s="19"/>
      <c r="D35" s="19"/>
      <c r="E35" s="19"/>
      <c r="F35" s="19"/>
      <c r="G35" s="19"/>
      <c r="H35" s="19"/>
      <c r="I35" s="20"/>
      <c r="J35" s="67"/>
      <c r="K35" s="19"/>
      <c r="L35" s="97">
        <f>YEAR(Out_and_Engage[[#This Row],[Staff Start Date]])</f>
        <v>1900</v>
      </c>
      <c r="M35" s="97" t="str">
        <f>TEXT(Out_and_Engage[[#This Row],[Staff Start Date]], "mmm")</f>
        <v>Jan</v>
      </c>
    </row>
    <row r="36" spans="1:13" x14ac:dyDescent="0.25">
      <c r="A36" s="18"/>
      <c r="B36" s="19"/>
      <c r="C36" s="19"/>
      <c r="D36" s="19"/>
      <c r="E36" s="19"/>
      <c r="F36" s="19"/>
      <c r="G36" s="19"/>
      <c r="H36" s="19"/>
      <c r="I36" s="20"/>
      <c r="J36" s="67"/>
      <c r="K36" s="19"/>
      <c r="L36" s="97">
        <f>YEAR(Out_and_Engage[[#This Row],[Staff Start Date]])</f>
        <v>1900</v>
      </c>
      <c r="M36" s="97" t="str">
        <f>TEXT(Out_and_Engage[[#This Row],[Staff Start Date]], "mmm")</f>
        <v>Jan</v>
      </c>
    </row>
    <row r="37" spans="1:13" x14ac:dyDescent="0.25">
      <c r="A37" s="18"/>
      <c r="B37" s="19"/>
      <c r="C37" s="19"/>
      <c r="D37" s="19"/>
      <c r="E37" s="19"/>
      <c r="F37" s="19"/>
      <c r="G37" s="19"/>
      <c r="H37" s="19"/>
      <c r="I37" s="20"/>
      <c r="J37" s="67"/>
      <c r="K37" s="19"/>
      <c r="L37" s="97">
        <f>YEAR(Out_and_Engage[[#This Row],[Staff Start Date]])</f>
        <v>1900</v>
      </c>
      <c r="M37" s="97" t="str">
        <f>TEXT(Out_and_Engage[[#This Row],[Staff Start Date]], "mmm")</f>
        <v>Jan</v>
      </c>
    </row>
    <row r="38" spans="1:13" x14ac:dyDescent="0.25">
      <c r="A38" s="18"/>
      <c r="B38" s="19"/>
      <c r="C38" s="19"/>
      <c r="D38" s="19"/>
      <c r="E38" s="19"/>
      <c r="F38" s="19"/>
      <c r="G38" s="19"/>
      <c r="H38" s="19"/>
      <c r="I38" s="20"/>
      <c r="J38" s="67"/>
      <c r="K38" s="19"/>
      <c r="L38" s="97">
        <f>YEAR(Out_and_Engage[[#This Row],[Staff Start Date]])</f>
        <v>1900</v>
      </c>
      <c r="M38" s="97" t="str">
        <f>TEXT(Out_and_Engage[[#This Row],[Staff Start Date]], "mmm")</f>
        <v>Jan</v>
      </c>
    </row>
    <row r="39" spans="1:13" x14ac:dyDescent="0.25">
      <c r="A39" s="18"/>
      <c r="B39" s="19"/>
      <c r="C39" s="19"/>
      <c r="D39" s="19"/>
      <c r="E39" s="19"/>
      <c r="F39" s="19"/>
      <c r="G39" s="19"/>
      <c r="H39" s="19"/>
      <c r="I39" s="20"/>
      <c r="J39" s="67"/>
      <c r="K39" s="19"/>
      <c r="L39" s="97">
        <f>YEAR(Out_and_Engage[[#This Row],[Staff Start Date]])</f>
        <v>1900</v>
      </c>
      <c r="M39" s="97" t="str">
        <f>TEXT(Out_and_Engage[[#This Row],[Staff Start Date]], "mmm")</f>
        <v>Jan</v>
      </c>
    </row>
    <row r="40" spans="1:13" x14ac:dyDescent="0.25">
      <c r="A40" s="18"/>
      <c r="B40" s="19"/>
      <c r="C40" s="19"/>
      <c r="D40" s="19"/>
      <c r="E40" s="19"/>
      <c r="F40" s="19"/>
      <c r="G40" s="19"/>
      <c r="H40" s="19"/>
      <c r="I40" s="20"/>
      <c r="J40" s="67"/>
      <c r="K40" s="19"/>
      <c r="L40" s="97">
        <f>YEAR(Out_and_Engage[[#This Row],[Staff Start Date]])</f>
        <v>1900</v>
      </c>
      <c r="M40" s="97" t="str">
        <f>TEXT(Out_and_Engage[[#This Row],[Staff Start Date]], "mmm")</f>
        <v>Jan</v>
      </c>
    </row>
    <row r="41" spans="1:13" x14ac:dyDescent="0.25">
      <c r="A41" s="18"/>
      <c r="B41" s="19"/>
      <c r="C41" s="19"/>
      <c r="D41" s="19"/>
      <c r="E41" s="19"/>
      <c r="F41" s="19"/>
      <c r="G41" s="19"/>
      <c r="H41" s="19"/>
      <c r="I41" s="20"/>
      <c r="J41" s="67"/>
      <c r="K41" s="19"/>
      <c r="L41" s="97">
        <f>YEAR(Out_and_Engage[[#This Row],[Staff Start Date]])</f>
        <v>1900</v>
      </c>
      <c r="M41" s="97" t="str">
        <f>TEXT(Out_and_Engage[[#This Row],[Staff Start Date]], "mmm")</f>
        <v>Jan</v>
      </c>
    </row>
    <row r="42" spans="1:13" x14ac:dyDescent="0.25">
      <c r="A42" s="18"/>
      <c r="B42" s="19"/>
      <c r="C42" s="19"/>
      <c r="D42" s="19"/>
      <c r="E42" s="19"/>
      <c r="F42" s="19"/>
      <c r="G42" s="19"/>
      <c r="H42" s="19"/>
      <c r="I42" s="20"/>
      <c r="J42" s="67"/>
      <c r="K42" s="19"/>
      <c r="L42" s="97">
        <f>YEAR(Out_and_Engage[[#This Row],[Staff Start Date]])</f>
        <v>1900</v>
      </c>
      <c r="M42" s="97" t="str">
        <f>TEXT(Out_and_Engage[[#This Row],[Staff Start Date]], "mmm")</f>
        <v>Jan</v>
      </c>
    </row>
    <row r="43" spans="1:13" x14ac:dyDescent="0.25">
      <c r="A43" s="18"/>
      <c r="B43" s="19"/>
      <c r="C43" s="19"/>
      <c r="D43" s="19"/>
      <c r="E43" s="19"/>
      <c r="F43" s="19"/>
      <c r="G43" s="19"/>
      <c r="H43" s="19"/>
      <c r="I43" s="20"/>
      <c r="J43" s="67"/>
      <c r="K43" s="19"/>
      <c r="L43" s="97">
        <f>YEAR(Out_and_Engage[[#This Row],[Staff Start Date]])</f>
        <v>1900</v>
      </c>
      <c r="M43" s="97" t="str">
        <f>TEXT(Out_and_Engage[[#This Row],[Staff Start Date]], "mmm")</f>
        <v>Jan</v>
      </c>
    </row>
    <row r="44" spans="1:13" x14ac:dyDescent="0.25">
      <c r="A44" s="18"/>
      <c r="B44" s="19"/>
      <c r="C44" s="19"/>
      <c r="D44" s="19"/>
      <c r="E44" s="19"/>
      <c r="F44" s="19"/>
      <c r="G44" s="19"/>
      <c r="H44" s="19"/>
      <c r="I44" s="20"/>
      <c r="J44" s="67"/>
      <c r="K44" s="19"/>
      <c r="L44" s="97">
        <f>YEAR(Out_and_Engage[[#This Row],[Staff Start Date]])</f>
        <v>1900</v>
      </c>
      <c r="M44" s="97" t="str">
        <f>TEXT(Out_and_Engage[[#This Row],[Staff Start Date]], "mmm")</f>
        <v>Jan</v>
      </c>
    </row>
    <row r="45" spans="1:13" x14ac:dyDescent="0.25">
      <c r="A45" s="18"/>
      <c r="B45" s="19"/>
      <c r="C45" s="19"/>
      <c r="D45" s="19"/>
      <c r="E45" s="19"/>
      <c r="F45" s="19"/>
      <c r="G45" s="19"/>
      <c r="H45" s="19"/>
      <c r="I45" s="20"/>
      <c r="J45" s="67"/>
      <c r="K45" s="19"/>
      <c r="L45" s="97">
        <f>YEAR(Out_and_Engage[[#This Row],[Staff Start Date]])</f>
        <v>1900</v>
      </c>
      <c r="M45" s="97" t="str">
        <f>TEXT(Out_and_Engage[[#This Row],[Staff Start Date]], "mmm")</f>
        <v>Jan</v>
      </c>
    </row>
    <row r="46" spans="1:13" x14ac:dyDescent="0.25">
      <c r="A46" s="18"/>
      <c r="B46" s="19"/>
      <c r="C46" s="19"/>
      <c r="D46" s="19"/>
      <c r="E46" s="19"/>
      <c r="F46" s="19"/>
      <c r="G46" s="19"/>
      <c r="H46" s="19"/>
      <c r="I46" s="20"/>
      <c r="J46" s="67"/>
      <c r="K46" s="19"/>
      <c r="L46" s="97">
        <f>YEAR(Out_and_Engage[[#This Row],[Staff Start Date]])</f>
        <v>1900</v>
      </c>
      <c r="M46" s="97" t="str">
        <f>TEXT(Out_and_Engage[[#This Row],[Staff Start Date]], "mmm")</f>
        <v>Jan</v>
      </c>
    </row>
    <row r="47" spans="1:13" x14ac:dyDescent="0.25">
      <c r="A47" s="18"/>
      <c r="B47" s="19"/>
      <c r="C47" s="19"/>
      <c r="D47" s="19"/>
      <c r="E47" s="19"/>
      <c r="F47" s="19"/>
      <c r="G47" s="19"/>
      <c r="H47" s="19"/>
      <c r="I47" s="20"/>
      <c r="J47" s="67"/>
      <c r="K47" s="19"/>
      <c r="L47" s="97">
        <f>YEAR(Out_and_Engage[[#This Row],[Staff Start Date]])</f>
        <v>1900</v>
      </c>
      <c r="M47" s="97" t="str">
        <f>TEXT(Out_and_Engage[[#This Row],[Staff Start Date]], "mmm")</f>
        <v>Jan</v>
      </c>
    </row>
    <row r="48" spans="1:13" x14ac:dyDescent="0.25">
      <c r="A48" s="18"/>
      <c r="B48" s="19"/>
      <c r="C48" s="19"/>
      <c r="D48" s="19"/>
      <c r="E48" s="19"/>
      <c r="F48" s="19"/>
      <c r="G48" s="19"/>
      <c r="H48" s="19"/>
      <c r="I48" s="20"/>
      <c r="J48" s="67"/>
      <c r="K48" s="19"/>
      <c r="L48" s="97">
        <f>YEAR(Out_and_Engage[[#This Row],[Staff Start Date]])</f>
        <v>1900</v>
      </c>
      <c r="M48" s="97" t="str">
        <f>TEXT(Out_and_Engage[[#This Row],[Staff Start Date]], "mmm")</f>
        <v>Jan</v>
      </c>
    </row>
    <row r="49" spans="1:13" x14ac:dyDescent="0.25">
      <c r="A49" s="18"/>
      <c r="B49" s="19"/>
      <c r="C49" s="19"/>
      <c r="D49" s="19"/>
      <c r="E49" s="19"/>
      <c r="F49" s="19"/>
      <c r="G49" s="19"/>
      <c r="H49" s="19"/>
      <c r="I49" s="20"/>
      <c r="J49" s="67"/>
      <c r="K49" s="19"/>
      <c r="L49" s="97">
        <f>YEAR(Out_and_Engage[[#This Row],[Staff Start Date]])</f>
        <v>1900</v>
      </c>
      <c r="M49" s="97" t="str">
        <f>TEXT(Out_and_Engage[[#This Row],[Staff Start Date]], "mmm")</f>
        <v>Jan</v>
      </c>
    </row>
    <row r="50" spans="1:13" x14ac:dyDescent="0.25">
      <c r="A50" s="18"/>
      <c r="B50" s="19"/>
      <c r="C50" s="19"/>
      <c r="D50" s="19"/>
      <c r="E50" s="19"/>
      <c r="F50" s="19"/>
      <c r="G50" s="19"/>
      <c r="H50" s="19"/>
      <c r="I50" s="20"/>
      <c r="J50" s="67"/>
      <c r="K50" s="19"/>
      <c r="L50" s="97">
        <f>YEAR(Out_and_Engage[[#This Row],[Staff Start Date]])</f>
        <v>1900</v>
      </c>
      <c r="M50" s="97" t="str">
        <f>TEXT(Out_and_Engage[[#This Row],[Staff Start Date]], "mmm")</f>
        <v>Jan</v>
      </c>
    </row>
    <row r="51" spans="1:13" x14ac:dyDescent="0.25">
      <c r="A51" s="18"/>
      <c r="B51" s="19"/>
      <c r="C51" s="19"/>
      <c r="D51" s="19"/>
      <c r="E51" s="19"/>
      <c r="F51" s="19"/>
      <c r="G51" s="19"/>
      <c r="H51" s="19"/>
      <c r="I51" s="20"/>
      <c r="J51" s="67"/>
      <c r="K51" s="19"/>
      <c r="L51" s="97">
        <f>YEAR(Out_and_Engage[[#This Row],[Staff Start Date]])</f>
        <v>1900</v>
      </c>
      <c r="M51" s="97" t="str">
        <f>TEXT(Out_and_Engage[[#This Row],[Staff Start Date]], "mmm")</f>
        <v>Jan</v>
      </c>
    </row>
    <row r="52" spans="1:13" x14ac:dyDescent="0.25">
      <c r="A52" s="18"/>
      <c r="B52" s="19"/>
      <c r="C52" s="19"/>
      <c r="D52" s="19"/>
      <c r="E52" s="19"/>
      <c r="F52" s="19"/>
      <c r="G52" s="19"/>
      <c r="H52" s="19"/>
      <c r="I52" s="20"/>
      <c r="J52" s="67"/>
      <c r="K52" s="19"/>
      <c r="L52" s="97">
        <f>YEAR(Out_and_Engage[[#This Row],[Staff Start Date]])</f>
        <v>1900</v>
      </c>
      <c r="M52" s="97" t="str">
        <f>TEXT(Out_and_Engage[[#This Row],[Staff Start Date]], "mmm")</f>
        <v>Jan</v>
      </c>
    </row>
    <row r="53" spans="1:13" x14ac:dyDescent="0.25">
      <c r="A53" s="18"/>
      <c r="B53" s="19"/>
      <c r="C53" s="19"/>
      <c r="D53" s="19"/>
      <c r="E53" s="19"/>
      <c r="F53" s="19"/>
      <c r="G53" s="19"/>
      <c r="H53" s="19"/>
      <c r="I53" s="20"/>
      <c r="J53" s="67"/>
      <c r="K53" s="19"/>
      <c r="L53" s="97">
        <f>YEAR(Out_and_Engage[[#This Row],[Staff Start Date]])</f>
        <v>1900</v>
      </c>
      <c r="M53" s="97" t="str">
        <f>TEXT(Out_and_Engage[[#This Row],[Staff Start Date]], "mmm")</f>
        <v>Jan</v>
      </c>
    </row>
    <row r="54" spans="1:13" x14ac:dyDescent="0.25">
      <c r="A54" s="18"/>
      <c r="B54" s="19"/>
      <c r="C54" s="19"/>
      <c r="D54" s="19"/>
      <c r="E54" s="19"/>
      <c r="F54" s="19"/>
      <c r="G54" s="19"/>
      <c r="H54" s="19"/>
      <c r="I54" s="20"/>
      <c r="J54" s="67"/>
      <c r="K54" s="19"/>
      <c r="L54" s="97">
        <f>YEAR(Out_and_Engage[[#This Row],[Staff Start Date]])</f>
        <v>1900</v>
      </c>
      <c r="M54" s="97" t="str">
        <f>TEXT(Out_and_Engage[[#This Row],[Staff Start Date]], "mmm")</f>
        <v>Jan</v>
      </c>
    </row>
    <row r="55" spans="1:13" x14ac:dyDescent="0.25">
      <c r="A55" s="18"/>
      <c r="B55" s="19"/>
      <c r="C55" s="19"/>
      <c r="D55" s="19"/>
      <c r="E55" s="19"/>
      <c r="F55" s="19"/>
      <c r="G55" s="19"/>
      <c r="H55" s="19"/>
      <c r="I55" s="20"/>
      <c r="J55" s="67"/>
      <c r="K55" s="19"/>
      <c r="L55" s="97">
        <f>YEAR(Out_and_Engage[[#This Row],[Staff Start Date]])</f>
        <v>1900</v>
      </c>
      <c r="M55" s="97" t="str">
        <f>TEXT(Out_and_Engage[[#This Row],[Staff Start Date]], "mmm")</f>
        <v>Jan</v>
      </c>
    </row>
    <row r="56" spans="1:13" x14ac:dyDescent="0.25">
      <c r="A56" s="18"/>
      <c r="B56" s="19"/>
      <c r="C56" s="19"/>
      <c r="D56" s="19"/>
      <c r="E56" s="19"/>
      <c r="F56" s="19"/>
      <c r="G56" s="19"/>
      <c r="H56" s="19"/>
      <c r="I56" s="20"/>
      <c r="J56" s="67"/>
      <c r="K56" s="19"/>
      <c r="L56" s="97">
        <f>YEAR(Out_and_Engage[[#This Row],[Staff Start Date]])</f>
        <v>1900</v>
      </c>
      <c r="M56" s="97" t="str">
        <f>TEXT(Out_and_Engage[[#This Row],[Staff Start Date]], "mmm")</f>
        <v>Jan</v>
      </c>
    </row>
    <row r="57" spans="1:13" x14ac:dyDescent="0.25">
      <c r="A57" s="18"/>
      <c r="B57" s="19"/>
      <c r="C57" s="19"/>
      <c r="D57" s="19"/>
      <c r="E57" s="19"/>
      <c r="F57" s="19"/>
      <c r="G57" s="19"/>
      <c r="H57" s="19"/>
      <c r="I57" s="20"/>
      <c r="J57" s="67"/>
      <c r="K57" s="19"/>
      <c r="L57" s="97">
        <f>YEAR(Out_and_Engage[[#This Row],[Staff Start Date]])</f>
        <v>1900</v>
      </c>
      <c r="M57" s="97" t="str">
        <f>TEXT(Out_and_Engage[[#This Row],[Staff Start Date]], "mmm")</f>
        <v>Jan</v>
      </c>
    </row>
    <row r="58" spans="1:13" x14ac:dyDescent="0.25">
      <c r="A58" s="18"/>
      <c r="B58" s="19"/>
      <c r="C58" s="19"/>
      <c r="D58" s="19"/>
      <c r="E58" s="19"/>
      <c r="F58" s="19"/>
      <c r="G58" s="19"/>
      <c r="H58" s="19"/>
      <c r="I58" s="20"/>
      <c r="J58" s="67"/>
      <c r="K58" s="19"/>
      <c r="L58" s="97">
        <f>YEAR(Out_and_Engage[[#This Row],[Staff Start Date]])</f>
        <v>1900</v>
      </c>
      <c r="M58" s="97" t="str">
        <f>TEXT(Out_and_Engage[[#This Row],[Staff Start Date]], "mmm")</f>
        <v>Jan</v>
      </c>
    </row>
    <row r="59" spans="1:13" x14ac:dyDescent="0.25">
      <c r="A59" s="18"/>
      <c r="B59" s="19"/>
      <c r="C59" s="19"/>
      <c r="D59" s="19"/>
      <c r="E59" s="19"/>
      <c r="F59" s="19"/>
      <c r="G59" s="19"/>
      <c r="H59" s="19"/>
      <c r="I59" s="20"/>
      <c r="J59" s="67"/>
      <c r="K59" s="19"/>
      <c r="L59" s="97">
        <f>YEAR(Out_and_Engage[[#This Row],[Staff Start Date]])</f>
        <v>1900</v>
      </c>
      <c r="M59" s="97" t="str">
        <f>TEXT(Out_and_Engage[[#This Row],[Staff Start Date]], "mmm")</f>
        <v>Jan</v>
      </c>
    </row>
    <row r="60" spans="1:13" x14ac:dyDescent="0.25">
      <c r="A60" s="18"/>
      <c r="B60" s="19"/>
      <c r="C60" s="19"/>
      <c r="D60" s="19"/>
      <c r="E60" s="19"/>
      <c r="F60" s="19"/>
      <c r="G60" s="19"/>
      <c r="H60" s="19"/>
      <c r="I60" s="20"/>
      <c r="J60" s="67"/>
      <c r="K60" s="19"/>
      <c r="L60" s="97">
        <f>YEAR(Out_and_Engage[[#This Row],[Staff Start Date]])</f>
        <v>1900</v>
      </c>
      <c r="M60" s="97" t="str">
        <f>TEXT(Out_and_Engage[[#This Row],[Staff Start Date]], "mmm")</f>
        <v>Jan</v>
      </c>
    </row>
    <row r="61" spans="1:13" x14ac:dyDescent="0.25">
      <c r="A61" s="18"/>
      <c r="B61" s="19"/>
      <c r="C61" s="19"/>
      <c r="D61" s="19"/>
      <c r="E61" s="19"/>
      <c r="F61" s="19"/>
      <c r="G61" s="19"/>
      <c r="H61" s="19"/>
      <c r="I61" s="20"/>
      <c r="J61" s="67"/>
      <c r="K61" s="19"/>
      <c r="L61" s="97">
        <f>YEAR(Out_and_Engage[[#This Row],[Staff Start Date]])</f>
        <v>1900</v>
      </c>
      <c r="M61" s="97" t="str">
        <f>TEXT(Out_and_Engage[[#This Row],[Staff Start Date]], "mmm")</f>
        <v>Jan</v>
      </c>
    </row>
    <row r="62" spans="1:13" x14ac:dyDescent="0.25">
      <c r="A62" s="18"/>
      <c r="B62" s="19"/>
      <c r="C62" s="19"/>
      <c r="D62" s="19"/>
      <c r="E62" s="19"/>
      <c r="F62" s="19"/>
      <c r="G62" s="19"/>
      <c r="H62" s="19"/>
      <c r="I62" s="20"/>
      <c r="J62" s="67"/>
      <c r="K62" s="19"/>
      <c r="L62" s="97">
        <f>YEAR(Out_and_Engage[[#This Row],[Staff Start Date]])</f>
        <v>1900</v>
      </c>
      <c r="M62" s="97" t="str">
        <f>TEXT(Out_and_Engage[[#This Row],[Staff Start Date]], "mmm")</f>
        <v>Jan</v>
      </c>
    </row>
    <row r="63" spans="1:13" x14ac:dyDescent="0.25">
      <c r="A63" s="18"/>
      <c r="B63" s="19"/>
      <c r="C63" s="19"/>
      <c r="D63" s="19"/>
      <c r="E63" s="19"/>
      <c r="F63" s="19"/>
      <c r="G63" s="19"/>
      <c r="H63" s="19"/>
      <c r="I63" s="20"/>
      <c r="J63" s="67"/>
      <c r="K63" s="19"/>
      <c r="L63" s="97">
        <f>YEAR(Out_and_Engage[[#This Row],[Staff Start Date]])</f>
        <v>1900</v>
      </c>
      <c r="M63" s="97" t="str">
        <f>TEXT(Out_and_Engage[[#This Row],[Staff Start Date]], "mmm")</f>
        <v>Jan</v>
      </c>
    </row>
    <row r="64" spans="1:13" x14ac:dyDescent="0.25">
      <c r="A64" s="18"/>
      <c r="B64" s="19"/>
      <c r="C64" s="19"/>
      <c r="D64" s="19"/>
      <c r="E64" s="19"/>
      <c r="F64" s="19"/>
      <c r="G64" s="19"/>
      <c r="H64" s="19"/>
      <c r="I64" s="20"/>
      <c r="J64" s="67"/>
      <c r="K64" s="19"/>
      <c r="L64" s="97">
        <f>YEAR(Out_and_Engage[[#This Row],[Staff Start Date]])</f>
        <v>1900</v>
      </c>
      <c r="M64" s="97" t="str">
        <f>TEXT(Out_and_Engage[[#This Row],[Staff Start Date]], "mmm")</f>
        <v>Jan</v>
      </c>
    </row>
    <row r="65" spans="1:13" x14ac:dyDescent="0.25">
      <c r="A65" s="18"/>
      <c r="B65" s="19"/>
      <c r="C65" s="19"/>
      <c r="D65" s="19"/>
      <c r="E65" s="19"/>
      <c r="F65" s="19"/>
      <c r="G65" s="19"/>
      <c r="H65" s="19"/>
      <c r="I65" s="20"/>
      <c r="J65" s="67"/>
      <c r="K65" s="19"/>
      <c r="L65" s="97">
        <f>YEAR(Out_and_Engage[[#This Row],[Staff Start Date]])</f>
        <v>1900</v>
      </c>
      <c r="M65" s="97" t="str">
        <f>TEXT(Out_and_Engage[[#This Row],[Staff Start Date]], "mmm")</f>
        <v>Jan</v>
      </c>
    </row>
    <row r="66" spans="1:13" x14ac:dyDescent="0.25">
      <c r="A66" s="18"/>
      <c r="B66" s="19"/>
      <c r="C66" s="19"/>
      <c r="D66" s="19"/>
      <c r="E66" s="19"/>
      <c r="F66" s="19"/>
      <c r="G66" s="19"/>
      <c r="H66" s="19"/>
      <c r="I66" s="20"/>
      <c r="J66" s="67"/>
      <c r="K66" s="19"/>
      <c r="L66" s="97">
        <f>YEAR(Out_and_Engage[[#This Row],[Staff Start Date]])</f>
        <v>1900</v>
      </c>
      <c r="M66" s="97" t="str">
        <f>TEXT(Out_and_Engage[[#This Row],[Staff Start Date]], "mmm")</f>
        <v>Jan</v>
      </c>
    </row>
    <row r="67" spans="1:13" x14ac:dyDescent="0.25">
      <c r="A67" s="18"/>
      <c r="B67" s="19"/>
      <c r="C67" s="19"/>
      <c r="D67" s="19"/>
      <c r="E67" s="19"/>
      <c r="F67" s="19"/>
      <c r="G67" s="19"/>
      <c r="H67" s="19"/>
      <c r="I67" s="20"/>
      <c r="J67" s="67"/>
      <c r="K67" s="19"/>
      <c r="L67" s="97">
        <f>YEAR(Out_and_Engage[[#This Row],[Staff Start Date]])</f>
        <v>1900</v>
      </c>
      <c r="M67" s="97" t="str">
        <f>TEXT(Out_and_Engage[[#This Row],[Staff Start Date]], "mmm")</f>
        <v>Jan</v>
      </c>
    </row>
    <row r="68" spans="1:13" x14ac:dyDescent="0.25">
      <c r="A68" s="18"/>
      <c r="B68" s="19"/>
      <c r="C68" s="19"/>
      <c r="D68" s="19"/>
      <c r="E68" s="19"/>
      <c r="F68" s="19"/>
      <c r="G68" s="19"/>
      <c r="H68" s="19"/>
      <c r="I68" s="20"/>
      <c r="J68" s="67"/>
      <c r="K68" s="19"/>
      <c r="L68" s="97">
        <f>YEAR(Out_and_Engage[[#This Row],[Staff Start Date]])</f>
        <v>1900</v>
      </c>
      <c r="M68" s="97" t="str">
        <f>TEXT(Out_and_Engage[[#This Row],[Staff Start Date]], "mmm")</f>
        <v>Jan</v>
      </c>
    </row>
    <row r="69" spans="1:13" x14ac:dyDescent="0.25">
      <c r="A69" s="18"/>
      <c r="B69" s="19"/>
      <c r="C69" s="19"/>
      <c r="D69" s="19"/>
      <c r="E69" s="19"/>
      <c r="F69" s="19"/>
      <c r="G69" s="19"/>
      <c r="H69" s="19"/>
      <c r="I69" s="20"/>
      <c r="J69" s="67"/>
      <c r="K69" s="19"/>
      <c r="L69" s="97">
        <f>YEAR(Out_and_Engage[[#This Row],[Staff Start Date]])</f>
        <v>1900</v>
      </c>
      <c r="M69" s="97" t="str">
        <f>TEXT(Out_and_Engage[[#This Row],[Staff Start Date]], "mmm")</f>
        <v>Jan</v>
      </c>
    </row>
    <row r="70" spans="1:13" x14ac:dyDescent="0.25">
      <c r="A70" s="18"/>
      <c r="B70" s="19"/>
      <c r="C70" s="19"/>
      <c r="D70" s="19"/>
      <c r="E70" s="19"/>
      <c r="F70" s="19"/>
      <c r="G70" s="19"/>
      <c r="H70" s="19"/>
      <c r="I70" s="20"/>
      <c r="J70" s="67"/>
      <c r="K70" s="19"/>
      <c r="L70" s="97">
        <f>YEAR(Out_and_Engage[[#This Row],[Staff Start Date]])</f>
        <v>1900</v>
      </c>
      <c r="M70" s="97" t="str">
        <f>TEXT(Out_and_Engage[[#This Row],[Staff Start Date]], "mmm")</f>
        <v>Jan</v>
      </c>
    </row>
    <row r="71" spans="1:13" x14ac:dyDescent="0.25">
      <c r="A71" s="18"/>
      <c r="B71" s="19"/>
      <c r="C71" s="19"/>
      <c r="D71" s="19"/>
      <c r="E71" s="19"/>
      <c r="F71" s="19"/>
      <c r="G71" s="19"/>
      <c r="H71" s="19"/>
      <c r="I71" s="20"/>
      <c r="J71" s="67"/>
      <c r="K71" s="19"/>
      <c r="L71" s="97">
        <f>YEAR(Out_and_Engage[[#This Row],[Staff Start Date]])</f>
        <v>1900</v>
      </c>
      <c r="M71" s="97" t="str">
        <f>TEXT(Out_and_Engage[[#This Row],[Staff Start Date]], "mmm")</f>
        <v>Jan</v>
      </c>
    </row>
    <row r="72" spans="1:13" x14ac:dyDescent="0.25">
      <c r="A72" s="18"/>
      <c r="B72" s="19"/>
      <c r="C72" s="19"/>
      <c r="D72" s="19"/>
      <c r="E72" s="19"/>
      <c r="F72" s="19"/>
      <c r="G72" s="19"/>
      <c r="H72" s="19"/>
      <c r="I72" s="20"/>
      <c r="J72" s="67"/>
      <c r="K72" s="19"/>
      <c r="L72" s="97">
        <f>YEAR(Out_and_Engage[[#This Row],[Staff Start Date]])</f>
        <v>1900</v>
      </c>
      <c r="M72" s="97" t="str">
        <f>TEXT(Out_and_Engage[[#This Row],[Staff Start Date]], "mmm")</f>
        <v>Jan</v>
      </c>
    </row>
    <row r="73" spans="1:13" x14ac:dyDescent="0.25">
      <c r="A73" s="18"/>
      <c r="B73" s="19"/>
      <c r="C73" s="19"/>
      <c r="D73" s="19"/>
      <c r="E73" s="19"/>
      <c r="F73" s="19"/>
      <c r="G73" s="19"/>
      <c r="H73" s="19"/>
      <c r="I73" s="20"/>
      <c r="J73" s="67"/>
      <c r="K73" s="19"/>
      <c r="L73" s="97">
        <f>YEAR(Out_and_Engage[[#This Row],[Staff Start Date]])</f>
        <v>1900</v>
      </c>
      <c r="M73" s="97" t="str">
        <f>TEXT(Out_and_Engage[[#This Row],[Staff Start Date]], "mmm")</f>
        <v>Jan</v>
      </c>
    </row>
    <row r="74" spans="1:13" x14ac:dyDescent="0.25">
      <c r="A74" s="18"/>
      <c r="B74" s="19"/>
      <c r="C74" s="19"/>
      <c r="D74" s="19"/>
      <c r="E74" s="19"/>
      <c r="F74" s="19"/>
      <c r="G74" s="19"/>
      <c r="H74" s="19"/>
      <c r="I74" s="20"/>
      <c r="J74" s="67"/>
      <c r="K74" s="19"/>
      <c r="L74" s="97">
        <f>YEAR(Out_and_Engage[[#This Row],[Staff Start Date]])</f>
        <v>1900</v>
      </c>
      <c r="M74" s="97" t="str">
        <f>TEXT(Out_and_Engage[[#This Row],[Staff Start Date]], "mmm")</f>
        <v>Jan</v>
      </c>
    </row>
    <row r="75" spans="1:13" x14ac:dyDescent="0.25">
      <c r="A75" s="18"/>
      <c r="B75" s="19"/>
      <c r="C75" s="19"/>
      <c r="D75" s="19"/>
      <c r="E75" s="19"/>
      <c r="F75" s="19"/>
      <c r="G75" s="19"/>
      <c r="H75" s="19"/>
      <c r="I75" s="20"/>
      <c r="J75" s="67"/>
      <c r="K75" s="19"/>
      <c r="L75" s="97">
        <f>YEAR(Out_and_Engage[[#This Row],[Staff Start Date]])</f>
        <v>1900</v>
      </c>
      <c r="M75" s="97" t="str">
        <f>TEXT(Out_and_Engage[[#This Row],[Staff Start Date]], "mmm")</f>
        <v>Jan</v>
      </c>
    </row>
    <row r="76" spans="1:13" x14ac:dyDescent="0.25">
      <c r="A76" s="18"/>
      <c r="B76" s="19"/>
      <c r="C76" s="19"/>
      <c r="D76" s="19"/>
      <c r="E76" s="19"/>
      <c r="F76" s="19"/>
      <c r="G76" s="19"/>
      <c r="H76" s="19"/>
      <c r="I76" s="20"/>
      <c r="J76" s="67"/>
      <c r="K76" s="19"/>
      <c r="L76" s="97">
        <f>YEAR(Out_and_Engage[[#This Row],[Staff Start Date]])</f>
        <v>1900</v>
      </c>
      <c r="M76" s="97" t="str">
        <f>TEXT(Out_and_Engage[[#This Row],[Staff Start Date]], "mmm")</f>
        <v>Jan</v>
      </c>
    </row>
    <row r="77" spans="1:13" x14ac:dyDescent="0.25">
      <c r="A77" s="18"/>
      <c r="B77" s="19"/>
      <c r="C77" s="19"/>
      <c r="D77" s="19"/>
      <c r="E77" s="19"/>
      <c r="F77" s="19"/>
      <c r="G77" s="19"/>
      <c r="H77" s="19"/>
      <c r="I77" s="20"/>
      <c r="J77" s="67"/>
      <c r="K77" s="19"/>
      <c r="L77" s="97">
        <f>YEAR(Out_and_Engage[[#This Row],[Staff Start Date]])</f>
        <v>1900</v>
      </c>
      <c r="M77" s="97" t="str">
        <f>TEXT(Out_and_Engage[[#This Row],[Staff Start Date]], "mmm")</f>
        <v>Jan</v>
      </c>
    </row>
    <row r="78" spans="1:13" x14ac:dyDescent="0.25">
      <c r="A78" s="18"/>
      <c r="B78" s="19"/>
      <c r="C78" s="19"/>
      <c r="D78" s="19"/>
      <c r="E78" s="19"/>
      <c r="F78" s="19"/>
      <c r="G78" s="19"/>
      <c r="H78" s="19"/>
      <c r="I78" s="20"/>
      <c r="J78" s="67"/>
      <c r="K78" s="19"/>
      <c r="L78" s="97">
        <f>YEAR(Out_and_Engage[[#This Row],[Staff Start Date]])</f>
        <v>1900</v>
      </c>
      <c r="M78" s="97" t="str">
        <f>TEXT(Out_and_Engage[[#This Row],[Staff Start Date]], "mmm")</f>
        <v>Jan</v>
      </c>
    </row>
    <row r="79" spans="1:13" x14ac:dyDescent="0.25">
      <c r="A79" s="18"/>
      <c r="B79" s="19"/>
      <c r="C79" s="19"/>
      <c r="D79" s="19"/>
      <c r="E79" s="19"/>
      <c r="F79" s="19"/>
      <c r="G79" s="19"/>
      <c r="H79" s="19"/>
      <c r="I79" s="20"/>
      <c r="J79" s="67"/>
      <c r="K79" s="19"/>
      <c r="L79" s="97">
        <f>YEAR(Out_and_Engage[[#This Row],[Staff Start Date]])</f>
        <v>1900</v>
      </c>
      <c r="M79" s="97" t="str">
        <f>TEXT(Out_and_Engage[[#This Row],[Staff Start Date]], "mmm")</f>
        <v>Jan</v>
      </c>
    </row>
    <row r="80" spans="1:13" x14ac:dyDescent="0.25">
      <c r="A80" s="18"/>
      <c r="B80" s="19"/>
      <c r="C80" s="19"/>
      <c r="D80" s="19"/>
      <c r="E80" s="19"/>
      <c r="F80" s="19"/>
      <c r="G80" s="19"/>
      <c r="H80" s="19"/>
      <c r="I80" s="20"/>
      <c r="J80" s="67"/>
      <c r="K80" s="19"/>
      <c r="L80" s="97">
        <f>YEAR(Out_and_Engage[[#This Row],[Staff Start Date]])</f>
        <v>1900</v>
      </c>
      <c r="M80" s="97" t="str">
        <f>TEXT(Out_and_Engage[[#This Row],[Staff Start Date]], "mmm")</f>
        <v>Jan</v>
      </c>
    </row>
    <row r="81" spans="1:13" x14ac:dyDescent="0.25">
      <c r="A81" s="18"/>
      <c r="B81" s="19"/>
      <c r="C81" s="19"/>
      <c r="D81" s="19"/>
      <c r="E81" s="19"/>
      <c r="F81" s="19"/>
      <c r="G81" s="19"/>
      <c r="H81" s="19"/>
      <c r="I81" s="20"/>
      <c r="J81" s="67"/>
      <c r="K81" s="19"/>
      <c r="L81" s="97">
        <f>YEAR(Out_and_Engage[[#This Row],[Staff Start Date]])</f>
        <v>1900</v>
      </c>
      <c r="M81" s="97" t="str">
        <f>TEXT(Out_and_Engage[[#This Row],[Staff Start Date]], "mmm")</f>
        <v>Jan</v>
      </c>
    </row>
    <row r="82" spans="1:13" x14ac:dyDescent="0.25">
      <c r="A82" s="18"/>
      <c r="B82" s="19"/>
      <c r="C82" s="19"/>
      <c r="D82" s="19"/>
      <c r="E82" s="19"/>
      <c r="F82" s="19"/>
      <c r="G82" s="19"/>
      <c r="H82" s="19"/>
      <c r="I82" s="20"/>
      <c r="J82" s="67"/>
      <c r="K82" s="19"/>
      <c r="L82" s="97">
        <f>YEAR(Out_and_Engage[[#This Row],[Staff Start Date]])</f>
        <v>1900</v>
      </c>
      <c r="M82" s="97" t="str">
        <f>TEXT(Out_and_Engage[[#This Row],[Staff Start Date]], "mmm")</f>
        <v>Jan</v>
      </c>
    </row>
    <row r="83" spans="1:13" x14ac:dyDescent="0.25">
      <c r="A83" s="18"/>
      <c r="B83" s="19"/>
      <c r="C83" s="19"/>
      <c r="D83" s="19"/>
      <c r="E83" s="19"/>
      <c r="F83" s="19"/>
      <c r="G83" s="19"/>
      <c r="H83" s="19"/>
      <c r="I83" s="20"/>
      <c r="J83" s="67"/>
      <c r="K83" s="19"/>
      <c r="L83" s="97">
        <f>YEAR(Out_and_Engage[[#This Row],[Staff Start Date]])</f>
        <v>1900</v>
      </c>
      <c r="M83" s="97" t="str">
        <f>TEXT(Out_and_Engage[[#This Row],[Staff Start Date]], "mmm")</f>
        <v>Jan</v>
      </c>
    </row>
    <row r="84" spans="1:13" x14ac:dyDescent="0.25">
      <c r="A84" s="18"/>
      <c r="B84" s="19"/>
      <c r="C84" s="19"/>
      <c r="D84" s="19"/>
      <c r="E84" s="19"/>
      <c r="F84" s="19"/>
      <c r="G84" s="19"/>
      <c r="H84" s="19"/>
      <c r="I84" s="20"/>
      <c r="J84" s="67"/>
      <c r="K84" s="19"/>
      <c r="L84" s="97">
        <f>YEAR(Out_and_Engage[[#This Row],[Staff Start Date]])</f>
        <v>1900</v>
      </c>
      <c r="M84" s="97" t="str">
        <f>TEXT(Out_and_Engage[[#This Row],[Staff Start Date]], "mmm")</f>
        <v>Jan</v>
      </c>
    </row>
    <row r="85" spans="1:13" x14ac:dyDescent="0.25">
      <c r="A85" s="18"/>
      <c r="B85" s="19"/>
      <c r="C85" s="19"/>
      <c r="D85" s="19"/>
      <c r="E85" s="19"/>
      <c r="F85" s="19"/>
      <c r="G85" s="19"/>
      <c r="H85" s="19"/>
      <c r="I85" s="20"/>
      <c r="J85" s="67"/>
      <c r="K85" s="19"/>
      <c r="L85" s="97">
        <f>YEAR(Out_and_Engage[[#This Row],[Staff Start Date]])</f>
        <v>1900</v>
      </c>
      <c r="M85" s="97" t="str">
        <f>TEXT(Out_and_Engage[[#This Row],[Staff Start Date]], "mmm")</f>
        <v>Jan</v>
      </c>
    </row>
    <row r="86" spans="1:13" x14ac:dyDescent="0.25">
      <c r="A86" s="18"/>
      <c r="B86" s="19"/>
      <c r="C86" s="19"/>
      <c r="D86" s="19"/>
      <c r="E86" s="19"/>
      <c r="F86" s="19"/>
      <c r="G86" s="19"/>
      <c r="H86" s="19"/>
      <c r="I86" s="20"/>
      <c r="J86" s="67"/>
      <c r="K86" s="19"/>
      <c r="L86" s="97">
        <f>YEAR(Out_and_Engage[[#This Row],[Staff Start Date]])</f>
        <v>1900</v>
      </c>
      <c r="M86" s="97" t="str">
        <f>TEXT(Out_and_Engage[[#This Row],[Staff Start Date]], "mmm")</f>
        <v>Jan</v>
      </c>
    </row>
    <row r="87" spans="1:13" x14ac:dyDescent="0.25">
      <c r="A87" s="18"/>
      <c r="B87" s="19"/>
      <c r="C87" s="19"/>
      <c r="D87" s="19"/>
      <c r="E87" s="19"/>
      <c r="F87" s="19"/>
      <c r="G87" s="19"/>
      <c r="H87" s="19"/>
      <c r="I87" s="20"/>
      <c r="J87" s="67"/>
      <c r="K87" s="19"/>
      <c r="L87" s="97">
        <f>YEAR(Out_and_Engage[[#This Row],[Staff Start Date]])</f>
        <v>1900</v>
      </c>
      <c r="M87" s="97" t="str">
        <f>TEXT(Out_and_Engage[[#This Row],[Staff Start Date]], "mmm")</f>
        <v>Jan</v>
      </c>
    </row>
    <row r="88" spans="1:13" x14ac:dyDescent="0.25">
      <c r="A88" s="18"/>
      <c r="B88" s="19"/>
      <c r="C88" s="19"/>
      <c r="D88" s="19"/>
      <c r="E88" s="19"/>
      <c r="F88" s="19"/>
      <c r="G88" s="19"/>
      <c r="H88" s="19"/>
      <c r="I88" s="20"/>
      <c r="J88" s="67"/>
      <c r="K88" s="19"/>
      <c r="L88" s="97">
        <f>YEAR(Out_and_Engage[[#This Row],[Staff Start Date]])</f>
        <v>1900</v>
      </c>
      <c r="M88" s="97" t="str">
        <f>TEXT(Out_and_Engage[[#This Row],[Staff Start Date]], "mmm")</f>
        <v>Jan</v>
      </c>
    </row>
    <row r="89" spans="1:13" x14ac:dyDescent="0.25">
      <c r="A89" s="18"/>
      <c r="B89" s="19"/>
      <c r="C89" s="19"/>
      <c r="D89" s="19"/>
      <c r="E89" s="19"/>
      <c r="F89" s="19"/>
      <c r="G89" s="19"/>
      <c r="H89" s="19"/>
      <c r="I89" s="20"/>
      <c r="J89" s="67"/>
      <c r="K89" s="19"/>
      <c r="L89" s="97">
        <f>YEAR(Out_and_Engage[[#This Row],[Staff Start Date]])</f>
        <v>1900</v>
      </c>
      <c r="M89" s="97" t="str">
        <f>TEXT(Out_and_Engage[[#This Row],[Staff Start Date]], "mmm")</f>
        <v>Jan</v>
      </c>
    </row>
    <row r="90" spans="1:13" x14ac:dyDescent="0.25">
      <c r="A90" s="18"/>
      <c r="B90" s="19"/>
      <c r="C90" s="19"/>
      <c r="D90" s="19"/>
      <c r="E90" s="19"/>
      <c r="F90" s="19"/>
      <c r="G90" s="19"/>
      <c r="H90" s="19"/>
      <c r="I90" s="20"/>
      <c r="J90" s="67"/>
      <c r="K90" s="19"/>
      <c r="L90" s="97">
        <f>YEAR(Out_and_Engage[[#This Row],[Staff Start Date]])</f>
        <v>1900</v>
      </c>
      <c r="M90" s="97" t="str">
        <f>TEXT(Out_and_Engage[[#This Row],[Staff Start Date]], "mmm")</f>
        <v>Jan</v>
      </c>
    </row>
    <row r="91" spans="1:13" x14ac:dyDescent="0.25">
      <c r="A91" s="18"/>
      <c r="B91" s="19"/>
      <c r="C91" s="19"/>
      <c r="D91" s="19"/>
      <c r="E91" s="19"/>
      <c r="F91" s="19"/>
      <c r="G91" s="19"/>
      <c r="H91" s="19"/>
      <c r="I91" s="20"/>
      <c r="J91" s="67"/>
      <c r="K91" s="19"/>
      <c r="L91" s="97">
        <f>YEAR(Out_and_Engage[[#This Row],[Staff Start Date]])</f>
        <v>1900</v>
      </c>
      <c r="M91" s="97" t="str">
        <f>TEXT(Out_and_Engage[[#This Row],[Staff Start Date]], "mmm")</f>
        <v>Jan</v>
      </c>
    </row>
    <row r="92" spans="1:13" x14ac:dyDescent="0.25">
      <c r="A92" s="18"/>
      <c r="B92" s="19"/>
      <c r="C92" s="19"/>
      <c r="D92" s="19"/>
      <c r="E92" s="19"/>
      <c r="F92" s="19"/>
      <c r="G92" s="19"/>
      <c r="H92" s="19"/>
      <c r="I92" s="20"/>
      <c r="J92" s="67"/>
      <c r="K92" s="19"/>
      <c r="L92" s="97">
        <f>YEAR(Out_and_Engage[[#This Row],[Staff Start Date]])</f>
        <v>1900</v>
      </c>
      <c r="M92" s="97" t="str">
        <f>TEXT(Out_and_Engage[[#This Row],[Staff Start Date]], "mmm")</f>
        <v>Jan</v>
      </c>
    </row>
    <row r="93" spans="1:13" x14ac:dyDescent="0.25">
      <c r="A93" s="18"/>
      <c r="B93" s="19"/>
      <c r="C93" s="19"/>
      <c r="D93" s="19"/>
      <c r="E93" s="19"/>
      <c r="F93" s="19"/>
      <c r="G93" s="19"/>
      <c r="H93" s="19"/>
      <c r="I93" s="20"/>
      <c r="J93" s="67"/>
      <c r="K93" s="19"/>
      <c r="L93" s="97">
        <f>YEAR(Out_and_Engage[[#This Row],[Staff Start Date]])</f>
        <v>1900</v>
      </c>
      <c r="M93" s="97" t="str">
        <f>TEXT(Out_and_Engage[[#This Row],[Staff Start Date]], "mmm")</f>
        <v>Jan</v>
      </c>
    </row>
    <row r="94" spans="1:13" x14ac:dyDescent="0.25">
      <c r="A94" s="18"/>
      <c r="B94" s="19"/>
      <c r="C94" s="19"/>
      <c r="D94" s="19"/>
      <c r="E94" s="19"/>
      <c r="F94" s="19"/>
      <c r="G94" s="19"/>
      <c r="H94" s="19"/>
      <c r="I94" s="20"/>
      <c r="J94" s="67"/>
      <c r="K94" s="19"/>
      <c r="L94" s="97">
        <f>YEAR(Out_and_Engage[[#This Row],[Staff Start Date]])</f>
        <v>1900</v>
      </c>
      <c r="M94" s="97" t="str">
        <f>TEXT(Out_and_Engage[[#This Row],[Staff Start Date]], "mmm")</f>
        <v>Jan</v>
      </c>
    </row>
    <row r="95" spans="1:13" x14ac:dyDescent="0.25">
      <c r="A95" s="18"/>
      <c r="B95" s="19"/>
      <c r="C95" s="19"/>
      <c r="D95" s="19"/>
      <c r="E95" s="19"/>
      <c r="F95" s="19"/>
      <c r="G95" s="19"/>
      <c r="H95" s="19"/>
      <c r="I95" s="20"/>
      <c r="J95" s="67"/>
      <c r="K95" s="19"/>
      <c r="L95" s="97">
        <f>YEAR(Out_and_Engage[[#This Row],[Staff Start Date]])</f>
        <v>1900</v>
      </c>
      <c r="M95" s="97" t="str">
        <f>TEXT(Out_and_Engage[[#This Row],[Staff Start Date]], "mmm")</f>
        <v>Jan</v>
      </c>
    </row>
    <row r="96" spans="1:13" x14ac:dyDescent="0.25">
      <c r="A96" s="18"/>
      <c r="B96" s="19"/>
      <c r="C96" s="19"/>
      <c r="D96" s="19"/>
      <c r="E96" s="19"/>
      <c r="F96" s="19"/>
      <c r="G96" s="19"/>
      <c r="H96" s="19"/>
      <c r="I96" s="20"/>
      <c r="J96" s="67"/>
      <c r="K96" s="19"/>
      <c r="L96" s="97">
        <f>YEAR(Out_and_Engage[[#This Row],[Staff Start Date]])</f>
        <v>1900</v>
      </c>
      <c r="M96" s="97" t="str">
        <f>TEXT(Out_and_Engage[[#This Row],[Staff Start Date]], "mmm")</f>
        <v>Jan</v>
      </c>
    </row>
    <row r="97" spans="1:13" x14ac:dyDescent="0.25">
      <c r="A97" s="18"/>
      <c r="B97" s="19"/>
      <c r="C97" s="19"/>
      <c r="D97" s="19"/>
      <c r="E97" s="19"/>
      <c r="F97" s="19"/>
      <c r="G97" s="19"/>
      <c r="H97" s="19"/>
      <c r="I97" s="20"/>
      <c r="J97" s="67"/>
      <c r="K97" s="19"/>
      <c r="L97" s="97">
        <f>YEAR(Out_and_Engage[[#This Row],[Staff Start Date]])</f>
        <v>1900</v>
      </c>
      <c r="M97" s="97" t="str">
        <f>TEXT(Out_and_Engage[[#This Row],[Staff Start Date]], "mmm")</f>
        <v>Jan</v>
      </c>
    </row>
    <row r="98" spans="1:13" x14ac:dyDescent="0.25">
      <c r="A98" s="18"/>
      <c r="B98" s="19"/>
      <c r="C98" s="19"/>
      <c r="D98" s="19"/>
      <c r="E98" s="19"/>
      <c r="F98" s="19"/>
      <c r="G98" s="19"/>
      <c r="H98" s="19"/>
      <c r="I98" s="20"/>
      <c r="J98" s="67"/>
      <c r="K98" s="19"/>
      <c r="L98" s="97">
        <f>YEAR(Out_and_Engage[[#This Row],[Staff Start Date]])</f>
        <v>1900</v>
      </c>
      <c r="M98" s="97" t="str">
        <f>TEXT(Out_and_Engage[[#This Row],[Staff Start Date]], "mmm")</f>
        <v>Jan</v>
      </c>
    </row>
    <row r="99" spans="1:13" x14ac:dyDescent="0.25">
      <c r="A99" s="18"/>
      <c r="B99" s="19"/>
      <c r="C99" s="19"/>
      <c r="D99" s="19"/>
      <c r="E99" s="19"/>
      <c r="F99" s="19"/>
      <c r="G99" s="19"/>
      <c r="H99" s="19"/>
      <c r="I99" s="20"/>
      <c r="J99" s="67"/>
      <c r="K99" s="19"/>
      <c r="L99" s="97">
        <f>YEAR(Out_and_Engage[[#This Row],[Staff Start Date]])</f>
        <v>1900</v>
      </c>
      <c r="M99" s="97" t="str">
        <f>TEXT(Out_and_Engage[[#This Row],[Staff Start Date]], "mmm")</f>
        <v>Jan</v>
      </c>
    </row>
    <row r="100" spans="1:13" x14ac:dyDescent="0.25">
      <c r="A100" s="18"/>
      <c r="B100" s="19"/>
      <c r="C100" s="19"/>
      <c r="D100" s="19"/>
      <c r="E100" s="19"/>
      <c r="F100" s="19"/>
      <c r="G100" s="19"/>
      <c r="H100" s="19"/>
      <c r="I100" s="20"/>
      <c r="J100" s="67"/>
      <c r="K100" s="19"/>
      <c r="L100" s="97">
        <f>YEAR(Out_and_Engage[[#This Row],[Staff Start Date]])</f>
        <v>1900</v>
      </c>
      <c r="M100" s="97" t="str">
        <f>TEXT(Out_and_Engage[[#This Row],[Staff Start Date]], "mmm")</f>
        <v>Jan</v>
      </c>
    </row>
    <row r="101" spans="1:13" x14ac:dyDescent="0.25">
      <c r="A101" s="18"/>
      <c r="B101" s="19"/>
      <c r="C101" s="19"/>
      <c r="D101" s="19"/>
      <c r="E101" s="19"/>
      <c r="F101" s="19"/>
      <c r="G101" s="19"/>
      <c r="H101" s="19"/>
      <c r="I101" s="20"/>
      <c r="J101" s="67"/>
      <c r="K101" s="19"/>
      <c r="L101" s="97">
        <f>YEAR(Out_and_Engage[[#This Row],[Staff Start Date]])</f>
        <v>1900</v>
      </c>
      <c r="M101" s="97" t="str">
        <f>TEXT(Out_and_Engage[[#This Row],[Staff Start Date]], "mmm")</f>
        <v>Jan</v>
      </c>
    </row>
    <row r="102" spans="1:13" x14ac:dyDescent="0.25">
      <c r="A102" s="18"/>
      <c r="B102" s="19"/>
      <c r="C102" s="19"/>
      <c r="D102" s="19"/>
      <c r="E102" s="19"/>
      <c r="F102" s="19"/>
      <c r="G102" s="19"/>
      <c r="H102" s="19"/>
      <c r="I102" s="20"/>
      <c r="J102" s="67"/>
      <c r="K102" s="19"/>
      <c r="L102" s="97">
        <f>YEAR(Out_and_Engage[[#This Row],[Staff Start Date]])</f>
        <v>1900</v>
      </c>
      <c r="M102" s="97" t="str">
        <f>TEXT(Out_and_Engage[[#This Row],[Staff Start Date]], "mmm")</f>
        <v>Jan</v>
      </c>
    </row>
    <row r="103" spans="1:13" x14ac:dyDescent="0.25">
      <c r="A103" s="18"/>
      <c r="B103" s="19"/>
      <c r="C103" s="19"/>
      <c r="D103" s="19"/>
      <c r="E103" s="19"/>
      <c r="F103" s="19"/>
      <c r="G103" s="19"/>
      <c r="H103" s="19"/>
      <c r="I103" s="20"/>
      <c r="J103" s="67"/>
      <c r="K103" s="19"/>
      <c r="L103" s="97">
        <f>YEAR(Out_and_Engage[[#This Row],[Staff Start Date]])</f>
        <v>1900</v>
      </c>
      <c r="M103" s="97" t="str">
        <f>TEXT(Out_and_Engage[[#This Row],[Staff Start Date]], "mmm")</f>
        <v>Jan</v>
      </c>
    </row>
    <row r="104" spans="1:13" x14ac:dyDescent="0.25">
      <c r="A104" s="18"/>
      <c r="B104" s="19"/>
      <c r="C104" s="19"/>
      <c r="D104" s="19"/>
      <c r="E104" s="19"/>
      <c r="F104" s="19"/>
      <c r="G104" s="19"/>
      <c r="H104" s="19"/>
      <c r="I104" s="20"/>
      <c r="J104" s="67"/>
      <c r="K104" s="19"/>
      <c r="L104" s="97">
        <f>YEAR(Out_and_Engage[[#This Row],[Staff Start Date]])</f>
        <v>1900</v>
      </c>
      <c r="M104" s="97" t="str">
        <f>TEXT(Out_and_Engage[[#This Row],[Staff Start Date]], "mmm")</f>
        <v>Jan</v>
      </c>
    </row>
    <row r="105" spans="1:13" x14ac:dyDescent="0.25">
      <c r="A105" s="18"/>
      <c r="B105" s="19"/>
      <c r="C105" s="19"/>
      <c r="D105" s="19"/>
      <c r="E105" s="19"/>
      <c r="F105" s="19"/>
      <c r="G105" s="19"/>
      <c r="H105" s="19"/>
      <c r="I105" s="20"/>
      <c r="J105" s="67"/>
      <c r="K105" s="19"/>
      <c r="L105" s="97">
        <f>YEAR(Out_and_Engage[[#This Row],[Staff Start Date]])</f>
        <v>1900</v>
      </c>
      <c r="M105" s="97" t="str">
        <f>TEXT(Out_and_Engage[[#This Row],[Staff Start Date]], "mmm")</f>
        <v>Jan</v>
      </c>
    </row>
    <row r="106" spans="1:13" x14ac:dyDescent="0.25">
      <c r="A106" s="18"/>
      <c r="B106" s="19"/>
      <c r="C106" s="19"/>
      <c r="D106" s="19"/>
      <c r="E106" s="19"/>
      <c r="F106" s="19"/>
      <c r="G106" s="19"/>
      <c r="H106" s="19"/>
      <c r="I106" s="20"/>
      <c r="J106" s="67"/>
      <c r="K106" s="19"/>
      <c r="L106" s="97">
        <f>YEAR(Out_and_Engage[[#This Row],[Staff Start Date]])</f>
        <v>1900</v>
      </c>
      <c r="M106" s="97" t="str">
        <f>TEXT(Out_and_Engage[[#This Row],[Staff Start Date]], "mmm")</f>
        <v>Jan</v>
      </c>
    </row>
    <row r="107" spans="1:13" x14ac:dyDescent="0.25">
      <c r="A107" s="18"/>
      <c r="B107" s="19"/>
      <c r="C107" s="19"/>
      <c r="D107" s="19"/>
      <c r="E107" s="19"/>
      <c r="F107" s="19"/>
      <c r="G107" s="19"/>
      <c r="H107" s="19"/>
      <c r="I107" s="20"/>
      <c r="J107" s="67"/>
      <c r="K107" s="19"/>
      <c r="L107" s="97">
        <f>YEAR(Out_and_Engage[[#This Row],[Staff Start Date]])</f>
        <v>1900</v>
      </c>
      <c r="M107" s="97" t="str">
        <f>TEXT(Out_and_Engage[[#This Row],[Staff Start Date]], "mmm")</f>
        <v>Jan</v>
      </c>
    </row>
    <row r="108" spans="1:13" x14ac:dyDescent="0.25">
      <c r="A108" s="18"/>
      <c r="B108" s="19"/>
      <c r="C108" s="19"/>
      <c r="D108" s="19"/>
      <c r="E108" s="19"/>
      <c r="F108" s="19"/>
      <c r="G108" s="19"/>
      <c r="H108" s="19"/>
      <c r="I108" s="20"/>
      <c r="J108" s="67"/>
      <c r="K108" s="19"/>
      <c r="L108" s="97">
        <f>YEAR(Out_and_Engage[[#This Row],[Staff Start Date]])</f>
        <v>1900</v>
      </c>
      <c r="M108" s="97" t="str">
        <f>TEXT(Out_and_Engage[[#This Row],[Staff Start Date]], "mmm")</f>
        <v>Jan</v>
      </c>
    </row>
    <row r="109" spans="1:13" x14ac:dyDescent="0.25">
      <c r="A109" s="18"/>
      <c r="B109" s="19"/>
      <c r="C109" s="19"/>
      <c r="D109" s="19"/>
      <c r="E109" s="19"/>
      <c r="F109" s="19"/>
      <c r="G109" s="19"/>
      <c r="H109" s="19"/>
      <c r="I109" s="20"/>
      <c r="J109" s="67"/>
      <c r="K109" s="19"/>
      <c r="L109" s="97">
        <f>YEAR(Out_and_Engage[[#This Row],[Staff Start Date]])</f>
        <v>1900</v>
      </c>
      <c r="M109" s="97" t="str">
        <f>TEXT(Out_and_Engage[[#This Row],[Staff Start Date]], "mmm")</f>
        <v>Jan</v>
      </c>
    </row>
    <row r="110" spans="1:13" x14ac:dyDescent="0.25">
      <c r="A110" s="18"/>
      <c r="B110" s="19"/>
      <c r="C110" s="19"/>
      <c r="D110" s="19"/>
      <c r="E110" s="19"/>
      <c r="F110" s="19"/>
      <c r="G110" s="19"/>
      <c r="H110" s="19"/>
      <c r="I110" s="20"/>
      <c r="J110" s="67"/>
      <c r="K110" s="19"/>
      <c r="L110" s="97">
        <f>YEAR(Out_and_Engage[[#This Row],[Staff Start Date]])</f>
        <v>1900</v>
      </c>
      <c r="M110" s="97" t="str">
        <f>TEXT(Out_and_Engage[[#This Row],[Staff Start Date]], "mmm")</f>
        <v>Jan</v>
      </c>
    </row>
    <row r="111" spans="1:13" x14ac:dyDescent="0.25">
      <c r="A111" s="18"/>
      <c r="B111" s="19"/>
      <c r="C111" s="19"/>
      <c r="D111" s="19"/>
      <c r="E111" s="19"/>
      <c r="F111" s="19"/>
      <c r="G111" s="19"/>
      <c r="H111" s="19"/>
      <c r="I111" s="20"/>
      <c r="J111" s="67"/>
      <c r="K111" s="19"/>
      <c r="L111" s="97">
        <f>YEAR(Out_and_Engage[[#This Row],[Staff Start Date]])</f>
        <v>1900</v>
      </c>
      <c r="M111" s="97" t="str">
        <f>TEXT(Out_and_Engage[[#This Row],[Staff Start Date]], "mmm")</f>
        <v>Jan</v>
      </c>
    </row>
    <row r="112" spans="1:13" x14ac:dyDescent="0.25">
      <c r="A112" s="18"/>
      <c r="B112" s="19"/>
      <c r="C112" s="19"/>
      <c r="D112" s="19"/>
      <c r="E112" s="19"/>
      <c r="F112" s="19"/>
      <c r="G112" s="19"/>
      <c r="H112" s="19"/>
      <c r="I112" s="20"/>
      <c r="J112" s="67"/>
      <c r="K112" s="19"/>
      <c r="L112" s="97">
        <f>YEAR(Out_and_Engage[[#This Row],[Staff Start Date]])</f>
        <v>1900</v>
      </c>
      <c r="M112" s="97" t="str">
        <f>TEXT(Out_and_Engage[[#This Row],[Staff Start Date]], "mmm")</f>
        <v>Jan</v>
      </c>
    </row>
    <row r="113" spans="1:13" x14ac:dyDescent="0.25">
      <c r="A113" s="18"/>
      <c r="B113" s="19"/>
      <c r="C113" s="19"/>
      <c r="D113" s="19"/>
      <c r="E113" s="19"/>
      <c r="F113" s="19"/>
      <c r="G113" s="19"/>
      <c r="H113" s="19"/>
      <c r="I113" s="20"/>
      <c r="J113" s="67"/>
      <c r="K113" s="19"/>
      <c r="L113" s="97">
        <f>YEAR(Out_and_Engage[[#This Row],[Staff Start Date]])</f>
        <v>1900</v>
      </c>
      <c r="M113" s="97" t="str">
        <f>TEXT(Out_and_Engage[[#This Row],[Staff Start Date]], "mmm")</f>
        <v>Jan</v>
      </c>
    </row>
    <row r="114" spans="1:13" x14ac:dyDescent="0.25">
      <c r="A114" s="18"/>
      <c r="B114" s="19"/>
      <c r="C114" s="19"/>
      <c r="D114" s="19"/>
      <c r="E114" s="19"/>
      <c r="F114" s="19"/>
      <c r="G114" s="19"/>
      <c r="H114" s="19"/>
      <c r="I114" s="20"/>
      <c r="J114" s="67"/>
      <c r="K114" s="19"/>
      <c r="L114" s="97">
        <f>YEAR(Out_and_Engage[[#This Row],[Staff Start Date]])</f>
        <v>1900</v>
      </c>
      <c r="M114" s="97" t="str">
        <f>TEXT(Out_and_Engage[[#This Row],[Staff Start Date]], "mmm")</f>
        <v>Jan</v>
      </c>
    </row>
    <row r="115" spans="1:13" x14ac:dyDescent="0.25">
      <c r="A115" s="18"/>
      <c r="B115" s="19"/>
      <c r="C115" s="19"/>
      <c r="D115" s="19"/>
      <c r="E115" s="19"/>
      <c r="F115" s="19"/>
      <c r="G115" s="19"/>
      <c r="H115" s="19"/>
      <c r="I115" s="20"/>
      <c r="J115" s="67"/>
      <c r="K115" s="19"/>
      <c r="L115" s="97">
        <f>YEAR(Out_and_Engage[[#This Row],[Staff Start Date]])</f>
        <v>1900</v>
      </c>
      <c r="M115" s="97" t="str">
        <f>TEXT(Out_and_Engage[[#This Row],[Staff Start Date]], "mmm")</f>
        <v>Jan</v>
      </c>
    </row>
    <row r="116" spans="1:13" x14ac:dyDescent="0.25">
      <c r="A116" s="18"/>
      <c r="B116" s="19"/>
      <c r="C116" s="19"/>
      <c r="D116" s="19"/>
      <c r="E116" s="19"/>
      <c r="F116" s="19"/>
      <c r="G116" s="19"/>
      <c r="H116" s="19"/>
      <c r="I116" s="20"/>
      <c r="J116" s="67"/>
      <c r="K116" s="19"/>
      <c r="L116" s="97">
        <f>YEAR(Out_and_Engage[[#This Row],[Staff Start Date]])</f>
        <v>1900</v>
      </c>
      <c r="M116" s="97" t="str">
        <f>TEXT(Out_and_Engage[[#This Row],[Staff Start Date]], "mmm")</f>
        <v>Jan</v>
      </c>
    </row>
    <row r="117" spans="1:13" x14ac:dyDescent="0.25">
      <c r="A117" s="18"/>
      <c r="B117" s="19"/>
      <c r="C117" s="19"/>
      <c r="D117" s="19"/>
      <c r="E117" s="19"/>
      <c r="F117" s="19"/>
      <c r="G117" s="19"/>
      <c r="H117" s="19"/>
      <c r="I117" s="20"/>
      <c r="J117" s="67"/>
      <c r="K117" s="19"/>
      <c r="L117" s="97">
        <f>YEAR(Out_and_Engage[[#This Row],[Staff Start Date]])</f>
        <v>1900</v>
      </c>
      <c r="M117" s="97" t="str">
        <f>TEXT(Out_and_Engage[[#This Row],[Staff Start Date]], "mmm")</f>
        <v>Jan</v>
      </c>
    </row>
    <row r="118" spans="1:13" x14ac:dyDescent="0.25">
      <c r="A118" s="18"/>
      <c r="B118" s="19"/>
      <c r="C118" s="19"/>
      <c r="D118" s="19"/>
      <c r="E118" s="19"/>
      <c r="F118" s="19"/>
      <c r="G118" s="19"/>
      <c r="H118" s="19"/>
      <c r="I118" s="20"/>
      <c r="J118" s="67"/>
      <c r="K118" s="19"/>
      <c r="L118" s="97">
        <f>YEAR(Out_and_Engage[[#This Row],[Staff Start Date]])</f>
        <v>1900</v>
      </c>
      <c r="M118" s="97" t="str">
        <f>TEXT(Out_and_Engage[[#This Row],[Staff Start Date]], "mmm")</f>
        <v>Jan</v>
      </c>
    </row>
    <row r="119" spans="1:13" x14ac:dyDescent="0.25">
      <c r="A119" s="18"/>
      <c r="B119" s="19"/>
      <c r="C119" s="19"/>
      <c r="D119" s="19"/>
      <c r="E119" s="19"/>
      <c r="F119" s="19"/>
      <c r="G119" s="19"/>
      <c r="H119" s="19"/>
      <c r="I119" s="20"/>
      <c r="J119" s="67"/>
      <c r="K119" s="19"/>
      <c r="L119" s="97">
        <f>YEAR(Out_and_Engage[[#This Row],[Staff Start Date]])</f>
        <v>1900</v>
      </c>
      <c r="M119" s="97" t="str">
        <f>TEXT(Out_and_Engage[[#This Row],[Staff Start Date]], "mmm")</f>
        <v>Jan</v>
      </c>
    </row>
    <row r="120" spans="1:13" x14ac:dyDescent="0.25">
      <c r="A120" s="18"/>
      <c r="B120" s="19"/>
      <c r="C120" s="19"/>
      <c r="D120" s="19"/>
      <c r="E120" s="19"/>
      <c r="F120" s="19"/>
      <c r="G120" s="19"/>
      <c r="H120" s="19"/>
      <c r="I120" s="20"/>
      <c r="J120" s="67"/>
      <c r="K120" s="19"/>
      <c r="L120" s="97">
        <f>YEAR(Out_and_Engage[[#This Row],[Staff Start Date]])</f>
        <v>1900</v>
      </c>
      <c r="M120" s="97" t="str">
        <f>TEXT(Out_and_Engage[[#This Row],[Staff Start Date]], "mmm")</f>
        <v>Jan</v>
      </c>
    </row>
    <row r="121" spans="1:13" x14ac:dyDescent="0.25">
      <c r="A121" s="18"/>
      <c r="B121" s="19"/>
      <c r="C121" s="19"/>
      <c r="D121" s="19"/>
      <c r="E121" s="19"/>
      <c r="F121" s="19"/>
      <c r="G121" s="19"/>
      <c r="H121" s="19"/>
      <c r="I121" s="20"/>
      <c r="J121" s="67"/>
      <c r="K121" s="19"/>
      <c r="L121" s="97">
        <f>YEAR(Out_and_Engage[[#This Row],[Staff Start Date]])</f>
        <v>1900</v>
      </c>
      <c r="M121" s="97" t="str">
        <f>TEXT(Out_and_Engage[[#This Row],[Staff Start Date]], "mmm")</f>
        <v>Jan</v>
      </c>
    </row>
    <row r="122" spans="1:13" x14ac:dyDescent="0.25">
      <c r="A122" s="18"/>
      <c r="B122" s="19"/>
      <c r="C122" s="19"/>
      <c r="D122" s="19"/>
      <c r="E122" s="19"/>
      <c r="F122" s="19"/>
      <c r="G122" s="19"/>
      <c r="H122" s="19"/>
      <c r="I122" s="20"/>
      <c r="J122" s="67"/>
      <c r="K122" s="19"/>
      <c r="L122" s="97">
        <f>YEAR(Out_and_Engage[[#This Row],[Staff Start Date]])</f>
        <v>1900</v>
      </c>
      <c r="M122" s="97" t="str">
        <f>TEXT(Out_and_Engage[[#This Row],[Staff Start Date]], "mmm")</f>
        <v>Jan</v>
      </c>
    </row>
    <row r="123" spans="1:13" x14ac:dyDescent="0.25">
      <c r="A123" s="18"/>
      <c r="B123" s="19"/>
      <c r="C123" s="19"/>
      <c r="D123" s="19"/>
      <c r="E123" s="19"/>
      <c r="F123" s="19"/>
      <c r="G123" s="19"/>
      <c r="H123" s="19"/>
      <c r="I123" s="20"/>
      <c r="J123" s="67"/>
      <c r="K123" s="19"/>
      <c r="L123" s="97">
        <f>YEAR(Out_and_Engage[[#This Row],[Staff Start Date]])</f>
        <v>1900</v>
      </c>
      <c r="M123" s="97" t="str">
        <f>TEXT(Out_and_Engage[[#This Row],[Staff Start Date]], "mmm")</f>
        <v>Jan</v>
      </c>
    </row>
    <row r="124" spans="1:13" x14ac:dyDescent="0.25">
      <c r="A124" s="18"/>
      <c r="B124" s="19"/>
      <c r="C124" s="19"/>
      <c r="D124" s="19"/>
      <c r="E124" s="19"/>
      <c r="F124" s="19"/>
      <c r="G124" s="19"/>
      <c r="H124" s="19"/>
      <c r="I124" s="20"/>
      <c r="J124" s="67"/>
      <c r="K124" s="19"/>
      <c r="L124" s="97">
        <f>YEAR(Out_and_Engage[[#This Row],[Staff Start Date]])</f>
        <v>1900</v>
      </c>
      <c r="M124" s="97" t="str">
        <f>TEXT(Out_and_Engage[[#This Row],[Staff Start Date]], "mmm")</f>
        <v>Jan</v>
      </c>
    </row>
    <row r="125" spans="1:13" x14ac:dyDescent="0.25">
      <c r="A125" s="18"/>
      <c r="B125" s="19"/>
      <c r="C125" s="19"/>
      <c r="D125" s="19"/>
      <c r="E125" s="19"/>
      <c r="F125" s="19"/>
      <c r="G125" s="19"/>
      <c r="H125" s="19"/>
      <c r="I125" s="20"/>
      <c r="J125" s="67"/>
      <c r="K125" s="19"/>
      <c r="L125" s="97">
        <f>YEAR(Out_and_Engage[[#This Row],[Staff Start Date]])</f>
        <v>1900</v>
      </c>
      <c r="M125" s="97" t="str">
        <f>TEXT(Out_and_Engage[[#This Row],[Staff Start Date]], "mmm")</f>
        <v>Jan</v>
      </c>
    </row>
    <row r="126" spans="1:13" x14ac:dyDescent="0.25">
      <c r="A126" s="18"/>
      <c r="B126" s="19"/>
      <c r="C126" s="19"/>
      <c r="D126" s="19"/>
      <c r="E126" s="19"/>
      <c r="F126" s="19"/>
      <c r="G126" s="19"/>
      <c r="H126" s="19"/>
      <c r="I126" s="20"/>
      <c r="J126" s="67"/>
      <c r="K126" s="19"/>
      <c r="L126" s="97">
        <f>YEAR(Out_and_Engage[[#This Row],[Staff Start Date]])</f>
        <v>1900</v>
      </c>
      <c r="M126" s="97" t="str">
        <f>TEXT(Out_and_Engage[[#This Row],[Staff Start Date]], "mmm")</f>
        <v>Jan</v>
      </c>
    </row>
    <row r="127" spans="1:13" x14ac:dyDescent="0.25">
      <c r="A127" s="18"/>
      <c r="B127" s="19"/>
      <c r="C127" s="19"/>
      <c r="D127" s="19"/>
      <c r="E127" s="19"/>
      <c r="F127" s="19"/>
      <c r="G127" s="19"/>
      <c r="H127" s="19"/>
      <c r="I127" s="20"/>
      <c r="J127" s="67"/>
      <c r="K127" s="19"/>
      <c r="L127" s="97">
        <f>YEAR(Out_and_Engage[[#This Row],[Staff Start Date]])</f>
        <v>1900</v>
      </c>
      <c r="M127" s="97" t="str">
        <f>TEXT(Out_and_Engage[[#This Row],[Staff Start Date]], "mmm")</f>
        <v>Jan</v>
      </c>
    </row>
    <row r="128" spans="1:13" x14ac:dyDescent="0.25">
      <c r="A128" s="18"/>
      <c r="B128" s="19"/>
      <c r="C128" s="19"/>
      <c r="D128" s="19"/>
      <c r="E128" s="19"/>
      <c r="F128" s="19"/>
      <c r="G128" s="19"/>
      <c r="H128" s="19"/>
      <c r="I128" s="20"/>
      <c r="J128" s="67"/>
      <c r="K128" s="19"/>
      <c r="L128" s="97">
        <f>YEAR(Out_and_Engage[[#This Row],[Staff Start Date]])</f>
        <v>1900</v>
      </c>
      <c r="M128" s="97" t="str">
        <f>TEXT(Out_and_Engage[[#This Row],[Staff Start Date]], "mmm")</f>
        <v>Jan</v>
      </c>
    </row>
    <row r="129" spans="1:13" x14ac:dyDescent="0.25">
      <c r="A129" s="18"/>
      <c r="B129" s="19"/>
      <c r="C129" s="19"/>
      <c r="D129" s="19"/>
      <c r="E129" s="19"/>
      <c r="F129" s="19"/>
      <c r="G129" s="19"/>
      <c r="H129" s="19"/>
      <c r="I129" s="20"/>
      <c r="J129" s="67"/>
      <c r="K129" s="19"/>
      <c r="L129" s="97">
        <f>YEAR(Out_and_Engage[[#This Row],[Staff Start Date]])</f>
        <v>1900</v>
      </c>
      <c r="M129" s="97" t="str">
        <f>TEXT(Out_and_Engage[[#This Row],[Staff Start Date]], "mmm")</f>
        <v>Jan</v>
      </c>
    </row>
    <row r="130" spans="1:13" x14ac:dyDescent="0.25">
      <c r="A130" s="18"/>
      <c r="B130" s="19"/>
      <c r="C130" s="19"/>
      <c r="D130" s="19"/>
      <c r="E130" s="19"/>
      <c r="F130" s="19"/>
      <c r="G130" s="19"/>
      <c r="H130" s="19"/>
      <c r="I130" s="20"/>
      <c r="J130" s="67"/>
      <c r="K130" s="19"/>
      <c r="L130" s="97">
        <f>YEAR(Out_and_Engage[[#This Row],[Staff Start Date]])</f>
        <v>1900</v>
      </c>
      <c r="M130" s="97" t="str">
        <f>TEXT(Out_and_Engage[[#This Row],[Staff Start Date]], "mmm")</f>
        <v>Jan</v>
      </c>
    </row>
    <row r="131" spans="1:13" x14ac:dyDescent="0.25">
      <c r="A131" s="18"/>
      <c r="B131" s="19"/>
      <c r="C131" s="19"/>
      <c r="D131" s="19"/>
      <c r="E131" s="19"/>
      <c r="F131" s="19"/>
      <c r="G131" s="19"/>
      <c r="H131" s="19"/>
      <c r="I131" s="20"/>
      <c r="J131" s="67"/>
      <c r="K131" s="19"/>
      <c r="L131" s="97">
        <f>YEAR(Out_and_Engage[[#This Row],[Staff Start Date]])</f>
        <v>1900</v>
      </c>
      <c r="M131" s="97" t="str">
        <f>TEXT(Out_and_Engage[[#This Row],[Staff Start Date]], "mmm")</f>
        <v>Jan</v>
      </c>
    </row>
    <row r="132" spans="1:13" x14ac:dyDescent="0.25">
      <c r="A132" s="18"/>
      <c r="B132" s="19"/>
      <c r="C132" s="19"/>
      <c r="D132" s="19"/>
      <c r="E132" s="19"/>
      <c r="F132" s="19"/>
      <c r="G132" s="19"/>
      <c r="H132" s="19"/>
      <c r="I132" s="20"/>
      <c r="J132" s="67"/>
      <c r="K132" s="19"/>
      <c r="L132" s="97">
        <f>YEAR(Out_and_Engage[[#This Row],[Staff Start Date]])</f>
        <v>1900</v>
      </c>
      <c r="M132" s="97" t="str">
        <f>TEXT(Out_and_Engage[[#This Row],[Staff Start Date]], "mmm")</f>
        <v>Jan</v>
      </c>
    </row>
    <row r="133" spans="1:13" x14ac:dyDescent="0.25">
      <c r="A133" s="18"/>
      <c r="B133" s="19"/>
      <c r="C133" s="19"/>
      <c r="D133" s="19"/>
      <c r="E133" s="19"/>
      <c r="F133" s="19"/>
      <c r="G133" s="19"/>
      <c r="H133" s="19"/>
      <c r="I133" s="20"/>
      <c r="J133" s="67"/>
      <c r="K133" s="19"/>
      <c r="L133" s="97">
        <f>YEAR(Out_and_Engage[[#This Row],[Staff Start Date]])</f>
        <v>1900</v>
      </c>
      <c r="M133" s="97" t="str">
        <f>TEXT(Out_and_Engage[[#This Row],[Staff Start Date]], "mmm")</f>
        <v>Jan</v>
      </c>
    </row>
    <row r="134" spans="1:13" x14ac:dyDescent="0.25">
      <c r="A134" s="18"/>
      <c r="B134" s="19"/>
      <c r="C134" s="19"/>
      <c r="D134" s="19"/>
      <c r="E134" s="19"/>
      <c r="F134" s="19"/>
      <c r="G134" s="19"/>
      <c r="H134" s="19"/>
      <c r="I134" s="20"/>
      <c r="J134" s="67"/>
      <c r="K134" s="19"/>
      <c r="L134" s="97">
        <f>YEAR(Out_and_Engage[[#This Row],[Staff Start Date]])</f>
        <v>1900</v>
      </c>
      <c r="M134" s="97" t="str">
        <f>TEXT(Out_and_Engage[[#This Row],[Staff Start Date]], "mmm")</f>
        <v>Jan</v>
      </c>
    </row>
    <row r="135" spans="1:13" x14ac:dyDescent="0.25">
      <c r="A135" s="18"/>
      <c r="B135" s="19"/>
      <c r="C135" s="19"/>
      <c r="D135" s="19"/>
      <c r="E135" s="19"/>
      <c r="F135" s="19"/>
      <c r="G135" s="19"/>
      <c r="H135" s="19"/>
      <c r="I135" s="20"/>
      <c r="J135" s="67"/>
      <c r="K135" s="19"/>
      <c r="L135" s="97">
        <f>YEAR(Out_and_Engage[[#This Row],[Staff Start Date]])</f>
        <v>1900</v>
      </c>
      <c r="M135" s="97" t="str">
        <f>TEXT(Out_and_Engage[[#This Row],[Staff Start Date]], "mmm")</f>
        <v>Jan</v>
      </c>
    </row>
    <row r="136" spans="1:13" x14ac:dyDescent="0.25">
      <c r="A136" s="18"/>
      <c r="B136" s="19"/>
      <c r="C136" s="19"/>
      <c r="D136" s="19"/>
      <c r="E136" s="19"/>
      <c r="F136" s="19"/>
      <c r="G136" s="19"/>
      <c r="H136" s="19"/>
      <c r="I136" s="20"/>
      <c r="J136" s="67"/>
      <c r="K136" s="19"/>
      <c r="L136" s="97">
        <f>YEAR(Out_and_Engage[[#This Row],[Staff Start Date]])</f>
        <v>1900</v>
      </c>
      <c r="M136" s="97" t="str">
        <f>TEXT(Out_and_Engage[[#This Row],[Staff Start Date]], "mmm")</f>
        <v>Jan</v>
      </c>
    </row>
    <row r="137" spans="1:13" x14ac:dyDescent="0.25">
      <c r="A137" s="18"/>
      <c r="B137" s="19"/>
      <c r="C137" s="19"/>
      <c r="D137" s="19"/>
      <c r="E137" s="19"/>
      <c r="F137" s="19"/>
      <c r="G137" s="19"/>
      <c r="H137" s="19"/>
      <c r="I137" s="20"/>
      <c r="J137" s="67"/>
      <c r="K137" s="19"/>
      <c r="L137" s="97">
        <f>YEAR(Out_and_Engage[[#This Row],[Staff Start Date]])</f>
        <v>1900</v>
      </c>
      <c r="M137" s="97" t="str">
        <f>TEXT(Out_and_Engage[[#This Row],[Staff Start Date]], "mmm")</f>
        <v>Jan</v>
      </c>
    </row>
    <row r="138" spans="1:13" x14ac:dyDescent="0.25">
      <c r="A138" s="18"/>
      <c r="B138" s="19"/>
      <c r="C138" s="19"/>
      <c r="D138" s="19"/>
      <c r="E138" s="19"/>
      <c r="F138" s="19"/>
      <c r="G138" s="19"/>
      <c r="H138" s="19"/>
      <c r="I138" s="20"/>
      <c r="J138" s="67"/>
      <c r="K138" s="19"/>
      <c r="L138" s="97">
        <f>YEAR(Out_and_Engage[[#This Row],[Staff Start Date]])</f>
        <v>1900</v>
      </c>
      <c r="M138" s="97" t="str">
        <f>TEXT(Out_and_Engage[[#This Row],[Staff Start Date]], "mmm")</f>
        <v>Jan</v>
      </c>
    </row>
    <row r="139" spans="1:13" x14ac:dyDescent="0.25">
      <c r="A139" s="18"/>
      <c r="B139" s="19"/>
      <c r="C139" s="19"/>
      <c r="D139" s="19"/>
      <c r="E139" s="19"/>
      <c r="F139" s="19"/>
      <c r="G139" s="19"/>
      <c r="H139" s="19"/>
      <c r="I139" s="20"/>
      <c r="J139" s="67"/>
      <c r="K139" s="19"/>
      <c r="L139" s="97">
        <f>YEAR(Out_and_Engage[[#This Row],[Staff Start Date]])</f>
        <v>1900</v>
      </c>
      <c r="M139" s="97" t="str">
        <f>TEXT(Out_and_Engage[[#This Row],[Staff Start Date]], "mmm")</f>
        <v>Jan</v>
      </c>
    </row>
    <row r="140" spans="1:13" x14ac:dyDescent="0.25">
      <c r="A140" s="18"/>
      <c r="B140" s="19"/>
      <c r="C140" s="19"/>
      <c r="D140" s="19"/>
      <c r="E140" s="19"/>
      <c r="F140" s="19"/>
      <c r="G140" s="19"/>
      <c r="H140" s="19"/>
      <c r="I140" s="20"/>
      <c r="J140" s="67"/>
      <c r="K140" s="19"/>
      <c r="L140" s="97">
        <f>YEAR(Out_and_Engage[[#This Row],[Staff Start Date]])</f>
        <v>1900</v>
      </c>
      <c r="M140" s="97" t="str">
        <f>TEXT(Out_and_Engage[[#This Row],[Staff Start Date]], "mmm")</f>
        <v>Jan</v>
      </c>
    </row>
    <row r="141" spans="1:13" x14ac:dyDescent="0.25">
      <c r="A141" s="18"/>
      <c r="B141" s="19"/>
      <c r="C141" s="19"/>
      <c r="D141" s="19"/>
      <c r="E141" s="19"/>
      <c r="F141" s="19"/>
      <c r="G141" s="19"/>
      <c r="H141" s="19"/>
      <c r="I141" s="20"/>
      <c r="J141" s="67"/>
      <c r="K141" s="19"/>
      <c r="L141" s="97">
        <f>YEAR(Out_and_Engage[[#This Row],[Staff Start Date]])</f>
        <v>1900</v>
      </c>
      <c r="M141" s="97" t="str">
        <f>TEXT(Out_and_Engage[[#This Row],[Staff Start Date]], "mmm")</f>
        <v>Jan</v>
      </c>
    </row>
    <row r="142" spans="1:13" x14ac:dyDescent="0.25">
      <c r="A142" s="18"/>
      <c r="B142" s="19"/>
      <c r="C142" s="19"/>
      <c r="D142" s="19"/>
      <c r="E142" s="19"/>
      <c r="F142" s="19"/>
      <c r="G142" s="19"/>
      <c r="H142" s="19"/>
      <c r="I142" s="20"/>
      <c r="J142" s="67"/>
      <c r="K142" s="19"/>
      <c r="L142" s="97">
        <f>YEAR(Out_and_Engage[[#This Row],[Staff Start Date]])</f>
        <v>1900</v>
      </c>
      <c r="M142" s="97" t="str">
        <f>TEXT(Out_and_Engage[[#This Row],[Staff Start Date]], "mmm")</f>
        <v>Jan</v>
      </c>
    </row>
    <row r="143" spans="1:13" x14ac:dyDescent="0.25">
      <c r="A143" s="18"/>
      <c r="B143" s="19"/>
      <c r="C143" s="19"/>
      <c r="D143" s="19"/>
      <c r="E143" s="19"/>
      <c r="F143" s="19"/>
      <c r="G143" s="19"/>
      <c r="H143" s="19"/>
      <c r="I143" s="20"/>
      <c r="J143" s="67"/>
      <c r="K143" s="19"/>
      <c r="L143" s="97">
        <f>YEAR(Out_and_Engage[[#This Row],[Staff Start Date]])</f>
        <v>1900</v>
      </c>
      <c r="M143" s="97" t="str">
        <f>TEXT(Out_and_Engage[[#This Row],[Staff Start Date]], "mmm")</f>
        <v>Jan</v>
      </c>
    </row>
    <row r="144" spans="1:13" x14ac:dyDescent="0.25">
      <c r="A144" s="18"/>
      <c r="B144" s="19"/>
      <c r="C144" s="19"/>
      <c r="D144" s="19"/>
      <c r="E144" s="19"/>
      <c r="F144" s="19"/>
      <c r="G144" s="19"/>
      <c r="H144" s="19"/>
      <c r="I144" s="20"/>
      <c r="J144" s="67"/>
      <c r="K144" s="19"/>
      <c r="L144" s="97">
        <f>YEAR(Out_and_Engage[[#This Row],[Staff Start Date]])</f>
        <v>1900</v>
      </c>
      <c r="M144" s="97" t="str">
        <f>TEXT(Out_and_Engage[[#This Row],[Staff Start Date]], "mmm")</f>
        <v>Jan</v>
      </c>
    </row>
    <row r="145" spans="1:13" x14ac:dyDescent="0.25">
      <c r="A145" s="18"/>
      <c r="B145" s="19"/>
      <c r="C145" s="19"/>
      <c r="D145" s="19"/>
      <c r="E145" s="19"/>
      <c r="F145" s="19"/>
      <c r="G145" s="19"/>
      <c r="H145" s="19"/>
      <c r="I145" s="20"/>
      <c r="J145" s="67"/>
      <c r="K145" s="19"/>
      <c r="L145" s="97">
        <f>YEAR(Out_and_Engage[[#This Row],[Staff Start Date]])</f>
        <v>1900</v>
      </c>
      <c r="M145" s="97" t="str">
        <f>TEXT(Out_and_Engage[[#This Row],[Staff Start Date]], "mmm")</f>
        <v>Jan</v>
      </c>
    </row>
    <row r="146" spans="1:13" x14ac:dyDescent="0.25">
      <c r="A146" s="18"/>
      <c r="B146" s="19"/>
      <c r="C146" s="19"/>
      <c r="D146" s="19"/>
      <c r="E146" s="19"/>
      <c r="F146" s="19"/>
      <c r="G146" s="19"/>
      <c r="H146" s="19"/>
      <c r="I146" s="20"/>
      <c r="J146" s="67"/>
      <c r="K146" s="19"/>
      <c r="L146" s="97">
        <f>YEAR(Out_and_Engage[[#This Row],[Staff Start Date]])</f>
        <v>1900</v>
      </c>
      <c r="M146" s="97" t="str">
        <f>TEXT(Out_and_Engage[[#This Row],[Staff Start Date]], "mmm")</f>
        <v>Jan</v>
      </c>
    </row>
    <row r="147" spans="1:13" x14ac:dyDescent="0.25">
      <c r="A147" s="18"/>
      <c r="B147" s="19"/>
      <c r="C147" s="19"/>
      <c r="D147" s="19"/>
      <c r="E147" s="19"/>
      <c r="F147" s="19"/>
      <c r="G147" s="19"/>
      <c r="H147" s="19"/>
      <c r="I147" s="20"/>
      <c r="J147" s="67"/>
      <c r="K147" s="19"/>
      <c r="L147" s="97">
        <f>YEAR(Out_and_Engage[[#This Row],[Staff Start Date]])</f>
        <v>1900</v>
      </c>
      <c r="M147" s="97" t="str">
        <f>TEXT(Out_and_Engage[[#This Row],[Staff Start Date]], "mmm")</f>
        <v>Jan</v>
      </c>
    </row>
    <row r="148" spans="1:13" x14ac:dyDescent="0.25">
      <c r="A148" s="18"/>
      <c r="B148" s="19"/>
      <c r="C148" s="19"/>
      <c r="D148" s="19"/>
      <c r="E148" s="19"/>
      <c r="F148" s="19"/>
      <c r="G148" s="19"/>
      <c r="H148" s="19"/>
      <c r="I148" s="20"/>
      <c r="J148" s="67"/>
      <c r="K148" s="19"/>
      <c r="L148" s="97">
        <f>YEAR(Out_and_Engage[[#This Row],[Staff Start Date]])</f>
        <v>1900</v>
      </c>
      <c r="M148" s="97" t="str">
        <f>TEXT(Out_and_Engage[[#This Row],[Staff Start Date]], "mmm")</f>
        <v>Jan</v>
      </c>
    </row>
    <row r="149" spans="1:13" x14ac:dyDescent="0.25">
      <c r="A149" s="18"/>
      <c r="B149" s="19"/>
      <c r="C149" s="19"/>
      <c r="D149" s="19"/>
      <c r="E149" s="19"/>
      <c r="F149" s="19"/>
      <c r="G149" s="19"/>
      <c r="H149" s="19"/>
      <c r="I149" s="20"/>
      <c r="J149" s="67"/>
      <c r="K149" s="19"/>
      <c r="L149" s="97">
        <f>YEAR(Out_and_Engage[[#This Row],[Staff Start Date]])</f>
        <v>1900</v>
      </c>
      <c r="M149" s="97" t="str">
        <f>TEXT(Out_and_Engage[[#This Row],[Staff Start Date]], "mmm")</f>
        <v>Jan</v>
      </c>
    </row>
    <row r="150" spans="1:13" x14ac:dyDescent="0.25">
      <c r="A150" s="18"/>
      <c r="B150" s="19"/>
      <c r="C150" s="19"/>
      <c r="D150" s="19"/>
      <c r="E150" s="19"/>
      <c r="F150" s="19"/>
      <c r="G150" s="19"/>
      <c r="H150" s="19"/>
      <c r="I150" s="20"/>
      <c r="J150" s="67"/>
      <c r="K150" s="19"/>
      <c r="L150" s="97">
        <f>YEAR(Out_and_Engage[[#This Row],[Staff Start Date]])</f>
        <v>1900</v>
      </c>
      <c r="M150" s="97" t="str">
        <f>TEXT(Out_and_Engage[[#This Row],[Staff Start Date]], "mmm")</f>
        <v>Jan</v>
      </c>
    </row>
    <row r="151" spans="1:13" x14ac:dyDescent="0.25">
      <c r="A151" s="18"/>
      <c r="B151" s="19"/>
      <c r="C151" s="19"/>
      <c r="D151" s="19"/>
      <c r="E151" s="19"/>
      <c r="F151" s="19"/>
      <c r="G151" s="19"/>
      <c r="H151" s="19"/>
      <c r="I151" s="20"/>
      <c r="J151" s="67"/>
      <c r="K151" s="19"/>
      <c r="L151" s="97">
        <f>YEAR(Out_and_Engage[[#This Row],[Staff Start Date]])</f>
        <v>1900</v>
      </c>
      <c r="M151" s="97" t="str">
        <f>TEXT(Out_and_Engage[[#This Row],[Staff Start Date]], "mmm")</f>
        <v>Jan</v>
      </c>
    </row>
    <row r="152" spans="1:13" x14ac:dyDescent="0.25">
      <c r="A152" s="18"/>
      <c r="B152" s="19"/>
      <c r="C152" s="19"/>
      <c r="D152" s="19"/>
      <c r="E152" s="19"/>
      <c r="F152" s="19"/>
      <c r="G152" s="19"/>
      <c r="H152" s="19"/>
      <c r="I152" s="20"/>
      <c r="J152" s="67"/>
      <c r="K152" s="19"/>
      <c r="L152" s="97">
        <f>YEAR(Out_and_Engage[[#This Row],[Staff Start Date]])</f>
        <v>1900</v>
      </c>
      <c r="M152" s="97" t="str">
        <f>TEXT(Out_and_Engage[[#This Row],[Staff Start Date]], "mmm")</f>
        <v>Jan</v>
      </c>
    </row>
    <row r="153" spans="1:13" x14ac:dyDescent="0.25">
      <c r="A153" s="18"/>
      <c r="B153" s="19"/>
      <c r="C153" s="19"/>
      <c r="D153" s="19"/>
      <c r="E153" s="19"/>
      <c r="F153" s="19"/>
      <c r="G153" s="19"/>
      <c r="H153" s="19"/>
      <c r="I153" s="20"/>
      <c r="J153" s="67"/>
      <c r="K153" s="19"/>
      <c r="L153" s="97">
        <f>YEAR(Out_and_Engage[[#This Row],[Staff Start Date]])</f>
        <v>1900</v>
      </c>
      <c r="M153" s="97" t="str">
        <f>TEXT(Out_and_Engage[[#This Row],[Staff Start Date]], "mmm")</f>
        <v>Jan</v>
      </c>
    </row>
    <row r="154" spans="1:13" x14ac:dyDescent="0.25">
      <c r="A154" s="18"/>
      <c r="B154" s="19"/>
      <c r="C154" s="19"/>
      <c r="D154" s="19"/>
      <c r="E154" s="19"/>
      <c r="F154" s="19"/>
      <c r="G154" s="19"/>
      <c r="H154" s="19"/>
      <c r="I154" s="20"/>
      <c r="J154" s="67"/>
      <c r="K154" s="19"/>
      <c r="L154" s="97">
        <f>YEAR(Out_and_Engage[[#This Row],[Staff Start Date]])</f>
        <v>1900</v>
      </c>
      <c r="M154" s="97" t="str">
        <f>TEXT(Out_and_Engage[[#This Row],[Staff Start Date]], "mmm")</f>
        <v>Jan</v>
      </c>
    </row>
    <row r="155" spans="1:13" x14ac:dyDescent="0.25">
      <c r="A155" s="18"/>
      <c r="B155" s="19"/>
      <c r="C155" s="19"/>
      <c r="D155" s="19"/>
      <c r="E155" s="19"/>
      <c r="F155" s="19"/>
      <c r="G155" s="19"/>
      <c r="H155" s="19"/>
      <c r="I155" s="20"/>
      <c r="J155" s="67"/>
      <c r="K155" s="19"/>
      <c r="L155" s="97">
        <f>YEAR(Out_and_Engage[[#This Row],[Staff Start Date]])</f>
        <v>1900</v>
      </c>
      <c r="M155" s="97" t="str">
        <f>TEXT(Out_and_Engage[[#This Row],[Staff Start Date]], "mmm")</f>
        <v>Jan</v>
      </c>
    </row>
    <row r="156" spans="1:13" x14ac:dyDescent="0.25">
      <c r="A156" s="18"/>
      <c r="B156" s="19"/>
      <c r="C156" s="19"/>
      <c r="D156" s="19"/>
      <c r="E156" s="19"/>
      <c r="F156" s="19"/>
      <c r="G156" s="19"/>
      <c r="H156" s="19"/>
      <c r="I156" s="20"/>
      <c r="J156" s="67"/>
      <c r="K156" s="19"/>
      <c r="L156" s="97">
        <f>YEAR(Out_and_Engage[[#This Row],[Staff Start Date]])</f>
        <v>1900</v>
      </c>
      <c r="M156" s="97" t="str">
        <f>TEXT(Out_and_Engage[[#This Row],[Staff Start Date]], "mmm")</f>
        <v>Jan</v>
      </c>
    </row>
    <row r="157" spans="1:13" x14ac:dyDescent="0.25">
      <c r="A157" s="18"/>
      <c r="B157" s="19"/>
      <c r="C157" s="19"/>
      <c r="D157" s="19"/>
      <c r="E157" s="19"/>
      <c r="F157" s="19"/>
      <c r="G157" s="19"/>
      <c r="H157" s="19"/>
      <c r="I157" s="20"/>
      <c r="J157" s="67"/>
      <c r="K157" s="19"/>
      <c r="L157" s="97">
        <f>YEAR(Out_and_Engage[[#This Row],[Staff Start Date]])</f>
        <v>1900</v>
      </c>
      <c r="M157" s="97" t="str">
        <f>TEXT(Out_and_Engage[[#This Row],[Staff Start Date]], "mmm")</f>
        <v>Jan</v>
      </c>
    </row>
    <row r="158" spans="1:13" x14ac:dyDescent="0.25">
      <c r="A158" s="18"/>
      <c r="B158" s="19"/>
      <c r="C158" s="19"/>
      <c r="D158" s="19"/>
      <c r="E158" s="19"/>
      <c r="F158" s="19"/>
      <c r="G158" s="19"/>
      <c r="H158" s="19"/>
      <c r="I158" s="20"/>
      <c r="J158" s="67"/>
      <c r="K158" s="19"/>
      <c r="L158" s="97">
        <f>YEAR(Out_and_Engage[[#This Row],[Staff Start Date]])</f>
        <v>1900</v>
      </c>
      <c r="M158" s="97" t="str">
        <f>TEXT(Out_and_Engage[[#This Row],[Staff Start Date]], "mmm")</f>
        <v>Jan</v>
      </c>
    </row>
    <row r="159" spans="1:13" x14ac:dyDescent="0.25">
      <c r="A159" s="18"/>
      <c r="B159" s="19"/>
      <c r="C159" s="19"/>
      <c r="D159" s="19"/>
      <c r="E159" s="19"/>
      <c r="F159" s="19"/>
      <c r="G159" s="19"/>
      <c r="H159" s="19"/>
      <c r="I159" s="20"/>
      <c r="J159" s="67"/>
      <c r="K159" s="19"/>
      <c r="L159" s="97">
        <f>YEAR(Out_and_Engage[[#This Row],[Staff Start Date]])</f>
        <v>1900</v>
      </c>
      <c r="M159" s="97" t="str">
        <f>TEXT(Out_and_Engage[[#This Row],[Staff Start Date]], "mmm")</f>
        <v>Jan</v>
      </c>
    </row>
    <row r="160" spans="1:13" x14ac:dyDescent="0.25">
      <c r="A160" s="18"/>
      <c r="B160" s="19"/>
      <c r="C160" s="19"/>
      <c r="D160" s="19"/>
      <c r="E160" s="19"/>
      <c r="F160" s="19"/>
      <c r="G160" s="19"/>
      <c r="H160" s="19"/>
      <c r="I160" s="20"/>
      <c r="J160" s="67"/>
      <c r="K160" s="19"/>
      <c r="L160" s="97">
        <f>YEAR(Out_and_Engage[[#This Row],[Staff Start Date]])</f>
        <v>1900</v>
      </c>
      <c r="M160" s="97" t="str">
        <f>TEXT(Out_and_Engage[[#This Row],[Staff Start Date]], "mmm")</f>
        <v>Jan</v>
      </c>
    </row>
    <row r="161" spans="1:13" x14ac:dyDescent="0.25">
      <c r="A161" s="18"/>
      <c r="B161" s="19"/>
      <c r="C161" s="19"/>
      <c r="D161" s="19"/>
      <c r="E161" s="19"/>
      <c r="F161" s="19"/>
      <c r="G161" s="19"/>
      <c r="H161" s="19"/>
      <c r="I161" s="20"/>
      <c r="J161" s="67"/>
      <c r="K161" s="19"/>
      <c r="L161" s="97">
        <f>YEAR(Out_and_Engage[[#This Row],[Staff Start Date]])</f>
        <v>1900</v>
      </c>
      <c r="M161" s="97" t="str">
        <f>TEXT(Out_and_Engage[[#This Row],[Staff Start Date]], "mmm")</f>
        <v>Jan</v>
      </c>
    </row>
    <row r="162" spans="1:13" x14ac:dyDescent="0.25">
      <c r="A162" s="18"/>
      <c r="B162" s="19"/>
      <c r="C162" s="19"/>
      <c r="D162" s="19"/>
      <c r="E162" s="19"/>
      <c r="F162" s="19"/>
      <c r="G162" s="19"/>
      <c r="H162" s="19"/>
      <c r="I162" s="20"/>
      <c r="J162" s="67"/>
      <c r="K162" s="19"/>
      <c r="L162" s="97">
        <f>YEAR(Out_and_Engage[[#This Row],[Staff Start Date]])</f>
        <v>1900</v>
      </c>
      <c r="M162" s="97" t="str">
        <f>TEXT(Out_and_Engage[[#This Row],[Staff Start Date]], "mmm")</f>
        <v>Jan</v>
      </c>
    </row>
    <row r="163" spans="1:13" x14ac:dyDescent="0.25">
      <c r="A163" s="18"/>
      <c r="B163" s="19"/>
      <c r="C163" s="19"/>
      <c r="D163" s="19"/>
      <c r="E163" s="19"/>
      <c r="F163" s="19"/>
      <c r="G163" s="19"/>
      <c r="H163" s="19"/>
      <c r="I163" s="20"/>
      <c r="J163" s="67"/>
      <c r="K163" s="19"/>
      <c r="L163" s="97">
        <f>YEAR(Out_and_Engage[[#This Row],[Staff Start Date]])</f>
        <v>1900</v>
      </c>
      <c r="M163" s="97" t="str">
        <f>TEXT(Out_and_Engage[[#This Row],[Staff Start Date]], "mmm")</f>
        <v>Jan</v>
      </c>
    </row>
    <row r="164" spans="1:13" x14ac:dyDescent="0.25">
      <c r="A164" s="18"/>
      <c r="B164" s="19"/>
      <c r="C164" s="19"/>
      <c r="D164" s="19"/>
      <c r="E164" s="19"/>
      <c r="F164" s="19"/>
      <c r="G164" s="19"/>
      <c r="H164" s="19"/>
      <c r="I164" s="20"/>
      <c r="J164" s="67"/>
      <c r="K164" s="19"/>
      <c r="L164" s="97">
        <f>YEAR(Out_and_Engage[[#This Row],[Staff Start Date]])</f>
        <v>1900</v>
      </c>
      <c r="M164" s="97" t="str">
        <f>TEXT(Out_and_Engage[[#This Row],[Staff Start Date]], "mmm")</f>
        <v>Jan</v>
      </c>
    </row>
    <row r="165" spans="1:13" x14ac:dyDescent="0.25">
      <c r="A165" s="18"/>
      <c r="B165" s="19"/>
      <c r="C165" s="19"/>
      <c r="D165" s="19"/>
      <c r="E165" s="19"/>
      <c r="F165" s="19"/>
      <c r="G165" s="19"/>
      <c r="H165" s="19"/>
      <c r="I165" s="20"/>
      <c r="J165" s="67"/>
      <c r="K165" s="19"/>
      <c r="L165" s="97">
        <f>YEAR(Out_and_Engage[[#This Row],[Staff Start Date]])</f>
        <v>1900</v>
      </c>
      <c r="M165" s="97" t="str">
        <f>TEXT(Out_and_Engage[[#This Row],[Staff Start Date]], "mmm")</f>
        <v>Jan</v>
      </c>
    </row>
    <row r="166" spans="1:13" x14ac:dyDescent="0.25">
      <c r="A166" s="18"/>
      <c r="B166" s="19"/>
      <c r="C166" s="19"/>
      <c r="D166" s="19"/>
      <c r="E166" s="19"/>
      <c r="F166" s="19"/>
      <c r="G166" s="19"/>
      <c r="H166" s="19"/>
      <c r="I166" s="20"/>
      <c r="J166" s="67"/>
      <c r="K166" s="19"/>
      <c r="L166" s="97">
        <f>YEAR(Out_and_Engage[[#This Row],[Staff Start Date]])</f>
        <v>1900</v>
      </c>
      <c r="M166" s="97" t="str">
        <f>TEXT(Out_and_Engage[[#This Row],[Staff Start Date]], "mmm")</f>
        <v>Jan</v>
      </c>
    </row>
    <row r="167" spans="1:13" x14ac:dyDescent="0.25">
      <c r="A167" s="18"/>
      <c r="B167" s="19"/>
      <c r="C167" s="19"/>
      <c r="D167" s="19"/>
      <c r="E167" s="19"/>
      <c r="F167" s="19"/>
      <c r="G167" s="19"/>
      <c r="H167" s="19"/>
      <c r="I167" s="20"/>
      <c r="J167" s="67"/>
      <c r="K167" s="19"/>
      <c r="L167" s="97">
        <f>YEAR(Out_and_Engage[[#This Row],[Staff Start Date]])</f>
        <v>1900</v>
      </c>
      <c r="M167" s="97" t="str">
        <f>TEXT(Out_and_Engage[[#This Row],[Staff Start Date]], "mmm")</f>
        <v>Jan</v>
      </c>
    </row>
    <row r="168" spans="1:13" x14ac:dyDescent="0.25">
      <c r="A168" s="18"/>
      <c r="B168" s="19"/>
      <c r="C168" s="19"/>
      <c r="D168" s="19"/>
      <c r="E168" s="19"/>
      <c r="F168" s="19"/>
      <c r="G168" s="19"/>
      <c r="H168" s="19"/>
      <c r="I168" s="20"/>
      <c r="J168" s="67"/>
      <c r="K168" s="19"/>
      <c r="L168" s="97">
        <f>YEAR(Out_and_Engage[[#This Row],[Staff Start Date]])</f>
        <v>1900</v>
      </c>
      <c r="M168" s="97" t="str">
        <f>TEXT(Out_and_Engage[[#This Row],[Staff Start Date]], "mmm")</f>
        <v>Jan</v>
      </c>
    </row>
    <row r="169" spans="1:13" x14ac:dyDescent="0.25">
      <c r="A169" s="18"/>
      <c r="B169" s="19"/>
      <c r="C169" s="19"/>
      <c r="D169" s="19"/>
      <c r="E169" s="19"/>
      <c r="F169" s="19"/>
      <c r="G169" s="19"/>
      <c r="H169" s="19"/>
      <c r="I169" s="20"/>
      <c r="J169" s="67"/>
      <c r="K169" s="19"/>
      <c r="L169" s="97">
        <f>YEAR(Out_and_Engage[[#This Row],[Staff Start Date]])</f>
        <v>1900</v>
      </c>
      <c r="M169" s="97" t="str">
        <f>TEXT(Out_and_Engage[[#This Row],[Staff Start Date]], "mmm")</f>
        <v>Jan</v>
      </c>
    </row>
    <row r="170" spans="1:13" x14ac:dyDescent="0.25">
      <c r="A170" s="18"/>
      <c r="B170" s="19"/>
      <c r="C170" s="19"/>
      <c r="D170" s="19"/>
      <c r="E170" s="19"/>
      <c r="F170" s="19"/>
      <c r="G170" s="19"/>
      <c r="H170" s="19"/>
      <c r="I170" s="20"/>
      <c r="J170" s="67"/>
      <c r="K170" s="19"/>
      <c r="L170" s="97">
        <f>YEAR(Out_and_Engage[[#This Row],[Staff Start Date]])</f>
        <v>1900</v>
      </c>
      <c r="M170" s="97" t="str">
        <f>TEXT(Out_and_Engage[[#This Row],[Staff Start Date]], "mmm")</f>
        <v>Jan</v>
      </c>
    </row>
    <row r="171" spans="1:13" x14ac:dyDescent="0.25">
      <c r="A171" s="18"/>
      <c r="B171" s="19"/>
      <c r="C171" s="19"/>
      <c r="D171" s="19"/>
      <c r="E171" s="19"/>
      <c r="F171" s="19"/>
      <c r="G171" s="19"/>
      <c r="H171" s="19"/>
      <c r="I171" s="20"/>
      <c r="J171" s="67"/>
      <c r="K171" s="19"/>
      <c r="L171" s="97">
        <f>YEAR(Out_and_Engage[[#This Row],[Staff Start Date]])</f>
        <v>1900</v>
      </c>
      <c r="M171" s="97" t="str">
        <f>TEXT(Out_and_Engage[[#This Row],[Staff Start Date]], "mmm")</f>
        <v>Jan</v>
      </c>
    </row>
    <row r="172" spans="1:13" x14ac:dyDescent="0.25">
      <c r="A172" s="18"/>
      <c r="B172" s="19"/>
      <c r="C172" s="19"/>
      <c r="D172" s="19"/>
      <c r="E172" s="19"/>
      <c r="F172" s="19"/>
      <c r="G172" s="19"/>
      <c r="H172" s="19"/>
      <c r="I172" s="20"/>
      <c r="J172" s="67"/>
      <c r="K172" s="19"/>
      <c r="L172" s="97">
        <f>YEAR(Out_and_Engage[[#This Row],[Staff Start Date]])</f>
        <v>1900</v>
      </c>
      <c r="M172" s="97" t="str">
        <f>TEXT(Out_and_Engage[[#This Row],[Staff Start Date]], "mmm")</f>
        <v>Jan</v>
      </c>
    </row>
    <row r="173" spans="1:13" x14ac:dyDescent="0.25">
      <c r="A173" s="18"/>
      <c r="B173" s="19"/>
      <c r="C173" s="19"/>
      <c r="D173" s="19"/>
      <c r="E173" s="19"/>
      <c r="F173" s="19"/>
      <c r="G173" s="19"/>
      <c r="H173" s="19"/>
      <c r="I173" s="20"/>
      <c r="J173" s="67"/>
      <c r="K173" s="19"/>
      <c r="L173" s="97">
        <f>YEAR(Out_and_Engage[[#This Row],[Staff Start Date]])</f>
        <v>1900</v>
      </c>
      <c r="M173" s="97" t="str">
        <f>TEXT(Out_and_Engage[[#This Row],[Staff Start Date]], "mmm")</f>
        <v>Jan</v>
      </c>
    </row>
    <row r="174" spans="1:13" x14ac:dyDescent="0.25">
      <c r="A174" s="18"/>
      <c r="B174" s="19"/>
      <c r="C174" s="19"/>
      <c r="D174" s="19"/>
      <c r="E174" s="19"/>
      <c r="F174" s="19"/>
      <c r="G174" s="19"/>
      <c r="H174" s="19"/>
      <c r="I174" s="20"/>
      <c r="J174" s="67"/>
      <c r="K174" s="19"/>
      <c r="L174" s="97">
        <f>YEAR(Out_and_Engage[[#This Row],[Staff Start Date]])</f>
        <v>1900</v>
      </c>
      <c r="M174" s="97" t="str">
        <f>TEXT(Out_and_Engage[[#This Row],[Staff Start Date]], "mmm")</f>
        <v>Jan</v>
      </c>
    </row>
    <row r="175" spans="1:13" x14ac:dyDescent="0.25">
      <c r="A175" s="18"/>
      <c r="B175" s="19"/>
      <c r="C175" s="19"/>
      <c r="D175" s="19"/>
      <c r="E175" s="19"/>
      <c r="F175" s="19"/>
      <c r="G175" s="19"/>
      <c r="H175" s="19"/>
      <c r="I175" s="20"/>
      <c r="J175" s="67"/>
      <c r="K175" s="19"/>
      <c r="L175" s="97">
        <f>YEAR(Out_and_Engage[[#This Row],[Staff Start Date]])</f>
        <v>1900</v>
      </c>
      <c r="M175" s="97" t="str">
        <f>TEXT(Out_and_Engage[[#This Row],[Staff Start Date]], "mmm")</f>
        <v>Jan</v>
      </c>
    </row>
    <row r="176" spans="1:13" x14ac:dyDescent="0.25">
      <c r="A176" s="18"/>
      <c r="B176" s="19"/>
      <c r="C176" s="19"/>
      <c r="D176" s="19"/>
      <c r="E176" s="19"/>
      <c r="F176" s="19"/>
      <c r="G176" s="19"/>
      <c r="H176" s="19"/>
      <c r="I176" s="20"/>
      <c r="J176" s="67"/>
      <c r="K176" s="19"/>
      <c r="L176" s="97">
        <f>YEAR(Out_and_Engage[[#This Row],[Staff Start Date]])</f>
        <v>1900</v>
      </c>
      <c r="M176" s="97" t="str">
        <f>TEXT(Out_and_Engage[[#This Row],[Staff Start Date]], "mmm")</f>
        <v>Jan</v>
      </c>
    </row>
    <row r="177" spans="1:13" x14ac:dyDescent="0.25">
      <c r="A177" s="18"/>
      <c r="B177" s="19"/>
      <c r="C177" s="19"/>
      <c r="D177" s="19"/>
      <c r="E177" s="19"/>
      <c r="F177" s="19"/>
      <c r="G177" s="19"/>
      <c r="H177" s="19"/>
      <c r="I177" s="20"/>
      <c r="J177" s="67"/>
      <c r="K177" s="19"/>
      <c r="L177" s="97">
        <f>YEAR(Out_and_Engage[[#This Row],[Staff Start Date]])</f>
        <v>1900</v>
      </c>
      <c r="M177" s="97" t="str">
        <f>TEXT(Out_and_Engage[[#This Row],[Staff Start Date]], "mmm")</f>
        <v>Jan</v>
      </c>
    </row>
    <row r="178" spans="1:13" x14ac:dyDescent="0.25">
      <c r="A178" s="18"/>
      <c r="B178" s="19"/>
      <c r="C178" s="19"/>
      <c r="D178" s="19"/>
      <c r="E178" s="19"/>
      <c r="F178" s="19"/>
      <c r="G178" s="19"/>
      <c r="H178" s="19"/>
      <c r="I178" s="20"/>
      <c r="J178" s="67"/>
      <c r="K178" s="19"/>
      <c r="L178" s="97">
        <f>YEAR(Out_and_Engage[[#This Row],[Staff Start Date]])</f>
        <v>1900</v>
      </c>
      <c r="M178" s="97" t="str">
        <f>TEXT(Out_and_Engage[[#This Row],[Staff Start Date]], "mmm")</f>
        <v>Jan</v>
      </c>
    </row>
    <row r="179" spans="1:13" x14ac:dyDescent="0.25">
      <c r="A179" s="18"/>
      <c r="B179" s="19"/>
      <c r="C179" s="19"/>
      <c r="D179" s="19"/>
      <c r="E179" s="19"/>
      <c r="F179" s="19"/>
      <c r="G179" s="19"/>
      <c r="H179" s="19"/>
      <c r="I179" s="20"/>
      <c r="J179" s="67"/>
      <c r="K179" s="19"/>
      <c r="L179" s="97">
        <f>YEAR(Out_and_Engage[[#This Row],[Staff Start Date]])</f>
        <v>1900</v>
      </c>
      <c r="M179" s="97" t="str">
        <f>TEXT(Out_and_Engage[[#This Row],[Staff Start Date]], "mmm")</f>
        <v>Jan</v>
      </c>
    </row>
    <row r="180" spans="1:13" x14ac:dyDescent="0.25">
      <c r="A180" s="18"/>
      <c r="B180" s="19"/>
      <c r="C180" s="19"/>
      <c r="D180" s="19"/>
      <c r="E180" s="19"/>
      <c r="F180" s="19"/>
      <c r="G180" s="19"/>
      <c r="H180" s="19"/>
      <c r="I180" s="20"/>
      <c r="J180" s="67"/>
      <c r="K180" s="19"/>
      <c r="L180" s="97">
        <f>YEAR(Out_and_Engage[[#This Row],[Staff Start Date]])</f>
        <v>1900</v>
      </c>
      <c r="M180" s="97" t="str">
        <f>TEXT(Out_and_Engage[[#This Row],[Staff Start Date]], "mmm")</f>
        <v>Jan</v>
      </c>
    </row>
    <row r="181" spans="1:13" x14ac:dyDescent="0.25">
      <c r="A181" s="18"/>
      <c r="B181" s="19"/>
      <c r="C181" s="19"/>
      <c r="D181" s="19"/>
      <c r="E181" s="19"/>
      <c r="F181" s="19"/>
      <c r="G181" s="19"/>
      <c r="H181" s="19"/>
      <c r="I181" s="20"/>
      <c r="J181" s="67"/>
      <c r="K181" s="19"/>
      <c r="L181" s="97">
        <f>YEAR(Out_and_Engage[[#This Row],[Staff Start Date]])</f>
        <v>1900</v>
      </c>
      <c r="M181" s="97" t="str">
        <f>TEXT(Out_and_Engage[[#This Row],[Staff Start Date]], "mmm")</f>
        <v>Jan</v>
      </c>
    </row>
    <row r="182" spans="1:13" x14ac:dyDescent="0.25">
      <c r="A182" s="18"/>
      <c r="B182" s="19"/>
      <c r="C182" s="19"/>
      <c r="D182" s="19"/>
      <c r="E182" s="19"/>
      <c r="F182" s="19"/>
      <c r="G182" s="19"/>
      <c r="H182" s="19"/>
      <c r="I182" s="20"/>
      <c r="J182" s="67"/>
      <c r="K182" s="19"/>
      <c r="L182" s="97">
        <f>YEAR(Out_and_Engage[[#This Row],[Staff Start Date]])</f>
        <v>1900</v>
      </c>
      <c r="M182" s="97" t="str">
        <f>TEXT(Out_and_Engage[[#This Row],[Staff Start Date]], "mmm")</f>
        <v>Jan</v>
      </c>
    </row>
    <row r="183" spans="1:13" x14ac:dyDescent="0.25">
      <c r="A183" s="18"/>
      <c r="B183" s="19"/>
      <c r="C183" s="19"/>
      <c r="D183" s="19"/>
      <c r="E183" s="19"/>
      <c r="F183" s="19"/>
      <c r="G183" s="19"/>
      <c r="H183" s="19"/>
      <c r="I183" s="20"/>
      <c r="J183" s="67"/>
      <c r="K183" s="19"/>
      <c r="L183" s="97">
        <f>YEAR(Out_and_Engage[[#This Row],[Staff Start Date]])</f>
        <v>1900</v>
      </c>
      <c r="M183" s="97" t="str">
        <f>TEXT(Out_and_Engage[[#This Row],[Staff Start Date]], "mmm")</f>
        <v>Jan</v>
      </c>
    </row>
    <row r="184" spans="1:13" x14ac:dyDescent="0.25">
      <c r="A184" s="18"/>
      <c r="B184" s="19"/>
      <c r="C184" s="19"/>
      <c r="D184" s="19"/>
      <c r="E184" s="19"/>
      <c r="F184" s="19"/>
      <c r="G184" s="19"/>
      <c r="H184" s="19"/>
      <c r="I184" s="20"/>
      <c r="J184" s="67"/>
      <c r="K184" s="19"/>
      <c r="L184" s="97">
        <f>YEAR(Out_and_Engage[[#This Row],[Staff Start Date]])</f>
        <v>1900</v>
      </c>
      <c r="M184" s="97" t="str">
        <f>TEXT(Out_and_Engage[[#This Row],[Staff Start Date]], "mmm")</f>
        <v>Jan</v>
      </c>
    </row>
    <row r="185" spans="1:13" x14ac:dyDescent="0.25">
      <c r="A185" s="18"/>
      <c r="B185" s="19"/>
      <c r="C185" s="19"/>
      <c r="D185" s="19"/>
      <c r="E185" s="19"/>
      <c r="F185" s="19"/>
      <c r="G185" s="19"/>
      <c r="H185" s="19"/>
      <c r="I185" s="20"/>
      <c r="J185" s="67"/>
      <c r="K185" s="19"/>
      <c r="L185" s="97">
        <f>YEAR(Out_and_Engage[[#This Row],[Staff Start Date]])</f>
        <v>1900</v>
      </c>
      <c r="M185" s="97" t="str">
        <f>TEXT(Out_and_Engage[[#This Row],[Staff Start Date]], "mmm")</f>
        <v>Jan</v>
      </c>
    </row>
    <row r="186" spans="1:13" x14ac:dyDescent="0.25">
      <c r="A186" s="18"/>
      <c r="B186" s="19"/>
      <c r="C186" s="19"/>
      <c r="D186" s="19"/>
      <c r="E186" s="19"/>
      <c r="F186" s="19"/>
      <c r="G186" s="19"/>
      <c r="H186" s="19"/>
      <c r="I186" s="20"/>
      <c r="J186" s="67"/>
      <c r="K186" s="19"/>
      <c r="L186" s="97">
        <f>YEAR(Out_and_Engage[[#This Row],[Staff Start Date]])</f>
        <v>1900</v>
      </c>
      <c r="M186" s="97" t="str">
        <f>TEXT(Out_and_Engage[[#This Row],[Staff Start Date]], "mmm")</f>
        <v>Jan</v>
      </c>
    </row>
    <row r="187" spans="1:13" x14ac:dyDescent="0.25">
      <c r="A187" s="18"/>
      <c r="B187" s="19"/>
      <c r="C187" s="19"/>
      <c r="D187" s="19"/>
      <c r="E187" s="19"/>
      <c r="F187" s="19"/>
      <c r="G187" s="19"/>
      <c r="H187" s="19"/>
      <c r="I187" s="20"/>
      <c r="J187" s="67"/>
      <c r="K187" s="19"/>
      <c r="L187" s="97">
        <f>YEAR(Out_and_Engage[[#This Row],[Staff Start Date]])</f>
        <v>1900</v>
      </c>
      <c r="M187" s="97" t="str">
        <f>TEXT(Out_and_Engage[[#This Row],[Staff Start Date]], "mmm")</f>
        <v>Jan</v>
      </c>
    </row>
    <row r="188" spans="1:13" x14ac:dyDescent="0.25">
      <c r="A188" s="18"/>
      <c r="B188" s="19"/>
      <c r="C188" s="19"/>
      <c r="D188" s="19"/>
      <c r="E188" s="19"/>
      <c r="F188" s="19"/>
      <c r="G188" s="19"/>
      <c r="H188" s="19"/>
      <c r="I188" s="20"/>
      <c r="J188" s="67"/>
      <c r="K188" s="19"/>
      <c r="L188" s="97">
        <f>YEAR(Out_and_Engage[[#This Row],[Staff Start Date]])</f>
        <v>1900</v>
      </c>
      <c r="M188" s="97" t="str">
        <f>TEXT(Out_and_Engage[[#This Row],[Staff Start Date]], "mmm")</f>
        <v>Jan</v>
      </c>
    </row>
    <row r="189" spans="1:13" x14ac:dyDescent="0.25">
      <c r="A189" s="18"/>
      <c r="B189" s="19"/>
      <c r="C189" s="19"/>
      <c r="D189" s="19"/>
      <c r="E189" s="19"/>
      <c r="F189" s="19"/>
      <c r="G189" s="19"/>
      <c r="H189" s="19"/>
      <c r="I189" s="20"/>
      <c r="J189" s="67"/>
      <c r="K189" s="19"/>
      <c r="L189" s="97">
        <f>YEAR(Out_and_Engage[[#This Row],[Staff Start Date]])</f>
        <v>1900</v>
      </c>
      <c r="M189" s="97" t="str">
        <f>TEXT(Out_and_Engage[[#This Row],[Staff Start Date]], "mmm")</f>
        <v>Jan</v>
      </c>
    </row>
    <row r="190" spans="1:13" x14ac:dyDescent="0.25">
      <c r="A190" s="18"/>
      <c r="B190" s="19"/>
      <c r="C190" s="19"/>
      <c r="D190" s="19"/>
      <c r="E190" s="19"/>
      <c r="F190" s="19"/>
      <c r="G190" s="19"/>
      <c r="H190" s="19"/>
      <c r="I190" s="20"/>
      <c r="J190" s="67"/>
      <c r="K190" s="19"/>
      <c r="L190" s="97">
        <f>YEAR(Out_and_Engage[[#This Row],[Staff Start Date]])</f>
        <v>1900</v>
      </c>
      <c r="M190" s="97" t="str">
        <f>TEXT(Out_and_Engage[[#This Row],[Staff Start Date]], "mmm")</f>
        <v>Jan</v>
      </c>
    </row>
    <row r="191" spans="1:13" x14ac:dyDescent="0.25">
      <c r="A191" s="18"/>
      <c r="B191" s="19"/>
      <c r="C191" s="19"/>
      <c r="D191" s="19"/>
      <c r="E191" s="19"/>
      <c r="F191" s="19"/>
      <c r="G191" s="19"/>
      <c r="H191" s="19"/>
      <c r="I191" s="20"/>
      <c r="J191" s="67"/>
      <c r="K191" s="19"/>
      <c r="L191" s="97">
        <f>YEAR(Out_and_Engage[[#This Row],[Staff Start Date]])</f>
        <v>1900</v>
      </c>
      <c r="M191" s="97" t="str">
        <f>TEXT(Out_and_Engage[[#This Row],[Staff Start Date]], "mmm")</f>
        <v>Jan</v>
      </c>
    </row>
    <row r="192" spans="1:13" x14ac:dyDescent="0.25">
      <c r="A192" s="18"/>
      <c r="B192" s="19"/>
      <c r="C192" s="19"/>
      <c r="D192" s="19"/>
      <c r="E192" s="19"/>
      <c r="F192" s="19"/>
      <c r="G192" s="19"/>
      <c r="H192" s="19"/>
      <c r="I192" s="20"/>
      <c r="J192" s="67"/>
      <c r="K192" s="19"/>
      <c r="L192" s="97">
        <f>YEAR(Out_and_Engage[[#This Row],[Staff Start Date]])</f>
        <v>1900</v>
      </c>
      <c r="M192" s="97" t="str">
        <f>TEXT(Out_and_Engage[[#This Row],[Staff Start Date]], "mmm")</f>
        <v>Jan</v>
      </c>
    </row>
    <row r="193" spans="1:13" x14ac:dyDescent="0.25">
      <c r="A193" s="18"/>
      <c r="B193" s="19"/>
      <c r="C193" s="19"/>
      <c r="D193" s="19"/>
      <c r="E193" s="19"/>
      <c r="F193" s="19"/>
      <c r="G193" s="19"/>
      <c r="H193" s="19"/>
      <c r="I193" s="20"/>
      <c r="J193" s="67"/>
      <c r="K193" s="19"/>
      <c r="L193" s="97">
        <f>YEAR(Out_and_Engage[[#This Row],[Staff Start Date]])</f>
        <v>1900</v>
      </c>
      <c r="M193" s="97" t="str">
        <f>TEXT(Out_and_Engage[[#This Row],[Staff Start Date]], "mmm")</f>
        <v>Jan</v>
      </c>
    </row>
    <row r="194" spans="1:13" x14ac:dyDescent="0.25">
      <c r="A194" s="18"/>
      <c r="B194" s="19"/>
      <c r="C194" s="19"/>
      <c r="D194" s="19"/>
      <c r="E194" s="19"/>
      <c r="F194" s="19"/>
      <c r="G194" s="19"/>
      <c r="H194" s="19"/>
      <c r="I194" s="20"/>
      <c r="J194" s="67"/>
      <c r="K194" s="19"/>
      <c r="L194" s="97">
        <f>YEAR(Out_and_Engage[[#This Row],[Staff Start Date]])</f>
        <v>1900</v>
      </c>
      <c r="M194" s="97" t="str">
        <f>TEXT(Out_and_Engage[[#This Row],[Staff Start Date]], "mmm")</f>
        <v>Jan</v>
      </c>
    </row>
    <row r="195" spans="1:13" x14ac:dyDescent="0.25">
      <c r="A195" s="18"/>
      <c r="B195" s="19"/>
      <c r="C195" s="19"/>
      <c r="D195" s="19"/>
      <c r="E195" s="19"/>
      <c r="F195" s="19"/>
      <c r="G195" s="19"/>
      <c r="H195" s="19"/>
      <c r="I195" s="20"/>
      <c r="J195" s="67"/>
      <c r="K195" s="19"/>
      <c r="L195" s="97">
        <f>YEAR(Out_and_Engage[[#This Row],[Staff Start Date]])</f>
        <v>1900</v>
      </c>
      <c r="M195" s="97" t="str">
        <f>TEXT(Out_and_Engage[[#This Row],[Staff Start Date]], "mmm")</f>
        <v>Jan</v>
      </c>
    </row>
    <row r="196" spans="1:13" x14ac:dyDescent="0.25">
      <c r="A196" s="18"/>
      <c r="B196" s="19"/>
      <c r="C196" s="19"/>
      <c r="D196" s="19"/>
      <c r="E196" s="19"/>
      <c r="F196" s="19"/>
      <c r="G196" s="19"/>
      <c r="H196" s="19"/>
      <c r="I196" s="20"/>
      <c r="J196" s="67"/>
      <c r="K196" s="19"/>
      <c r="L196" s="97">
        <f>YEAR(Out_and_Engage[[#This Row],[Staff Start Date]])</f>
        <v>1900</v>
      </c>
      <c r="M196" s="97" t="str">
        <f>TEXT(Out_and_Engage[[#This Row],[Staff Start Date]], "mmm")</f>
        <v>Jan</v>
      </c>
    </row>
    <row r="197" spans="1:13" x14ac:dyDescent="0.25">
      <c r="A197" s="18"/>
      <c r="B197" s="19"/>
      <c r="C197" s="19"/>
      <c r="D197" s="19"/>
      <c r="E197" s="19"/>
      <c r="F197" s="19"/>
      <c r="G197" s="19"/>
      <c r="H197" s="19"/>
      <c r="I197" s="20"/>
      <c r="J197" s="67"/>
      <c r="K197" s="19"/>
      <c r="L197" s="97">
        <f>YEAR(Out_and_Engage[[#This Row],[Staff Start Date]])</f>
        <v>1900</v>
      </c>
      <c r="M197" s="97" t="str">
        <f>TEXT(Out_and_Engage[[#This Row],[Staff Start Date]], "mmm")</f>
        <v>Jan</v>
      </c>
    </row>
    <row r="198" spans="1:13" x14ac:dyDescent="0.25">
      <c r="A198" s="18"/>
      <c r="B198" s="19"/>
      <c r="C198" s="19"/>
      <c r="D198" s="19"/>
      <c r="E198" s="19"/>
      <c r="F198" s="19"/>
      <c r="G198" s="19"/>
      <c r="H198" s="19"/>
      <c r="I198" s="20"/>
      <c r="J198" s="67"/>
      <c r="K198" s="19"/>
      <c r="L198" s="97">
        <f>YEAR(Out_and_Engage[[#This Row],[Staff Start Date]])</f>
        <v>1900</v>
      </c>
      <c r="M198" s="97" t="str">
        <f>TEXT(Out_and_Engage[[#This Row],[Staff Start Date]], "mmm")</f>
        <v>Jan</v>
      </c>
    </row>
    <row r="199" spans="1:13" x14ac:dyDescent="0.25">
      <c r="A199" s="18"/>
      <c r="B199" s="19"/>
      <c r="C199" s="19"/>
      <c r="D199" s="19"/>
      <c r="E199" s="19"/>
      <c r="F199" s="19"/>
      <c r="G199" s="19"/>
      <c r="H199" s="19"/>
      <c r="I199" s="20"/>
      <c r="J199" s="67"/>
      <c r="K199" s="19"/>
      <c r="L199" s="97">
        <f>YEAR(Out_and_Engage[[#This Row],[Staff Start Date]])</f>
        <v>1900</v>
      </c>
      <c r="M199" s="97" t="str">
        <f>TEXT(Out_and_Engage[[#This Row],[Staff Start Date]], "mmm")</f>
        <v>Jan</v>
      </c>
    </row>
    <row r="200" spans="1:13" x14ac:dyDescent="0.25">
      <c r="A200" s="18"/>
      <c r="B200" s="19"/>
      <c r="C200" s="19"/>
      <c r="D200" s="19"/>
      <c r="E200" s="19"/>
      <c r="F200" s="19"/>
      <c r="G200" s="19"/>
      <c r="H200" s="19"/>
      <c r="I200" s="20"/>
      <c r="J200" s="67"/>
      <c r="K200" s="19"/>
      <c r="L200" s="97">
        <f>YEAR(Out_and_Engage[[#This Row],[Staff Start Date]])</f>
        <v>1900</v>
      </c>
      <c r="M200" s="97" t="str">
        <f>TEXT(Out_and_Engage[[#This Row],[Staff Start Date]], "mmm")</f>
        <v>Jan</v>
      </c>
    </row>
    <row r="201" spans="1:13" x14ac:dyDescent="0.25">
      <c r="A201" s="18"/>
      <c r="B201" s="19"/>
      <c r="C201" s="19"/>
      <c r="D201" s="19"/>
      <c r="E201" s="19"/>
      <c r="F201" s="19"/>
      <c r="G201" s="19"/>
      <c r="H201" s="19"/>
      <c r="I201" s="20"/>
      <c r="J201" s="67"/>
      <c r="K201" s="19"/>
      <c r="L201" s="97">
        <f>YEAR(Out_and_Engage[[#This Row],[Staff Start Date]])</f>
        <v>1900</v>
      </c>
      <c r="M201" s="97" t="str">
        <f>TEXT(Out_and_Engage[[#This Row],[Staff Start Date]], "mmm")</f>
        <v>Jan</v>
      </c>
    </row>
    <row r="202" spans="1:13" x14ac:dyDescent="0.25">
      <c r="A202" s="18"/>
      <c r="B202" s="19"/>
      <c r="C202" s="19"/>
      <c r="D202" s="19"/>
      <c r="E202" s="19"/>
      <c r="F202" s="19"/>
      <c r="G202" s="19"/>
      <c r="H202" s="19"/>
      <c r="I202" s="20"/>
      <c r="J202" s="67"/>
      <c r="K202" s="19"/>
      <c r="L202" s="97">
        <f>YEAR(Out_and_Engage[[#This Row],[Staff Start Date]])</f>
        <v>1900</v>
      </c>
      <c r="M202" s="97" t="str">
        <f>TEXT(Out_and_Engage[[#This Row],[Staff Start Date]], "mmm")</f>
        <v>Jan</v>
      </c>
    </row>
    <row r="203" spans="1:13" x14ac:dyDescent="0.25">
      <c r="A203" s="18"/>
      <c r="B203" s="19"/>
      <c r="C203" s="19"/>
      <c r="D203" s="19"/>
      <c r="E203" s="19"/>
      <c r="F203" s="19"/>
      <c r="G203" s="19"/>
      <c r="H203" s="19"/>
      <c r="I203" s="20"/>
      <c r="J203" s="67"/>
      <c r="K203" s="19"/>
      <c r="L203" s="97">
        <f>YEAR(Out_and_Engage[[#This Row],[Staff Start Date]])</f>
        <v>1900</v>
      </c>
      <c r="M203" s="97" t="str">
        <f>TEXT(Out_and_Engage[[#This Row],[Staff Start Date]], "mmm")</f>
        <v>Jan</v>
      </c>
    </row>
    <row r="204" spans="1:13" x14ac:dyDescent="0.25">
      <c r="A204" s="18"/>
      <c r="B204" s="19"/>
      <c r="C204" s="19"/>
      <c r="D204" s="19"/>
      <c r="E204" s="19"/>
      <c r="F204" s="19"/>
      <c r="G204" s="19"/>
      <c r="H204" s="19"/>
      <c r="I204" s="20"/>
      <c r="J204" s="67"/>
      <c r="K204" s="19"/>
      <c r="L204" s="97">
        <f>YEAR(Out_and_Engage[[#This Row],[Staff Start Date]])</f>
        <v>1900</v>
      </c>
      <c r="M204" s="97" t="str">
        <f>TEXT(Out_and_Engage[[#This Row],[Staff Start Date]], "mmm")</f>
        <v>Jan</v>
      </c>
    </row>
    <row r="205" spans="1:13" x14ac:dyDescent="0.25">
      <c r="A205" s="18"/>
      <c r="B205" s="19"/>
      <c r="C205" s="19"/>
      <c r="D205" s="19"/>
      <c r="E205" s="19"/>
      <c r="F205" s="19"/>
      <c r="G205" s="19"/>
      <c r="H205" s="19"/>
      <c r="I205" s="20"/>
      <c r="J205" s="67"/>
      <c r="K205" s="19"/>
      <c r="L205" s="97">
        <f>YEAR(Out_and_Engage[[#This Row],[Staff Start Date]])</f>
        <v>1900</v>
      </c>
      <c r="M205" s="97" t="str">
        <f>TEXT(Out_and_Engage[[#This Row],[Staff Start Date]], "mmm")</f>
        <v>Jan</v>
      </c>
    </row>
    <row r="206" spans="1:13" x14ac:dyDescent="0.25">
      <c r="A206" s="18"/>
      <c r="B206" s="19"/>
      <c r="C206" s="19"/>
      <c r="D206" s="19"/>
      <c r="E206" s="19"/>
      <c r="F206" s="19"/>
      <c r="G206" s="19"/>
      <c r="H206" s="19"/>
      <c r="I206" s="20"/>
      <c r="J206" s="67"/>
      <c r="K206" s="19"/>
      <c r="L206" s="97">
        <f>YEAR(Out_and_Engage[[#This Row],[Staff Start Date]])</f>
        <v>1900</v>
      </c>
      <c r="M206" s="97" t="str">
        <f>TEXT(Out_and_Engage[[#This Row],[Staff Start Date]], "mmm")</f>
        <v>Jan</v>
      </c>
    </row>
    <row r="207" spans="1:13" x14ac:dyDescent="0.25">
      <c r="A207" s="18"/>
      <c r="B207" s="19"/>
      <c r="C207" s="19"/>
      <c r="D207" s="19"/>
      <c r="E207" s="19"/>
      <c r="F207" s="19"/>
      <c r="G207" s="19"/>
      <c r="H207" s="19"/>
      <c r="I207" s="20"/>
      <c r="J207" s="67"/>
      <c r="K207" s="19"/>
      <c r="L207" s="97">
        <f>YEAR(Out_and_Engage[[#This Row],[Staff Start Date]])</f>
        <v>1900</v>
      </c>
      <c r="M207" s="97" t="str">
        <f>TEXT(Out_and_Engage[[#This Row],[Staff Start Date]], "mmm")</f>
        <v>Jan</v>
      </c>
    </row>
    <row r="208" spans="1:13" x14ac:dyDescent="0.25">
      <c r="A208" s="18"/>
      <c r="B208" s="19"/>
      <c r="C208" s="19"/>
      <c r="D208" s="19"/>
      <c r="E208" s="19"/>
      <c r="F208" s="19"/>
      <c r="G208" s="19"/>
      <c r="H208" s="19"/>
      <c r="I208" s="20"/>
      <c r="J208" s="67"/>
      <c r="K208" s="19"/>
      <c r="L208" s="97">
        <f>YEAR(Out_and_Engage[[#This Row],[Staff Start Date]])</f>
        <v>1900</v>
      </c>
      <c r="M208" s="97" t="str">
        <f>TEXT(Out_and_Engage[[#This Row],[Staff Start Date]], "mmm")</f>
        <v>Jan</v>
      </c>
    </row>
    <row r="209" spans="1:13" x14ac:dyDescent="0.25">
      <c r="A209" s="18"/>
      <c r="B209" s="19"/>
      <c r="C209" s="19"/>
      <c r="D209" s="19"/>
      <c r="E209" s="19"/>
      <c r="F209" s="19"/>
      <c r="G209" s="19"/>
      <c r="H209" s="19"/>
      <c r="I209" s="20"/>
      <c r="J209" s="67"/>
      <c r="K209" s="19"/>
      <c r="L209" s="97">
        <f>YEAR(Out_and_Engage[[#This Row],[Staff Start Date]])</f>
        <v>1900</v>
      </c>
      <c r="M209" s="97" t="str">
        <f>TEXT(Out_and_Engage[[#This Row],[Staff Start Date]], "mmm")</f>
        <v>Jan</v>
      </c>
    </row>
    <row r="210" spans="1:13" x14ac:dyDescent="0.25">
      <c r="A210" s="18"/>
      <c r="B210" s="19"/>
      <c r="C210" s="19"/>
      <c r="D210" s="19"/>
      <c r="E210" s="19"/>
      <c r="F210" s="19"/>
      <c r="G210" s="19"/>
      <c r="H210" s="19"/>
      <c r="I210" s="20"/>
      <c r="J210" s="67"/>
      <c r="K210" s="19"/>
      <c r="L210" s="97">
        <f>YEAR(Out_and_Engage[[#This Row],[Staff Start Date]])</f>
        <v>1900</v>
      </c>
      <c r="M210" s="97" t="str">
        <f>TEXT(Out_and_Engage[[#This Row],[Staff Start Date]], "mmm")</f>
        <v>Jan</v>
      </c>
    </row>
    <row r="211" spans="1:13" x14ac:dyDescent="0.25">
      <c r="A211" s="18"/>
      <c r="B211" s="19"/>
      <c r="C211" s="19"/>
      <c r="D211" s="19"/>
      <c r="E211" s="19"/>
      <c r="F211" s="19"/>
      <c r="G211" s="19"/>
      <c r="H211" s="19"/>
      <c r="I211" s="20"/>
      <c r="J211" s="67"/>
      <c r="K211" s="19"/>
      <c r="L211" s="97">
        <f>YEAR(Out_and_Engage[[#This Row],[Staff Start Date]])</f>
        <v>1900</v>
      </c>
      <c r="M211" s="97" t="str">
        <f>TEXT(Out_and_Engage[[#This Row],[Staff Start Date]], "mmm")</f>
        <v>Jan</v>
      </c>
    </row>
    <row r="212" spans="1:13" x14ac:dyDescent="0.25">
      <c r="A212" s="18"/>
      <c r="B212" s="19"/>
      <c r="C212" s="19"/>
      <c r="D212" s="19"/>
      <c r="E212" s="19"/>
      <c r="F212" s="19"/>
      <c r="G212" s="19"/>
      <c r="H212" s="19"/>
      <c r="I212" s="20"/>
      <c r="J212" s="67"/>
      <c r="K212" s="19"/>
      <c r="L212" s="97">
        <f>YEAR(Out_and_Engage[[#This Row],[Staff Start Date]])</f>
        <v>1900</v>
      </c>
      <c r="M212" s="97" t="str">
        <f>TEXT(Out_and_Engage[[#This Row],[Staff Start Date]], "mmm")</f>
        <v>Jan</v>
      </c>
    </row>
    <row r="213" spans="1:13" x14ac:dyDescent="0.25">
      <c r="A213" s="18"/>
      <c r="B213" s="19"/>
      <c r="C213" s="19"/>
      <c r="D213" s="19"/>
      <c r="E213" s="19"/>
      <c r="F213" s="19"/>
      <c r="G213" s="19"/>
      <c r="H213" s="19"/>
      <c r="I213" s="20"/>
      <c r="J213" s="67"/>
      <c r="K213" s="19"/>
      <c r="L213" s="97">
        <f>YEAR(Out_and_Engage[[#This Row],[Staff Start Date]])</f>
        <v>1900</v>
      </c>
      <c r="M213" s="97" t="str">
        <f>TEXT(Out_and_Engage[[#This Row],[Staff Start Date]], "mmm")</f>
        <v>Jan</v>
      </c>
    </row>
    <row r="214" spans="1:13" x14ac:dyDescent="0.25">
      <c r="A214" s="18"/>
      <c r="B214" s="19"/>
      <c r="C214" s="19"/>
      <c r="D214" s="19"/>
      <c r="E214" s="19"/>
      <c r="F214" s="19"/>
      <c r="G214" s="19"/>
      <c r="H214" s="19"/>
      <c r="I214" s="20"/>
      <c r="J214" s="67"/>
      <c r="K214" s="19"/>
      <c r="L214" s="97">
        <f>YEAR(Out_and_Engage[[#This Row],[Staff Start Date]])</f>
        <v>1900</v>
      </c>
      <c r="M214" s="97" t="str">
        <f>TEXT(Out_and_Engage[[#This Row],[Staff Start Date]], "mmm")</f>
        <v>Jan</v>
      </c>
    </row>
    <row r="215" spans="1:13" x14ac:dyDescent="0.25">
      <c r="A215" s="18"/>
      <c r="B215" s="19"/>
      <c r="C215" s="19"/>
      <c r="D215" s="19"/>
      <c r="E215" s="19"/>
      <c r="F215" s="19"/>
      <c r="G215" s="19"/>
      <c r="H215" s="19"/>
      <c r="I215" s="20"/>
      <c r="J215" s="67"/>
      <c r="K215" s="19"/>
      <c r="L215" s="97">
        <f>YEAR(Out_and_Engage[[#This Row],[Staff Start Date]])</f>
        <v>1900</v>
      </c>
      <c r="M215" s="97" t="str">
        <f>TEXT(Out_and_Engage[[#This Row],[Staff Start Date]], "mmm")</f>
        <v>Jan</v>
      </c>
    </row>
    <row r="216" spans="1:13" x14ac:dyDescent="0.25">
      <c r="A216" s="18"/>
      <c r="B216" s="19"/>
      <c r="C216" s="19"/>
      <c r="D216" s="19"/>
      <c r="E216" s="19"/>
      <c r="F216" s="19"/>
      <c r="G216" s="19"/>
      <c r="H216" s="19"/>
      <c r="I216" s="20"/>
      <c r="J216" s="67"/>
      <c r="K216" s="19"/>
      <c r="L216" s="97">
        <f>YEAR(Out_and_Engage[[#This Row],[Staff Start Date]])</f>
        <v>1900</v>
      </c>
      <c r="M216" s="97" t="str">
        <f>TEXT(Out_and_Engage[[#This Row],[Staff Start Date]], "mmm")</f>
        <v>Jan</v>
      </c>
    </row>
    <row r="217" spans="1:13" x14ac:dyDescent="0.25">
      <c r="A217" s="18"/>
      <c r="B217" s="19"/>
      <c r="C217" s="19"/>
      <c r="D217" s="19"/>
      <c r="E217" s="19"/>
      <c r="F217" s="19"/>
      <c r="G217" s="19"/>
      <c r="H217" s="19"/>
      <c r="I217" s="20"/>
      <c r="J217" s="67"/>
      <c r="K217" s="19"/>
      <c r="L217" s="97">
        <f>YEAR(Out_and_Engage[[#This Row],[Staff Start Date]])</f>
        <v>1900</v>
      </c>
      <c r="M217" s="97" t="str">
        <f>TEXT(Out_and_Engage[[#This Row],[Staff Start Date]], "mmm")</f>
        <v>Jan</v>
      </c>
    </row>
    <row r="218" spans="1:13" x14ac:dyDescent="0.25">
      <c r="A218" s="18"/>
      <c r="B218" s="19"/>
      <c r="C218" s="19"/>
      <c r="D218" s="19"/>
      <c r="E218" s="19"/>
      <c r="F218" s="19"/>
      <c r="G218" s="19"/>
      <c r="H218" s="19"/>
      <c r="I218" s="20"/>
      <c r="J218" s="67"/>
      <c r="K218" s="19"/>
      <c r="L218" s="97">
        <f>YEAR(Out_and_Engage[[#This Row],[Staff Start Date]])</f>
        <v>1900</v>
      </c>
      <c r="M218" s="97" t="str">
        <f>TEXT(Out_and_Engage[[#This Row],[Staff Start Date]], "mmm")</f>
        <v>Jan</v>
      </c>
    </row>
    <row r="219" spans="1:13" x14ac:dyDescent="0.25">
      <c r="A219" s="18"/>
      <c r="B219" s="19"/>
      <c r="C219" s="19"/>
      <c r="D219" s="19"/>
      <c r="E219" s="19"/>
      <c r="F219" s="19"/>
      <c r="G219" s="19"/>
      <c r="H219" s="19"/>
      <c r="I219" s="20"/>
      <c r="J219" s="67"/>
      <c r="K219" s="19"/>
      <c r="L219" s="97">
        <f>YEAR(Out_and_Engage[[#This Row],[Staff Start Date]])</f>
        <v>1900</v>
      </c>
      <c r="M219" s="97" t="str">
        <f>TEXT(Out_and_Engage[[#This Row],[Staff Start Date]], "mmm")</f>
        <v>Jan</v>
      </c>
    </row>
    <row r="220" spans="1:13" x14ac:dyDescent="0.25">
      <c r="A220" s="18"/>
      <c r="B220" s="19"/>
      <c r="C220" s="19"/>
      <c r="D220" s="19"/>
      <c r="E220" s="19"/>
      <c r="F220" s="19"/>
      <c r="G220" s="19"/>
      <c r="H220" s="19"/>
      <c r="I220" s="20"/>
      <c r="J220" s="67"/>
      <c r="K220" s="19"/>
      <c r="L220" s="97">
        <f>YEAR(Out_and_Engage[[#This Row],[Staff Start Date]])</f>
        <v>1900</v>
      </c>
      <c r="M220" s="97" t="str">
        <f>TEXT(Out_and_Engage[[#This Row],[Staff Start Date]], "mmm")</f>
        <v>Jan</v>
      </c>
    </row>
    <row r="221" spans="1:13" x14ac:dyDescent="0.25">
      <c r="A221" s="18"/>
      <c r="B221" s="19"/>
      <c r="C221" s="19"/>
      <c r="D221" s="19"/>
      <c r="E221" s="19"/>
      <c r="F221" s="19"/>
      <c r="G221" s="19"/>
      <c r="H221" s="19"/>
      <c r="I221" s="20"/>
      <c r="J221" s="67"/>
      <c r="K221" s="19"/>
      <c r="L221" s="97">
        <f>YEAR(Out_and_Engage[[#This Row],[Staff Start Date]])</f>
        <v>1900</v>
      </c>
      <c r="M221" s="97" t="str">
        <f>TEXT(Out_and_Engage[[#This Row],[Staff Start Date]], "mmm")</f>
        <v>Jan</v>
      </c>
    </row>
    <row r="222" spans="1:13" x14ac:dyDescent="0.25">
      <c r="A222" s="18"/>
      <c r="B222" s="19"/>
      <c r="C222" s="19"/>
      <c r="D222" s="19"/>
      <c r="E222" s="19"/>
      <c r="F222" s="19"/>
      <c r="G222" s="19"/>
      <c r="H222" s="19"/>
      <c r="I222" s="20"/>
      <c r="J222" s="67"/>
      <c r="K222" s="19"/>
      <c r="L222" s="97">
        <f>YEAR(Out_and_Engage[[#This Row],[Staff Start Date]])</f>
        <v>1900</v>
      </c>
      <c r="M222" s="97" t="str">
        <f>TEXT(Out_and_Engage[[#This Row],[Staff Start Date]], "mmm")</f>
        <v>Jan</v>
      </c>
    </row>
    <row r="223" spans="1:13" x14ac:dyDescent="0.25">
      <c r="A223" s="18"/>
      <c r="B223" s="19"/>
      <c r="C223" s="19"/>
      <c r="D223" s="19"/>
      <c r="E223" s="19"/>
      <c r="F223" s="19"/>
      <c r="G223" s="19"/>
      <c r="H223" s="19"/>
      <c r="I223" s="20"/>
      <c r="J223" s="67"/>
      <c r="K223" s="19"/>
      <c r="L223" s="97">
        <f>YEAR(Out_and_Engage[[#This Row],[Staff Start Date]])</f>
        <v>1900</v>
      </c>
      <c r="M223" s="97" t="str">
        <f>TEXT(Out_and_Engage[[#This Row],[Staff Start Date]], "mmm")</f>
        <v>Jan</v>
      </c>
    </row>
    <row r="224" spans="1:13" x14ac:dyDescent="0.25">
      <c r="A224" s="18"/>
      <c r="B224" s="19"/>
      <c r="C224" s="19"/>
      <c r="D224" s="19"/>
      <c r="E224" s="19"/>
      <c r="F224" s="19"/>
      <c r="G224" s="19"/>
      <c r="H224" s="19"/>
      <c r="I224" s="20"/>
      <c r="J224" s="67"/>
      <c r="K224" s="19"/>
      <c r="L224" s="97">
        <f>YEAR(Out_and_Engage[[#This Row],[Staff Start Date]])</f>
        <v>1900</v>
      </c>
      <c r="M224" s="97" t="str">
        <f>TEXT(Out_and_Engage[[#This Row],[Staff Start Date]], "mmm")</f>
        <v>Jan</v>
      </c>
    </row>
    <row r="225" spans="1:13" x14ac:dyDescent="0.25">
      <c r="A225" s="18"/>
      <c r="B225" s="19"/>
      <c r="C225" s="19"/>
      <c r="D225" s="19"/>
      <c r="E225" s="19"/>
      <c r="F225" s="19"/>
      <c r="G225" s="19"/>
      <c r="H225" s="19"/>
      <c r="I225" s="20"/>
      <c r="J225" s="67"/>
      <c r="K225" s="19"/>
      <c r="L225" s="97">
        <f>YEAR(Out_and_Engage[[#This Row],[Staff Start Date]])</f>
        <v>1900</v>
      </c>
      <c r="M225" s="97" t="str">
        <f>TEXT(Out_and_Engage[[#This Row],[Staff Start Date]], "mmm")</f>
        <v>Jan</v>
      </c>
    </row>
    <row r="226" spans="1:13" x14ac:dyDescent="0.25">
      <c r="A226" s="18"/>
      <c r="B226" s="19"/>
      <c r="C226" s="19"/>
      <c r="D226" s="19"/>
      <c r="E226" s="19"/>
      <c r="F226" s="19"/>
      <c r="G226" s="19"/>
      <c r="H226" s="19"/>
      <c r="I226" s="20"/>
      <c r="J226" s="67"/>
      <c r="K226" s="19"/>
      <c r="L226" s="97">
        <f>YEAR(Out_and_Engage[[#This Row],[Staff Start Date]])</f>
        <v>1900</v>
      </c>
      <c r="M226" s="97" t="str">
        <f>TEXT(Out_and_Engage[[#This Row],[Staff Start Date]], "mmm")</f>
        <v>Jan</v>
      </c>
    </row>
    <row r="227" spans="1:13" x14ac:dyDescent="0.25">
      <c r="A227" s="18"/>
      <c r="B227" s="19"/>
      <c r="C227" s="19"/>
      <c r="D227" s="19"/>
      <c r="E227" s="19"/>
      <c r="F227" s="19"/>
      <c r="G227" s="19"/>
      <c r="H227" s="19"/>
      <c r="I227" s="20"/>
      <c r="J227" s="67"/>
      <c r="K227" s="19"/>
      <c r="L227" s="97">
        <f>YEAR(Out_and_Engage[[#This Row],[Staff Start Date]])</f>
        <v>1900</v>
      </c>
      <c r="M227" s="97" t="str">
        <f>TEXT(Out_and_Engage[[#This Row],[Staff Start Date]], "mmm")</f>
        <v>Jan</v>
      </c>
    </row>
    <row r="228" spans="1:13" x14ac:dyDescent="0.25">
      <c r="A228" s="18"/>
      <c r="B228" s="19"/>
      <c r="C228" s="19"/>
      <c r="D228" s="19"/>
      <c r="E228" s="19"/>
      <c r="F228" s="19"/>
      <c r="G228" s="19"/>
      <c r="H228" s="19"/>
      <c r="I228" s="20"/>
      <c r="J228" s="67"/>
      <c r="K228" s="19"/>
      <c r="L228" s="97">
        <f>YEAR(Out_and_Engage[[#This Row],[Staff Start Date]])</f>
        <v>1900</v>
      </c>
      <c r="M228" s="97" t="str">
        <f>TEXT(Out_and_Engage[[#This Row],[Staff Start Date]], "mmm")</f>
        <v>Jan</v>
      </c>
    </row>
    <row r="229" spans="1:13" x14ac:dyDescent="0.25">
      <c r="A229" s="18"/>
      <c r="B229" s="19"/>
      <c r="C229" s="19"/>
      <c r="D229" s="19"/>
      <c r="E229" s="19"/>
      <c r="F229" s="19"/>
      <c r="G229" s="19"/>
      <c r="H229" s="19"/>
      <c r="I229" s="20"/>
      <c r="J229" s="67"/>
      <c r="K229" s="19"/>
      <c r="L229" s="97">
        <f>YEAR(Out_and_Engage[[#This Row],[Staff Start Date]])</f>
        <v>1900</v>
      </c>
      <c r="M229" s="97" t="str">
        <f>TEXT(Out_and_Engage[[#This Row],[Staff Start Date]], "mmm")</f>
        <v>Jan</v>
      </c>
    </row>
    <row r="230" spans="1:13" x14ac:dyDescent="0.25">
      <c r="A230" s="18"/>
      <c r="B230" s="19"/>
      <c r="C230" s="19"/>
      <c r="D230" s="19"/>
      <c r="E230" s="19"/>
      <c r="F230" s="19"/>
      <c r="G230" s="19"/>
      <c r="H230" s="19"/>
      <c r="I230" s="20"/>
      <c r="J230" s="67"/>
      <c r="K230" s="19"/>
      <c r="L230" s="97">
        <f>YEAR(Out_and_Engage[[#This Row],[Staff Start Date]])</f>
        <v>1900</v>
      </c>
      <c r="M230" s="97" t="str">
        <f>TEXT(Out_and_Engage[[#This Row],[Staff Start Date]], "mmm")</f>
        <v>Jan</v>
      </c>
    </row>
    <row r="231" spans="1:13" x14ac:dyDescent="0.25">
      <c r="A231" s="18"/>
      <c r="B231" s="19"/>
      <c r="C231" s="19"/>
      <c r="D231" s="19"/>
      <c r="E231" s="19"/>
      <c r="F231" s="19"/>
      <c r="G231" s="19"/>
      <c r="H231" s="19"/>
      <c r="I231" s="20"/>
      <c r="J231" s="67"/>
      <c r="K231" s="19"/>
      <c r="L231" s="97">
        <f>YEAR(Out_and_Engage[[#This Row],[Staff Start Date]])</f>
        <v>1900</v>
      </c>
      <c r="M231" s="97" t="str">
        <f>TEXT(Out_and_Engage[[#This Row],[Staff Start Date]], "mmm")</f>
        <v>Jan</v>
      </c>
    </row>
    <row r="232" spans="1:13" x14ac:dyDescent="0.25">
      <c r="A232" s="18"/>
      <c r="B232" s="19"/>
      <c r="C232" s="19"/>
      <c r="D232" s="19"/>
      <c r="E232" s="19"/>
      <c r="F232" s="19"/>
      <c r="G232" s="19"/>
      <c r="H232" s="19"/>
      <c r="I232" s="20"/>
      <c r="J232" s="67"/>
      <c r="K232" s="19"/>
      <c r="L232" s="97">
        <f>YEAR(Out_and_Engage[[#This Row],[Staff Start Date]])</f>
        <v>1900</v>
      </c>
      <c r="M232" s="97" t="str">
        <f>TEXT(Out_and_Engage[[#This Row],[Staff Start Date]], "mmm")</f>
        <v>Jan</v>
      </c>
    </row>
    <row r="233" spans="1:13" x14ac:dyDescent="0.25">
      <c r="A233" s="18"/>
      <c r="B233" s="19"/>
      <c r="C233" s="19"/>
      <c r="D233" s="19"/>
      <c r="E233" s="19"/>
      <c r="F233" s="19"/>
      <c r="G233" s="19"/>
      <c r="H233" s="19"/>
      <c r="I233" s="20"/>
      <c r="J233" s="67"/>
      <c r="K233" s="19"/>
      <c r="L233" s="97">
        <f>YEAR(Out_and_Engage[[#This Row],[Staff Start Date]])</f>
        <v>1900</v>
      </c>
      <c r="M233" s="97" t="str">
        <f>TEXT(Out_and_Engage[[#This Row],[Staff Start Date]], "mmm")</f>
        <v>Jan</v>
      </c>
    </row>
    <row r="234" spans="1:13" x14ac:dyDescent="0.25">
      <c r="A234" s="18"/>
      <c r="B234" s="19"/>
      <c r="C234" s="19"/>
      <c r="D234" s="19"/>
      <c r="E234" s="19"/>
      <c r="F234" s="19"/>
      <c r="G234" s="19"/>
      <c r="H234" s="19"/>
      <c r="I234" s="20"/>
      <c r="J234" s="67"/>
      <c r="K234" s="19"/>
      <c r="L234" s="97">
        <f>YEAR(Out_and_Engage[[#This Row],[Staff Start Date]])</f>
        <v>1900</v>
      </c>
      <c r="M234" s="97" t="str">
        <f>TEXT(Out_and_Engage[[#This Row],[Staff Start Date]], "mmm")</f>
        <v>Jan</v>
      </c>
    </row>
    <row r="235" spans="1:13" x14ac:dyDescent="0.25">
      <c r="A235" s="18"/>
      <c r="B235" s="19"/>
      <c r="C235" s="19"/>
      <c r="D235" s="19"/>
      <c r="E235" s="19"/>
      <c r="F235" s="19"/>
      <c r="G235" s="19"/>
      <c r="H235" s="19"/>
      <c r="I235" s="20"/>
      <c r="J235" s="67"/>
      <c r="K235" s="19"/>
      <c r="L235" s="97">
        <f>YEAR(Out_and_Engage[[#This Row],[Staff Start Date]])</f>
        <v>1900</v>
      </c>
      <c r="M235" s="97" t="str">
        <f>TEXT(Out_and_Engage[[#This Row],[Staff Start Date]], "mmm")</f>
        <v>Jan</v>
      </c>
    </row>
    <row r="236" spans="1:13" x14ac:dyDescent="0.25">
      <c r="A236" s="18"/>
      <c r="B236" s="19"/>
      <c r="C236" s="19"/>
      <c r="D236" s="19"/>
      <c r="E236" s="19"/>
      <c r="F236" s="19"/>
      <c r="G236" s="19"/>
      <c r="H236" s="19"/>
      <c r="I236" s="20"/>
      <c r="J236" s="67"/>
      <c r="K236" s="19"/>
      <c r="L236" s="97">
        <f>YEAR(Out_and_Engage[[#This Row],[Staff Start Date]])</f>
        <v>1900</v>
      </c>
      <c r="M236" s="97" t="str">
        <f>TEXT(Out_and_Engage[[#This Row],[Staff Start Date]], "mmm")</f>
        <v>Jan</v>
      </c>
    </row>
    <row r="237" spans="1:13" x14ac:dyDescent="0.25">
      <c r="A237" s="18"/>
      <c r="B237" s="19"/>
      <c r="C237" s="19"/>
      <c r="D237" s="19"/>
      <c r="E237" s="19"/>
      <c r="F237" s="19"/>
      <c r="G237" s="19"/>
      <c r="H237" s="19"/>
      <c r="I237" s="20"/>
      <c r="J237" s="67"/>
      <c r="K237" s="19"/>
      <c r="L237" s="97">
        <f>YEAR(Out_and_Engage[[#This Row],[Staff Start Date]])</f>
        <v>1900</v>
      </c>
      <c r="M237" s="97" t="str">
        <f>TEXT(Out_and_Engage[[#This Row],[Staff Start Date]], "mmm")</f>
        <v>Jan</v>
      </c>
    </row>
    <row r="238" spans="1:13" x14ac:dyDescent="0.25">
      <c r="A238" s="18"/>
      <c r="B238" s="19"/>
      <c r="C238" s="19"/>
      <c r="D238" s="19"/>
      <c r="E238" s="19"/>
      <c r="F238" s="19"/>
      <c r="G238" s="19"/>
      <c r="H238" s="19"/>
      <c r="I238" s="20"/>
      <c r="J238" s="67"/>
      <c r="K238" s="19"/>
      <c r="L238" s="97">
        <f>YEAR(Out_and_Engage[[#This Row],[Staff Start Date]])</f>
        <v>1900</v>
      </c>
      <c r="M238" s="97" t="str">
        <f>TEXT(Out_and_Engage[[#This Row],[Staff Start Date]], "mmm")</f>
        <v>Jan</v>
      </c>
    </row>
    <row r="239" spans="1:13" x14ac:dyDescent="0.25">
      <c r="A239" s="18"/>
      <c r="B239" s="19"/>
      <c r="C239" s="19"/>
      <c r="D239" s="19"/>
      <c r="E239" s="19"/>
      <c r="F239" s="19"/>
      <c r="G239" s="19"/>
      <c r="H239" s="19"/>
      <c r="I239" s="20"/>
      <c r="J239" s="67"/>
      <c r="K239" s="19"/>
      <c r="L239" s="97">
        <f>YEAR(Out_and_Engage[[#This Row],[Staff Start Date]])</f>
        <v>1900</v>
      </c>
      <c r="M239" s="97" t="str">
        <f>TEXT(Out_and_Engage[[#This Row],[Staff Start Date]], "mmm")</f>
        <v>Jan</v>
      </c>
    </row>
    <row r="240" spans="1:13" x14ac:dyDescent="0.25">
      <c r="A240" s="18"/>
      <c r="B240" s="19"/>
      <c r="C240" s="19"/>
      <c r="D240" s="19"/>
      <c r="E240" s="19"/>
      <c r="F240" s="19"/>
      <c r="G240" s="19"/>
      <c r="H240" s="19"/>
      <c r="I240" s="20"/>
      <c r="J240" s="67"/>
      <c r="K240" s="19"/>
      <c r="L240" s="97">
        <f>YEAR(Out_and_Engage[[#This Row],[Staff Start Date]])</f>
        <v>1900</v>
      </c>
      <c r="M240" s="97" t="str">
        <f>TEXT(Out_and_Engage[[#This Row],[Staff Start Date]], "mmm")</f>
        <v>Jan</v>
      </c>
    </row>
    <row r="241" spans="1:13" x14ac:dyDescent="0.25">
      <c r="A241" s="18"/>
      <c r="B241" s="19"/>
      <c r="C241" s="19"/>
      <c r="D241" s="19"/>
      <c r="E241" s="19"/>
      <c r="F241" s="19"/>
      <c r="G241" s="19"/>
      <c r="H241" s="19"/>
      <c r="I241" s="20"/>
      <c r="J241" s="67"/>
      <c r="K241" s="19"/>
      <c r="L241" s="97">
        <f>YEAR(Out_and_Engage[[#This Row],[Staff Start Date]])</f>
        <v>1900</v>
      </c>
      <c r="M241" s="97" t="str">
        <f>TEXT(Out_and_Engage[[#This Row],[Staff Start Date]], "mmm")</f>
        <v>Jan</v>
      </c>
    </row>
    <row r="242" spans="1:13" x14ac:dyDescent="0.25">
      <c r="A242" s="18"/>
      <c r="B242" s="19"/>
      <c r="C242" s="19"/>
      <c r="D242" s="19"/>
      <c r="E242" s="19"/>
      <c r="F242" s="19"/>
      <c r="G242" s="19"/>
      <c r="H242" s="19"/>
      <c r="I242" s="20"/>
      <c r="J242" s="67"/>
      <c r="K242" s="19"/>
      <c r="L242" s="97">
        <f>YEAR(Out_and_Engage[[#This Row],[Staff Start Date]])</f>
        <v>1900</v>
      </c>
      <c r="M242" s="97" t="str">
        <f>TEXT(Out_and_Engage[[#This Row],[Staff Start Date]], "mmm")</f>
        <v>Jan</v>
      </c>
    </row>
    <row r="243" spans="1:13" x14ac:dyDescent="0.25">
      <c r="A243" s="18"/>
      <c r="B243" s="19"/>
      <c r="C243" s="19"/>
      <c r="D243" s="19"/>
      <c r="E243" s="19"/>
      <c r="F243" s="19"/>
      <c r="G243" s="19"/>
      <c r="H243" s="19"/>
      <c r="I243" s="20"/>
      <c r="J243" s="67"/>
      <c r="K243" s="19"/>
      <c r="L243" s="97">
        <f>YEAR(Out_and_Engage[[#This Row],[Staff Start Date]])</f>
        <v>1900</v>
      </c>
      <c r="M243" s="97" t="str">
        <f>TEXT(Out_and_Engage[[#This Row],[Staff Start Date]], "mmm")</f>
        <v>Jan</v>
      </c>
    </row>
    <row r="244" spans="1:13" x14ac:dyDescent="0.25">
      <c r="A244" s="18"/>
      <c r="B244" s="19"/>
      <c r="C244" s="19"/>
      <c r="D244" s="19"/>
      <c r="E244" s="19"/>
      <c r="F244" s="19"/>
      <c r="G244" s="19"/>
      <c r="H244" s="19"/>
      <c r="I244" s="20"/>
      <c r="J244" s="67"/>
      <c r="K244" s="19"/>
      <c r="L244" s="97">
        <f>YEAR(Out_and_Engage[[#This Row],[Staff Start Date]])</f>
        <v>1900</v>
      </c>
      <c r="M244" s="97" t="str">
        <f>TEXT(Out_and_Engage[[#This Row],[Staff Start Date]], "mmm")</f>
        <v>Jan</v>
      </c>
    </row>
    <row r="245" spans="1:13" x14ac:dyDescent="0.25">
      <c r="A245" s="18"/>
      <c r="B245" s="19"/>
      <c r="C245" s="19"/>
      <c r="D245" s="19"/>
      <c r="E245" s="19"/>
      <c r="F245" s="19"/>
      <c r="G245" s="19"/>
      <c r="H245" s="19"/>
      <c r="I245" s="20"/>
      <c r="J245" s="67"/>
      <c r="K245" s="19"/>
      <c r="L245" s="97">
        <f>YEAR(Out_and_Engage[[#This Row],[Staff Start Date]])</f>
        <v>1900</v>
      </c>
      <c r="M245" s="97" t="str">
        <f>TEXT(Out_and_Engage[[#This Row],[Staff Start Date]], "mmm")</f>
        <v>Jan</v>
      </c>
    </row>
    <row r="246" spans="1:13" x14ac:dyDescent="0.25">
      <c r="A246" s="18"/>
      <c r="B246" s="19"/>
      <c r="C246" s="19"/>
      <c r="D246" s="19"/>
      <c r="E246" s="19"/>
      <c r="F246" s="19"/>
      <c r="G246" s="19"/>
      <c r="H246" s="19"/>
      <c r="I246" s="20"/>
      <c r="J246" s="67"/>
      <c r="K246" s="19"/>
      <c r="L246" s="97">
        <f>YEAR(Out_and_Engage[[#This Row],[Staff Start Date]])</f>
        <v>1900</v>
      </c>
      <c r="M246" s="97" t="str">
        <f>TEXT(Out_and_Engage[[#This Row],[Staff Start Date]], "mmm")</f>
        <v>Jan</v>
      </c>
    </row>
    <row r="247" spans="1:13" x14ac:dyDescent="0.25">
      <c r="A247" s="18"/>
      <c r="B247" s="19"/>
      <c r="C247" s="19"/>
      <c r="D247" s="19"/>
      <c r="E247" s="19"/>
      <c r="F247" s="19"/>
      <c r="G247" s="19"/>
      <c r="H247" s="19"/>
      <c r="I247" s="20"/>
      <c r="J247" s="67"/>
      <c r="K247" s="19"/>
      <c r="L247" s="97">
        <f>YEAR(Out_and_Engage[[#This Row],[Staff Start Date]])</f>
        <v>1900</v>
      </c>
      <c r="M247" s="97" t="str">
        <f>TEXT(Out_and_Engage[[#This Row],[Staff Start Date]], "mmm")</f>
        <v>Jan</v>
      </c>
    </row>
    <row r="248" spans="1:13" x14ac:dyDescent="0.25">
      <c r="A248" s="18"/>
      <c r="B248" s="19"/>
      <c r="C248" s="19"/>
      <c r="D248" s="19"/>
      <c r="E248" s="19"/>
      <c r="F248" s="19"/>
      <c r="G248" s="19"/>
      <c r="H248" s="19"/>
      <c r="I248" s="20"/>
      <c r="J248" s="67"/>
      <c r="K248" s="19"/>
      <c r="L248" s="97">
        <f>YEAR(Out_and_Engage[[#This Row],[Staff Start Date]])</f>
        <v>1900</v>
      </c>
      <c r="M248" s="97" t="str">
        <f>TEXT(Out_and_Engage[[#This Row],[Staff Start Date]], "mmm")</f>
        <v>Jan</v>
      </c>
    </row>
    <row r="249" spans="1:13" x14ac:dyDescent="0.25">
      <c r="A249" s="18"/>
      <c r="B249" s="19"/>
      <c r="C249" s="19"/>
      <c r="D249" s="19"/>
      <c r="E249" s="19"/>
      <c r="F249" s="19"/>
      <c r="G249" s="19"/>
      <c r="H249" s="19"/>
      <c r="I249" s="20"/>
      <c r="J249" s="67"/>
      <c r="K249" s="19"/>
      <c r="L249" s="97">
        <f>YEAR(Out_and_Engage[[#This Row],[Staff Start Date]])</f>
        <v>1900</v>
      </c>
      <c r="M249" s="97" t="str">
        <f>TEXT(Out_and_Engage[[#This Row],[Staff Start Date]], "mmm")</f>
        <v>Jan</v>
      </c>
    </row>
    <row r="250" spans="1:13" x14ac:dyDescent="0.25">
      <c r="A250" s="18"/>
      <c r="B250" s="19"/>
      <c r="C250" s="19"/>
      <c r="D250" s="19"/>
      <c r="E250" s="19"/>
      <c r="F250" s="19"/>
      <c r="G250" s="19"/>
      <c r="H250" s="19"/>
      <c r="I250" s="20"/>
      <c r="J250" s="67"/>
      <c r="K250" s="19"/>
      <c r="L250" s="97">
        <f>YEAR(Out_and_Engage[[#This Row],[Staff Start Date]])</f>
        <v>1900</v>
      </c>
      <c r="M250" s="97" t="str">
        <f>TEXT(Out_and_Engage[[#This Row],[Staff Start Date]], "mmm")</f>
        <v>Jan</v>
      </c>
    </row>
    <row r="251" spans="1:13" x14ac:dyDescent="0.25">
      <c r="A251" s="18"/>
      <c r="B251" s="19"/>
      <c r="C251" s="19"/>
      <c r="D251" s="19"/>
      <c r="E251" s="19"/>
      <c r="F251" s="19"/>
      <c r="G251" s="19"/>
      <c r="H251" s="19"/>
      <c r="I251" s="20"/>
      <c r="J251" s="67"/>
      <c r="K251" s="19"/>
      <c r="L251" s="97">
        <f>YEAR(Out_and_Engage[[#This Row],[Staff Start Date]])</f>
        <v>1900</v>
      </c>
      <c r="M251" s="97" t="str">
        <f>TEXT(Out_and_Engage[[#This Row],[Staff Start Date]], "mmm")</f>
        <v>Jan</v>
      </c>
    </row>
    <row r="252" spans="1:13" x14ac:dyDescent="0.25">
      <c r="A252" s="18"/>
      <c r="B252" s="19"/>
      <c r="C252" s="19"/>
      <c r="D252" s="19"/>
      <c r="E252" s="19"/>
      <c r="F252" s="19"/>
      <c r="G252" s="19"/>
      <c r="H252" s="19"/>
      <c r="I252" s="20"/>
      <c r="J252" s="67"/>
      <c r="K252" s="19"/>
      <c r="L252" s="97">
        <f>YEAR(Out_and_Engage[[#This Row],[Staff Start Date]])</f>
        <v>1900</v>
      </c>
      <c r="M252" s="97" t="str">
        <f>TEXT(Out_and_Engage[[#This Row],[Staff Start Date]], "mmm")</f>
        <v>Jan</v>
      </c>
    </row>
    <row r="253" spans="1:13" x14ac:dyDescent="0.25">
      <c r="A253" s="18"/>
      <c r="B253" s="19"/>
      <c r="C253" s="19"/>
      <c r="D253" s="19"/>
      <c r="E253" s="19"/>
      <c r="F253" s="19"/>
      <c r="G253" s="19"/>
      <c r="H253" s="19"/>
      <c r="I253" s="20"/>
      <c r="J253" s="67"/>
      <c r="K253" s="19"/>
      <c r="L253" s="97">
        <f>YEAR(Out_and_Engage[[#This Row],[Staff Start Date]])</f>
        <v>1900</v>
      </c>
      <c r="M253" s="97" t="str">
        <f>TEXT(Out_and_Engage[[#This Row],[Staff Start Date]], "mmm")</f>
        <v>Jan</v>
      </c>
    </row>
    <row r="254" spans="1:13" x14ac:dyDescent="0.25">
      <c r="A254" s="18"/>
      <c r="B254" s="19"/>
      <c r="C254" s="19"/>
      <c r="D254" s="19"/>
      <c r="E254" s="19"/>
      <c r="F254" s="19"/>
      <c r="G254" s="19"/>
      <c r="H254" s="19"/>
      <c r="I254" s="20"/>
      <c r="J254" s="67"/>
      <c r="K254" s="19"/>
      <c r="L254" s="97">
        <f>YEAR(Out_and_Engage[[#This Row],[Staff Start Date]])</f>
        <v>1900</v>
      </c>
      <c r="M254" s="97" t="str">
        <f>TEXT(Out_and_Engage[[#This Row],[Staff Start Date]], "mmm")</f>
        <v>Jan</v>
      </c>
    </row>
    <row r="255" spans="1:13" x14ac:dyDescent="0.25">
      <c r="A255" s="18"/>
      <c r="B255" s="19"/>
      <c r="C255" s="19"/>
      <c r="D255" s="19"/>
      <c r="E255" s="19"/>
      <c r="F255" s="19"/>
      <c r="G255" s="19"/>
      <c r="H255" s="19"/>
      <c r="I255" s="20"/>
      <c r="J255" s="67"/>
      <c r="K255" s="19"/>
      <c r="L255" s="97">
        <f>YEAR(Out_and_Engage[[#This Row],[Staff Start Date]])</f>
        <v>1900</v>
      </c>
      <c r="M255" s="97" t="str">
        <f>TEXT(Out_and_Engage[[#This Row],[Staff Start Date]], "mmm")</f>
        <v>Jan</v>
      </c>
    </row>
    <row r="256" spans="1:13" x14ac:dyDescent="0.25">
      <c r="A256" s="18"/>
      <c r="B256" s="19"/>
      <c r="C256" s="19"/>
      <c r="D256" s="19"/>
      <c r="E256" s="19"/>
      <c r="F256" s="19"/>
      <c r="G256" s="19"/>
      <c r="H256" s="19"/>
      <c r="I256" s="20"/>
      <c r="J256" s="67"/>
      <c r="K256" s="19"/>
      <c r="L256" s="97">
        <f>YEAR(Out_and_Engage[[#This Row],[Staff Start Date]])</f>
        <v>1900</v>
      </c>
      <c r="M256" s="97" t="str">
        <f>TEXT(Out_and_Engage[[#This Row],[Staff Start Date]], "mmm")</f>
        <v>Jan</v>
      </c>
    </row>
    <row r="257" spans="1:13" x14ac:dyDescent="0.25">
      <c r="A257" s="18"/>
      <c r="B257" s="19"/>
      <c r="C257" s="19"/>
      <c r="D257" s="19"/>
      <c r="E257" s="19"/>
      <c r="F257" s="19"/>
      <c r="G257" s="19"/>
      <c r="H257" s="19"/>
      <c r="I257" s="20"/>
      <c r="J257" s="67"/>
      <c r="K257" s="19"/>
      <c r="L257" s="97">
        <f>YEAR(Out_and_Engage[[#This Row],[Staff Start Date]])</f>
        <v>1900</v>
      </c>
      <c r="M257" s="97" t="str">
        <f>TEXT(Out_and_Engage[[#This Row],[Staff Start Date]], "mmm")</f>
        <v>Jan</v>
      </c>
    </row>
    <row r="258" spans="1:13" x14ac:dyDescent="0.25">
      <c r="A258" s="18"/>
      <c r="B258" s="19"/>
      <c r="C258" s="19"/>
      <c r="D258" s="19"/>
      <c r="E258" s="19"/>
      <c r="F258" s="19"/>
      <c r="G258" s="19"/>
      <c r="H258" s="19"/>
      <c r="I258" s="20"/>
      <c r="J258" s="67"/>
      <c r="K258" s="19"/>
      <c r="L258" s="97">
        <f>YEAR(Out_and_Engage[[#This Row],[Staff Start Date]])</f>
        <v>1900</v>
      </c>
      <c r="M258" s="97" t="str">
        <f>TEXT(Out_and_Engage[[#This Row],[Staff Start Date]], "mmm")</f>
        <v>Jan</v>
      </c>
    </row>
    <row r="259" spans="1:13" x14ac:dyDescent="0.25">
      <c r="A259" s="18"/>
      <c r="B259" s="19"/>
      <c r="C259" s="19"/>
      <c r="D259" s="19"/>
      <c r="E259" s="19"/>
      <c r="F259" s="19"/>
      <c r="G259" s="19"/>
      <c r="H259" s="19"/>
      <c r="I259" s="20"/>
      <c r="J259" s="67"/>
      <c r="K259" s="19"/>
      <c r="L259" s="97">
        <f>YEAR(Out_and_Engage[[#This Row],[Staff Start Date]])</f>
        <v>1900</v>
      </c>
      <c r="M259" s="97" t="str">
        <f>TEXT(Out_and_Engage[[#This Row],[Staff Start Date]], "mmm")</f>
        <v>Jan</v>
      </c>
    </row>
    <row r="260" spans="1:13" x14ac:dyDescent="0.25">
      <c r="A260" s="18"/>
      <c r="B260" s="19"/>
      <c r="C260" s="19"/>
      <c r="D260" s="19"/>
      <c r="E260" s="19"/>
      <c r="F260" s="19"/>
      <c r="G260" s="19"/>
      <c r="H260" s="19"/>
      <c r="I260" s="20"/>
      <c r="J260" s="67"/>
      <c r="K260" s="19"/>
      <c r="L260" s="97">
        <f>YEAR(Out_and_Engage[[#This Row],[Staff Start Date]])</f>
        <v>1900</v>
      </c>
      <c r="M260" s="97" t="str">
        <f>TEXT(Out_and_Engage[[#This Row],[Staff Start Date]], "mmm")</f>
        <v>Jan</v>
      </c>
    </row>
    <row r="261" spans="1:13" x14ac:dyDescent="0.25">
      <c r="A261" s="18"/>
      <c r="B261" s="19"/>
      <c r="C261" s="19"/>
      <c r="D261" s="19"/>
      <c r="E261" s="19"/>
      <c r="F261" s="19"/>
      <c r="G261" s="19"/>
      <c r="H261" s="19"/>
      <c r="I261" s="20"/>
      <c r="J261" s="67"/>
      <c r="K261" s="19"/>
      <c r="L261" s="97">
        <f>YEAR(Out_and_Engage[[#This Row],[Staff Start Date]])</f>
        <v>1900</v>
      </c>
      <c r="M261" s="97" t="str">
        <f>TEXT(Out_and_Engage[[#This Row],[Staff Start Date]], "mmm")</f>
        <v>Jan</v>
      </c>
    </row>
    <row r="262" spans="1:13" x14ac:dyDescent="0.25">
      <c r="A262" s="18"/>
      <c r="B262" s="19"/>
      <c r="C262" s="19"/>
      <c r="D262" s="19"/>
      <c r="E262" s="19"/>
      <c r="F262" s="19"/>
      <c r="G262" s="19"/>
      <c r="H262" s="19"/>
      <c r="I262" s="20"/>
      <c r="J262" s="67"/>
      <c r="K262" s="19"/>
      <c r="L262" s="97">
        <f>YEAR(Out_and_Engage[[#This Row],[Staff Start Date]])</f>
        <v>1900</v>
      </c>
      <c r="M262" s="97" t="str">
        <f>TEXT(Out_and_Engage[[#This Row],[Staff Start Date]], "mmm")</f>
        <v>Jan</v>
      </c>
    </row>
    <row r="263" spans="1:13" x14ac:dyDescent="0.25">
      <c r="A263" s="18"/>
      <c r="B263" s="19"/>
      <c r="C263" s="19"/>
      <c r="D263" s="19"/>
      <c r="E263" s="19"/>
      <c r="F263" s="19"/>
      <c r="G263" s="19"/>
      <c r="H263" s="19"/>
      <c r="I263" s="20"/>
      <c r="J263" s="67"/>
      <c r="K263" s="19"/>
      <c r="L263" s="97">
        <f>YEAR(Out_and_Engage[[#This Row],[Staff Start Date]])</f>
        <v>1900</v>
      </c>
      <c r="M263" s="97" t="str">
        <f>TEXT(Out_and_Engage[[#This Row],[Staff Start Date]], "mmm")</f>
        <v>Jan</v>
      </c>
    </row>
    <row r="264" spans="1:13" x14ac:dyDescent="0.25">
      <c r="A264" s="18"/>
      <c r="B264" s="19"/>
      <c r="C264" s="19"/>
      <c r="D264" s="19"/>
      <c r="E264" s="19"/>
      <c r="F264" s="19"/>
      <c r="G264" s="19"/>
      <c r="H264" s="19"/>
      <c r="I264" s="20"/>
      <c r="J264" s="67"/>
      <c r="K264" s="19"/>
      <c r="L264" s="97">
        <f>YEAR(Out_and_Engage[[#This Row],[Staff Start Date]])</f>
        <v>1900</v>
      </c>
      <c r="M264" s="97" t="str">
        <f>TEXT(Out_and_Engage[[#This Row],[Staff Start Date]], "mmm")</f>
        <v>Jan</v>
      </c>
    </row>
    <row r="265" spans="1:13" x14ac:dyDescent="0.25">
      <c r="A265" s="18"/>
      <c r="B265" s="19"/>
      <c r="C265" s="19"/>
      <c r="D265" s="19"/>
      <c r="E265" s="19"/>
      <c r="F265" s="19"/>
      <c r="G265" s="19"/>
      <c r="H265" s="19"/>
      <c r="I265" s="20"/>
      <c r="J265" s="67"/>
      <c r="K265" s="19"/>
      <c r="L265" s="97">
        <f>YEAR(Out_and_Engage[[#This Row],[Staff Start Date]])</f>
        <v>1900</v>
      </c>
      <c r="M265" s="97" t="str">
        <f>TEXT(Out_and_Engage[[#This Row],[Staff Start Date]], "mmm")</f>
        <v>Jan</v>
      </c>
    </row>
    <row r="266" spans="1:13" x14ac:dyDescent="0.25">
      <c r="A266" s="18"/>
      <c r="B266" s="19"/>
      <c r="C266" s="19"/>
      <c r="D266" s="19"/>
      <c r="E266" s="19"/>
      <c r="F266" s="19"/>
      <c r="G266" s="19"/>
      <c r="H266" s="19"/>
      <c r="I266" s="20"/>
      <c r="J266" s="67"/>
      <c r="K266" s="19"/>
      <c r="L266" s="97">
        <f>YEAR(Out_and_Engage[[#This Row],[Staff Start Date]])</f>
        <v>1900</v>
      </c>
      <c r="M266" s="97" t="str">
        <f>TEXT(Out_and_Engage[[#This Row],[Staff Start Date]], "mmm")</f>
        <v>Jan</v>
      </c>
    </row>
    <row r="267" spans="1:13" x14ac:dyDescent="0.25">
      <c r="A267" s="18"/>
      <c r="B267" s="19"/>
      <c r="C267" s="19"/>
      <c r="D267" s="19"/>
      <c r="E267" s="19"/>
      <c r="F267" s="19"/>
      <c r="G267" s="19"/>
      <c r="H267" s="19"/>
      <c r="I267" s="20"/>
      <c r="J267" s="67"/>
      <c r="K267" s="19"/>
      <c r="L267" s="97">
        <f>YEAR(Out_and_Engage[[#This Row],[Staff Start Date]])</f>
        <v>1900</v>
      </c>
      <c r="M267" s="97" t="str">
        <f>TEXT(Out_and_Engage[[#This Row],[Staff Start Date]], "mmm")</f>
        <v>Jan</v>
      </c>
    </row>
    <row r="268" spans="1:13" x14ac:dyDescent="0.25">
      <c r="A268" s="18"/>
      <c r="B268" s="19"/>
      <c r="C268" s="19"/>
      <c r="D268" s="19"/>
      <c r="E268" s="19"/>
      <c r="F268" s="19"/>
      <c r="G268" s="19"/>
      <c r="H268" s="19"/>
      <c r="I268" s="20"/>
      <c r="J268" s="67"/>
      <c r="K268" s="19"/>
      <c r="L268" s="97">
        <f>YEAR(Out_and_Engage[[#This Row],[Staff Start Date]])</f>
        <v>1900</v>
      </c>
      <c r="M268" s="97" t="str">
        <f>TEXT(Out_and_Engage[[#This Row],[Staff Start Date]], "mmm")</f>
        <v>Jan</v>
      </c>
    </row>
    <row r="269" spans="1:13" x14ac:dyDescent="0.25">
      <c r="A269" s="18"/>
      <c r="B269" s="19"/>
      <c r="C269" s="19"/>
      <c r="D269" s="19"/>
      <c r="E269" s="19"/>
      <c r="F269" s="19"/>
      <c r="G269" s="19"/>
      <c r="H269" s="19"/>
      <c r="I269" s="20"/>
      <c r="J269" s="67"/>
      <c r="K269" s="19"/>
      <c r="L269" s="97">
        <f>YEAR(Out_and_Engage[[#This Row],[Staff Start Date]])</f>
        <v>1900</v>
      </c>
      <c r="M269" s="97" t="str">
        <f>TEXT(Out_and_Engage[[#This Row],[Staff Start Date]], "mmm")</f>
        <v>Jan</v>
      </c>
    </row>
    <row r="270" spans="1:13" x14ac:dyDescent="0.25">
      <c r="A270" s="18"/>
      <c r="B270" s="19"/>
      <c r="C270" s="19"/>
      <c r="D270" s="19"/>
      <c r="E270" s="19"/>
      <c r="F270" s="19"/>
      <c r="G270" s="19"/>
      <c r="H270" s="19"/>
      <c r="I270" s="20"/>
      <c r="J270" s="67"/>
      <c r="K270" s="19"/>
      <c r="L270" s="97">
        <f>YEAR(Out_and_Engage[[#This Row],[Staff Start Date]])</f>
        <v>1900</v>
      </c>
      <c r="M270" s="97" t="str">
        <f>TEXT(Out_and_Engage[[#This Row],[Staff Start Date]], "mmm")</f>
        <v>Jan</v>
      </c>
    </row>
    <row r="271" spans="1:13" x14ac:dyDescent="0.25">
      <c r="A271" s="18"/>
      <c r="B271" s="19"/>
      <c r="C271" s="19"/>
      <c r="D271" s="19"/>
      <c r="E271" s="19"/>
      <c r="F271" s="19"/>
      <c r="G271" s="19"/>
      <c r="H271" s="19"/>
      <c r="I271" s="20"/>
      <c r="J271" s="67"/>
      <c r="K271" s="19"/>
      <c r="L271" s="97">
        <f>YEAR(Out_and_Engage[[#This Row],[Staff Start Date]])</f>
        <v>1900</v>
      </c>
      <c r="M271" s="97" t="str">
        <f>TEXT(Out_and_Engage[[#This Row],[Staff Start Date]], "mmm")</f>
        <v>Jan</v>
      </c>
    </row>
    <row r="272" spans="1:13" x14ac:dyDescent="0.25">
      <c r="A272" s="18"/>
      <c r="B272" s="19"/>
      <c r="C272" s="19"/>
      <c r="D272" s="19"/>
      <c r="E272" s="19"/>
      <c r="F272" s="19"/>
      <c r="G272" s="19"/>
      <c r="H272" s="19"/>
      <c r="I272" s="20"/>
      <c r="J272" s="67"/>
      <c r="K272" s="19"/>
      <c r="L272" s="97">
        <f>YEAR(Out_and_Engage[[#This Row],[Staff Start Date]])</f>
        <v>1900</v>
      </c>
      <c r="M272" s="97" t="str">
        <f>TEXT(Out_and_Engage[[#This Row],[Staff Start Date]], "mmm")</f>
        <v>Jan</v>
      </c>
    </row>
    <row r="273" spans="1:13" x14ac:dyDescent="0.25">
      <c r="A273" s="18"/>
      <c r="B273" s="19"/>
      <c r="C273" s="19"/>
      <c r="D273" s="19"/>
      <c r="E273" s="19"/>
      <c r="F273" s="19"/>
      <c r="G273" s="19"/>
      <c r="H273" s="19"/>
      <c r="I273" s="20"/>
      <c r="J273" s="67"/>
      <c r="K273" s="19"/>
      <c r="L273" s="97">
        <f>YEAR(Out_and_Engage[[#This Row],[Staff Start Date]])</f>
        <v>1900</v>
      </c>
      <c r="M273" s="97" t="str">
        <f>TEXT(Out_and_Engage[[#This Row],[Staff Start Date]], "mmm")</f>
        <v>Jan</v>
      </c>
    </row>
    <row r="274" spans="1:13" x14ac:dyDescent="0.25">
      <c r="A274" s="18"/>
      <c r="B274" s="19"/>
      <c r="C274" s="19"/>
      <c r="D274" s="19"/>
      <c r="E274" s="19"/>
      <c r="F274" s="19"/>
      <c r="G274" s="19"/>
      <c r="H274" s="19"/>
      <c r="I274" s="20"/>
      <c r="J274" s="67"/>
      <c r="K274" s="19"/>
      <c r="L274" s="97">
        <f>YEAR(Out_and_Engage[[#This Row],[Staff Start Date]])</f>
        <v>1900</v>
      </c>
      <c r="M274" s="97" t="str">
        <f>TEXT(Out_and_Engage[[#This Row],[Staff Start Date]], "mmm")</f>
        <v>Jan</v>
      </c>
    </row>
    <row r="275" spans="1:13" x14ac:dyDescent="0.25">
      <c r="A275" s="18"/>
      <c r="B275" s="19"/>
      <c r="C275" s="19"/>
      <c r="D275" s="19"/>
      <c r="E275" s="19"/>
      <c r="F275" s="19"/>
      <c r="G275" s="19"/>
      <c r="H275" s="19"/>
      <c r="I275" s="20"/>
      <c r="J275" s="67"/>
      <c r="K275" s="19"/>
      <c r="L275" s="97">
        <f>YEAR(Out_and_Engage[[#This Row],[Staff Start Date]])</f>
        <v>1900</v>
      </c>
      <c r="M275" s="97" t="str">
        <f>TEXT(Out_and_Engage[[#This Row],[Staff Start Date]], "mmm")</f>
        <v>Jan</v>
      </c>
    </row>
    <row r="276" spans="1:13" x14ac:dyDescent="0.25">
      <c r="A276" s="18"/>
      <c r="B276" s="19"/>
      <c r="C276" s="19"/>
      <c r="D276" s="19"/>
      <c r="E276" s="19"/>
      <c r="F276" s="19"/>
      <c r="G276" s="19"/>
      <c r="H276" s="19"/>
      <c r="I276" s="20"/>
      <c r="J276" s="67"/>
      <c r="K276" s="19"/>
      <c r="L276" s="97">
        <f>YEAR(Out_and_Engage[[#This Row],[Staff Start Date]])</f>
        <v>1900</v>
      </c>
      <c r="M276" s="97" t="str">
        <f>TEXT(Out_and_Engage[[#This Row],[Staff Start Date]], "mmm")</f>
        <v>Jan</v>
      </c>
    </row>
    <row r="277" spans="1:13" x14ac:dyDescent="0.25">
      <c r="A277" s="18"/>
      <c r="B277" s="19"/>
      <c r="C277" s="19"/>
      <c r="D277" s="19"/>
      <c r="E277" s="19"/>
      <c r="F277" s="19"/>
      <c r="G277" s="19"/>
      <c r="H277" s="19"/>
      <c r="I277" s="20"/>
      <c r="J277" s="67"/>
      <c r="K277" s="19"/>
      <c r="L277" s="97">
        <f>YEAR(Out_and_Engage[[#This Row],[Staff Start Date]])</f>
        <v>1900</v>
      </c>
      <c r="M277" s="97" t="str">
        <f>TEXT(Out_and_Engage[[#This Row],[Staff Start Date]], "mmm")</f>
        <v>Jan</v>
      </c>
    </row>
    <row r="278" spans="1:13" x14ac:dyDescent="0.25">
      <c r="A278" s="18"/>
      <c r="B278" s="19"/>
      <c r="C278" s="19"/>
      <c r="D278" s="19"/>
      <c r="E278" s="19"/>
      <c r="F278" s="19"/>
      <c r="G278" s="19"/>
      <c r="H278" s="19"/>
      <c r="I278" s="20"/>
      <c r="J278" s="67"/>
      <c r="K278" s="19"/>
      <c r="L278" s="97">
        <f>YEAR(Out_and_Engage[[#This Row],[Staff Start Date]])</f>
        <v>1900</v>
      </c>
      <c r="M278" s="97" t="str">
        <f>TEXT(Out_and_Engage[[#This Row],[Staff Start Date]], "mmm")</f>
        <v>Jan</v>
      </c>
    </row>
    <row r="279" spans="1:13" x14ac:dyDescent="0.25">
      <c r="A279" s="18"/>
      <c r="B279" s="19"/>
      <c r="C279" s="19"/>
      <c r="D279" s="19"/>
      <c r="E279" s="19"/>
      <c r="F279" s="19"/>
      <c r="G279" s="19"/>
      <c r="H279" s="19"/>
      <c r="I279" s="20"/>
      <c r="J279" s="67"/>
      <c r="K279" s="19"/>
      <c r="L279" s="97">
        <f>YEAR(Out_and_Engage[[#This Row],[Staff Start Date]])</f>
        <v>1900</v>
      </c>
      <c r="M279" s="97" t="str">
        <f>TEXT(Out_and_Engage[[#This Row],[Staff Start Date]], "mmm")</f>
        <v>Jan</v>
      </c>
    </row>
    <row r="280" spans="1:13" x14ac:dyDescent="0.25">
      <c r="A280" s="18"/>
      <c r="B280" s="19"/>
      <c r="C280" s="19"/>
      <c r="D280" s="19"/>
      <c r="E280" s="19"/>
      <c r="F280" s="19"/>
      <c r="G280" s="19"/>
      <c r="H280" s="19"/>
      <c r="I280" s="20"/>
      <c r="J280" s="67"/>
      <c r="K280" s="19"/>
      <c r="L280" s="97">
        <f>YEAR(Out_and_Engage[[#This Row],[Staff Start Date]])</f>
        <v>1900</v>
      </c>
      <c r="M280" s="97" t="str">
        <f>TEXT(Out_and_Engage[[#This Row],[Staff Start Date]], "mmm")</f>
        <v>Jan</v>
      </c>
    </row>
    <row r="281" spans="1:13" x14ac:dyDescent="0.25">
      <c r="A281" s="18"/>
      <c r="B281" s="19"/>
      <c r="C281" s="19"/>
      <c r="D281" s="19"/>
      <c r="E281" s="19"/>
      <c r="F281" s="19"/>
      <c r="G281" s="19"/>
      <c r="H281" s="19"/>
      <c r="I281" s="20"/>
      <c r="J281" s="67"/>
      <c r="K281" s="19"/>
      <c r="L281" s="97">
        <f>YEAR(Out_and_Engage[[#This Row],[Staff Start Date]])</f>
        <v>1900</v>
      </c>
      <c r="M281" s="97" t="str">
        <f>TEXT(Out_and_Engage[[#This Row],[Staff Start Date]], "mmm")</f>
        <v>Jan</v>
      </c>
    </row>
    <row r="282" spans="1:13" x14ac:dyDescent="0.25">
      <c r="A282" s="18"/>
      <c r="B282" s="19"/>
      <c r="C282" s="19"/>
      <c r="D282" s="19"/>
      <c r="E282" s="19"/>
      <c r="F282" s="19"/>
      <c r="G282" s="19"/>
      <c r="H282" s="19"/>
      <c r="I282" s="20"/>
      <c r="J282" s="67"/>
      <c r="K282" s="19"/>
      <c r="L282" s="97">
        <f>YEAR(Out_and_Engage[[#This Row],[Staff Start Date]])</f>
        <v>1900</v>
      </c>
      <c r="M282" s="97" t="str">
        <f>TEXT(Out_and_Engage[[#This Row],[Staff Start Date]], "mmm")</f>
        <v>Jan</v>
      </c>
    </row>
    <row r="283" spans="1:13" x14ac:dyDescent="0.25">
      <c r="A283" s="18"/>
      <c r="B283" s="19"/>
      <c r="C283" s="19"/>
      <c r="D283" s="19"/>
      <c r="E283" s="19"/>
      <c r="F283" s="19"/>
      <c r="G283" s="19"/>
      <c r="H283" s="19"/>
      <c r="I283" s="20"/>
      <c r="J283" s="67"/>
      <c r="K283" s="19"/>
      <c r="L283" s="97">
        <f>YEAR(Out_and_Engage[[#This Row],[Staff Start Date]])</f>
        <v>1900</v>
      </c>
      <c r="M283" s="97" t="str">
        <f>TEXT(Out_and_Engage[[#This Row],[Staff Start Date]], "mmm")</f>
        <v>Jan</v>
      </c>
    </row>
    <row r="284" spans="1:13" x14ac:dyDescent="0.25">
      <c r="A284" s="18"/>
      <c r="B284" s="19"/>
      <c r="C284" s="19"/>
      <c r="D284" s="19"/>
      <c r="E284" s="19"/>
      <c r="F284" s="19"/>
      <c r="G284" s="19"/>
      <c r="H284" s="19"/>
      <c r="I284" s="20"/>
      <c r="J284" s="67"/>
      <c r="K284" s="19"/>
      <c r="L284" s="97">
        <f>YEAR(Out_and_Engage[[#This Row],[Staff Start Date]])</f>
        <v>1900</v>
      </c>
      <c r="M284" s="97" t="str">
        <f>TEXT(Out_and_Engage[[#This Row],[Staff Start Date]], "mmm")</f>
        <v>Jan</v>
      </c>
    </row>
    <row r="285" spans="1:13" x14ac:dyDescent="0.25">
      <c r="A285" s="18"/>
      <c r="B285" s="19"/>
      <c r="C285" s="19"/>
      <c r="D285" s="19"/>
      <c r="E285" s="19"/>
      <c r="F285" s="19"/>
      <c r="G285" s="19"/>
      <c r="H285" s="19"/>
      <c r="I285" s="20"/>
      <c r="J285" s="67"/>
      <c r="K285" s="19"/>
      <c r="L285" s="97">
        <f>YEAR(Out_and_Engage[[#This Row],[Staff Start Date]])</f>
        <v>1900</v>
      </c>
      <c r="M285" s="97" t="str">
        <f>TEXT(Out_and_Engage[[#This Row],[Staff Start Date]], "mmm")</f>
        <v>Jan</v>
      </c>
    </row>
    <row r="286" spans="1:13" x14ac:dyDescent="0.25">
      <c r="A286" s="18"/>
      <c r="B286" s="19"/>
      <c r="C286" s="19"/>
      <c r="D286" s="19"/>
      <c r="E286" s="19"/>
      <c r="F286" s="19"/>
      <c r="G286" s="19"/>
      <c r="H286" s="19"/>
      <c r="I286" s="20"/>
      <c r="J286" s="67"/>
      <c r="K286" s="19"/>
      <c r="L286" s="97">
        <f>YEAR(Out_and_Engage[[#This Row],[Staff Start Date]])</f>
        <v>1900</v>
      </c>
      <c r="M286" s="97" t="str">
        <f>TEXT(Out_and_Engage[[#This Row],[Staff Start Date]], "mmm")</f>
        <v>Jan</v>
      </c>
    </row>
    <row r="287" spans="1:13" x14ac:dyDescent="0.25">
      <c r="A287" s="18"/>
      <c r="B287" s="19"/>
      <c r="C287" s="19"/>
      <c r="D287" s="19"/>
      <c r="E287" s="19"/>
      <c r="F287" s="19"/>
      <c r="G287" s="19"/>
      <c r="H287" s="19"/>
      <c r="I287" s="20"/>
      <c r="J287" s="67"/>
      <c r="K287" s="19"/>
      <c r="L287" s="97">
        <f>YEAR(Out_and_Engage[[#This Row],[Staff Start Date]])</f>
        <v>1900</v>
      </c>
      <c r="M287" s="97" t="str">
        <f>TEXT(Out_and_Engage[[#This Row],[Staff Start Date]], "mmm")</f>
        <v>Jan</v>
      </c>
    </row>
    <row r="288" spans="1:13" x14ac:dyDescent="0.25">
      <c r="A288" s="18"/>
      <c r="B288" s="19"/>
      <c r="C288" s="19"/>
      <c r="D288" s="19"/>
      <c r="E288" s="19"/>
      <c r="F288" s="19"/>
      <c r="G288" s="19"/>
      <c r="H288" s="19"/>
      <c r="I288" s="20"/>
      <c r="J288" s="67"/>
      <c r="K288" s="19"/>
      <c r="L288" s="97">
        <f>YEAR(Out_and_Engage[[#This Row],[Staff Start Date]])</f>
        <v>1900</v>
      </c>
      <c r="M288" s="97" t="str">
        <f>TEXT(Out_and_Engage[[#This Row],[Staff Start Date]], "mmm")</f>
        <v>Jan</v>
      </c>
    </row>
    <row r="289" spans="1:13" x14ac:dyDescent="0.25">
      <c r="A289" s="18"/>
      <c r="B289" s="19"/>
      <c r="C289" s="19"/>
      <c r="D289" s="19"/>
      <c r="E289" s="19"/>
      <c r="F289" s="19"/>
      <c r="G289" s="19"/>
      <c r="H289" s="19"/>
      <c r="I289" s="20"/>
      <c r="J289" s="67"/>
      <c r="K289" s="19"/>
      <c r="L289" s="97">
        <f>YEAR(Out_and_Engage[[#This Row],[Staff Start Date]])</f>
        <v>1900</v>
      </c>
      <c r="M289" s="97" t="str">
        <f>TEXT(Out_and_Engage[[#This Row],[Staff Start Date]], "mmm")</f>
        <v>Jan</v>
      </c>
    </row>
    <row r="290" spans="1:13" x14ac:dyDescent="0.25">
      <c r="A290" s="18"/>
      <c r="B290" s="19"/>
      <c r="C290" s="19"/>
      <c r="D290" s="19"/>
      <c r="E290" s="19"/>
      <c r="F290" s="19"/>
      <c r="G290" s="19"/>
      <c r="H290" s="19"/>
      <c r="I290" s="20"/>
      <c r="J290" s="67"/>
      <c r="K290" s="19"/>
      <c r="L290" s="97">
        <f>YEAR(Out_and_Engage[[#This Row],[Staff Start Date]])</f>
        <v>1900</v>
      </c>
      <c r="M290" s="97" t="str">
        <f>TEXT(Out_and_Engage[[#This Row],[Staff Start Date]], "mmm")</f>
        <v>Jan</v>
      </c>
    </row>
    <row r="291" spans="1:13" x14ac:dyDescent="0.25">
      <c r="A291" s="18"/>
      <c r="B291" s="19"/>
      <c r="C291" s="19"/>
      <c r="D291" s="19"/>
      <c r="E291" s="19"/>
      <c r="F291" s="19"/>
      <c r="G291" s="19"/>
      <c r="H291" s="19"/>
      <c r="I291" s="20"/>
      <c r="J291" s="67"/>
      <c r="K291" s="19"/>
      <c r="L291" s="97">
        <f>YEAR(Out_and_Engage[[#This Row],[Staff Start Date]])</f>
        <v>1900</v>
      </c>
      <c r="M291" s="97" t="str">
        <f>TEXT(Out_and_Engage[[#This Row],[Staff Start Date]], "mmm")</f>
        <v>Jan</v>
      </c>
    </row>
    <row r="292" spans="1:13" x14ac:dyDescent="0.25">
      <c r="A292" s="18"/>
      <c r="B292" s="19"/>
      <c r="C292" s="19"/>
      <c r="D292" s="19"/>
      <c r="E292" s="19"/>
      <c r="F292" s="19"/>
      <c r="G292" s="19"/>
      <c r="H292" s="19"/>
      <c r="I292" s="20"/>
      <c r="J292" s="67"/>
      <c r="K292" s="19"/>
      <c r="L292" s="97">
        <f>YEAR(Out_and_Engage[[#This Row],[Staff Start Date]])</f>
        <v>1900</v>
      </c>
      <c r="M292" s="97" t="str">
        <f>TEXT(Out_and_Engage[[#This Row],[Staff Start Date]], "mmm")</f>
        <v>Jan</v>
      </c>
    </row>
    <row r="293" spans="1:13" x14ac:dyDescent="0.25">
      <c r="A293" s="18"/>
      <c r="B293" s="19"/>
      <c r="C293" s="19"/>
      <c r="D293" s="19"/>
      <c r="E293" s="19"/>
      <c r="F293" s="19"/>
      <c r="G293" s="19"/>
      <c r="H293" s="19"/>
      <c r="I293" s="20"/>
      <c r="J293" s="67"/>
      <c r="K293" s="19"/>
      <c r="L293" s="97">
        <f>YEAR(Out_and_Engage[[#This Row],[Staff Start Date]])</f>
        <v>1900</v>
      </c>
      <c r="M293" s="97" t="str">
        <f>TEXT(Out_and_Engage[[#This Row],[Staff Start Date]], "mmm")</f>
        <v>Jan</v>
      </c>
    </row>
    <row r="294" spans="1:13" x14ac:dyDescent="0.25">
      <c r="A294" s="18"/>
      <c r="B294" s="19"/>
      <c r="C294" s="19"/>
      <c r="D294" s="19"/>
      <c r="E294" s="19"/>
      <c r="F294" s="19"/>
      <c r="G294" s="19"/>
      <c r="H294" s="19"/>
      <c r="I294" s="20"/>
      <c r="J294" s="67"/>
      <c r="K294" s="19"/>
      <c r="L294" s="97">
        <f>YEAR(Out_and_Engage[[#This Row],[Staff Start Date]])</f>
        <v>1900</v>
      </c>
      <c r="M294" s="97" t="str">
        <f>TEXT(Out_and_Engage[[#This Row],[Staff Start Date]], "mmm")</f>
        <v>Jan</v>
      </c>
    </row>
    <row r="295" spans="1:13" x14ac:dyDescent="0.25">
      <c r="A295" s="18"/>
      <c r="B295" s="19"/>
      <c r="C295" s="19"/>
      <c r="D295" s="19"/>
      <c r="E295" s="19"/>
      <c r="F295" s="19"/>
      <c r="G295" s="19"/>
      <c r="H295" s="19"/>
      <c r="I295" s="20"/>
      <c r="J295" s="67"/>
      <c r="K295" s="19"/>
      <c r="L295" s="97">
        <f>YEAR(Out_and_Engage[[#This Row],[Staff Start Date]])</f>
        <v>1900</v>
      </c>
      <c r="M295" s="97" t="str">
        <f>TEXT(Out_and_Engage[[#This Row],[Staff Start Date]], "mmm")</f>
        <v>Jan</v>
      </c>
    </row>
    <row r="296" spans="1:13" x14ac:dyDescent="0.25">
      <c r="A296" s="18"/>
      <c r="B296" s="19"/>
      <c r="C296" s="19"/>
      <c r="D296" s="19"/>
      <c r="E296" s="19"/>
      <c r="F296" s="19"/>
      <c r="G296" s="19"/>
      <c r="H296" s="19"/>
      <c r="I296" s="20"/>
      <c r="J296" s="67"/>
      <c r="K296" s="19"/>
      <c r="L296" s="97">
        <f>YEAR(Out_and_Engage[[#This Row],[Staff Start Date]])</f>
        <v>1900</v>
      </c>
      <c r="M296" s="97" t="str">
        <f>TEXT(Out_and_Engage[[#This Row],[Staff Start Date]], "mmm")</f>
        <v>Jan</v>
      </c>
    </row>
    <row r="297" spans="1:13" x14ac:dyDescent="0.25">
      <c r="A297" s="18"/>
      <c r="B297" s="19"/>
      <c r="C297" s="19"/>
      <c r="D297" s="19"/>
      <c r="E297" s="19"/>
      <c r="F297" s="19"/>
      <c r="G297" s="19"/>
      <c r="H297" s="19"/>
      <c r="I297" s="20"/>
      <c r="J297" s="67"/>
      <c r="K297" s="19"/>
      <c r="L297" s="97">
        <f>YEAR(Out_and_Engage[[#This Row],[Staff Start Date]])</f>
        <v>1900</v>
      </c>
      <c r="M297" s="97" t="str">
        <f>TEXT(Out_and_Engage[[#This Row],[Staff Start Date]], "mmm")</f>
        <v>Jan</v>
      </c>
    </row>
    <row r="298" spans="1:13" x14ac:dyDescent="0.25">
      <c r="A298" s="18"/>
      <c r="B298" s="19"/>
      <c r="C298" s="19"/>
      <c r="D298" s="19"/>
      <c r="E298" s="19"/>
      <c r="F298" s="19"/>
      <c r="G298" s="19"/>
      <c r="H298" s="19"/>
      <c r="I298" s="20"/>
      <c r="J298" s="67"/>
      <c r="K298" s="19"/>
      <c r="L298" s="97">
        <f>YEAR(Out_and_Engage[[#This Row],[Staff Start Date]])</f>
        <v>1900</v>
      </c>
      <c r="M298" s="97" t="str">
        <f>TEXT(Out_and_Engage[[#This Row],[Staff Start Date]], "mmm")</f>
        <v>Jan</v>
      </c>
    </row>
    <row r="299" spans="1:13" x14ac:dyDescent="0.25">
      <c r="A299" s="18"/>
      <c r="B299" s="19"/>
      <c r="C299" s="19"/>
      <c r="D299" s="19"/>
      <c r="E299" s="19"/>
      <c r="F299" s="19"/>
      <c r="G299" s="19"/>
      <c r="H299" s="19"/>
      <c r="I299" s="20"/>
      <c r="J299" s="67"/>
      <c r="K299" s="19"/>
      <c r="L299" s="97">
        <f>YEAR(Out_and_Engage[[#This Row],[Staff Start Date]])</f>
        <v>1900</v>
      </c>
      <c r="M299" s="97" t="str">
        <f>TEXT(Out_and_Engage[[#This Row],[Staff Start Date]], "mmm")</f>
        <v>Jan</v>
      </c>
    </row>
    <row r="300" spans="1:13" x14ac:dyDescent="0.25">
      <c r="A300" s="18"/>
      <c r="B300" s="19"/>
      <c r="C300" s="19"/>
      <c r="D300" s="19"/>
      <c r="E300" s="19"/>
      <c r="F300" s="19"/>
      <c r="G300" s="19"/>
      <c r="H300" s="19"/>
      <c r="I300" s="20"/>
      <c r="J300" s="67"/>
      <c r="K300" s="19"/>
      <c r="L300" s="97">
        <f>YEAR(Out_and_Engage[[#This Row],[Staff Start Date]])</f>
        <v>1900</v>
      </c>
      <c r="M300" s="97" t="str">
        <f>TEXT(Out_and_Engage[[#This Row],[Staff Start Date]], "mmm")</f>
        <v>Jan</v>
      </c>
    </row>
    <row r="301" spans="1:13" x14ac:dyDescent="0.25">
      <c r="A301" s="18"/>
      <c r="B301" s="19"/>
      <c r="C301" s="19"/>
      <c r="D301" s="19"/>
      <c r="E301" s="19"/>
      <c r="F301" s="19"/>
      <c r="G301" s="19"/>
      <c r="H301" s="19"/>
      <c r="I301" s="20"/>
      <c r="J301" s="67"/>
      <c r="K301" s="19"/>
      <c r="L301" s="97">
        <f>YEAR(Out_and_Engage[[#This Row],[Staff Start Date]])</f>
        <v>1900</v>
      </c>
      <c r="M301" s="97" t="str">
        <f>TEXT(Out_and_Engage[[#This Row],[Staff Start Date]], "mmm")</f>
        <v>Jan</v>
      </c>
    </row>
    <row r="302" spans="1:13" x14ac:dyDescent="0.25">
      <c r="A302" s="18"/>
      <c r="B302" s="19"/>
      <c r="C302" s="19"/>
      <c r="D302" s="19"/>
      <c r="E302" s="19"/>
      <c r="F302" s="19"/>
      <c r="G302" s="19"/>
      <c r="H302" s="19"/>
      <c r="I302" s="20"/>
      <c r="J302" s="67"/>
      <c r="K302" s="19"/>
      <c r="L302" s="97">
        <f>YEAR(Out_and_Engage[[#This Row],[Staff Start Date]])</f>
        <v>1900</v>
      </c>
      <c r="M302" s="97" t="str">
        <f>TEXT(Out_and_Engage[[#This Row],[Staff Start Date]], "mmm")</f>
        <v>Jan</v>
      </c>
    </row>
    <row r="303" spans="1:13" x14ac:dyDescent="0.25">
      <c r="A303" s="18"/>
      <c r="B303" s="19"/>
      <c r="C303" s="19"/>
      <c r="D303" s="19"/>
      <c r="E303" s="19"/>
      <c r="F303" s="19"/>
      <c r="G303" s="19"/>
      <c r="H303" s="19"/>
      <c r="I303" s="20"/>
      <c r="J303" s="67"/>
      <c r="K303" s="19"/>
      <c r="L303" s="97">
        <f>YEAR(Out_and_Engage[[#This Row],[Staff Start Date]])</f>
        <v>1900</v>
      </c>
      <c r="M303" s="97" t="str">
        <f>TEXT(Out_and_Engage[[#This Row],[Staff Start Date]], "mmm")</f>
        <v>Jan</v>
      </c>
    </row>
    <row r="304" spans="1:13" x14ac:dyDescent="0.25">
      <c r="A304" s="18"/>
      <c r="B304" s="19"/>
      <c r="C304" s="19"/>
      <c r="D304" s="19"/>
      <c r="E304" s="19"/>
      <c r="F304" s="19"/>
      <c r="G304" s="19"/>
      <c r="H304" s="19"/>
      <c r="I304" s="20"/>
      <c r="J304" s="67"/>
      <c r="K304" s="19"/>
      <c r="L304" s="97">
        <f>YEAR(Out_and_Engage[[#This Row],[Staff Start Date]])</f>
        <v>1900</v>
      </c>
      <c r="M304" s="97" t="str">
        <f>TEXT(Out_and_Engage[[#This Row],[Staff Start Date]], "mmm")</f>
        <v>Jan</v>
      </c>
    </row>
    <row r="305" spans="1:13" x14ac:dyDescent="0.25">
      <c r="A305" s="18"/>
      <c r="B305" s="19"/>
      <c r="C305" s="19"/>
      <c r="D305" s="19"/>
      <c r="E305" s="19"/>
      <c r="F305" s="19"/>
      <c r="G305" s="19"/>
      <c r="H305" s="19"/>
      <c r="I305" s="20"/>
      <c r="J305" s="67"/>
      <c r="K305" s="19"/>
      <c r="L305" s="97">
        <f>YEAR(Out_and_Engage[[#This Row],[Staff Start Date]])</f>
        <v>1900</v>
      </c>
      <c r="M305" s="97" t="str">
        <f>TEXT(Out_and_Engage[[#This Row],[Staff Start Date]], "mmm")</f>
        <v>Jan</v>
      </c>
    </row>
    <row r="306" spans="1:13" x14ac:dyDescent="0.25">
      <c r="A306" s="18"/>
      <c r="B306" s="19"/>
      <c r="C306" s="19"/>
      <c r="D306" s="19"/>
      <c r="E306" s="19"/>
      <c r="F306" s="19"/>
      <c r="G306" s="19"/>
      <c r="H306" s="19"/>
      <c r="I306" s="20"/>
      <c r="J306" s="67"/>
      <c r="K306" s="19"/>
      <c r="L306" s="97">
        <f>YEAR(Out_and_Engage[[#This Row],[Staff Start Date]])</f>
        <v>1900</v>
      </c>
      <c r="M306" s="97" t="str">
        <f>TEXT(Out_and_Engage[[#This Row],[Staff Start Date]], "mmm")</f>
        <v>Jan</v>
      </c>
    </row>
    <row r="307" spans="1:13" x14ac:dyDescent="0.25">
      <c r="A307" s="18"/>
      <c r="B307" s="19"/>
      <c r="C307" s="19"/>
      <c r="D307" s="19"/>
      <c r="E307" s="19"/>
      <c r="F307" s="19"/>
      <c r="G307" s="19"/>
      <c r="H307" s="19"/>
      <c r="I307" s="20"/>
      <c r="J307" s="67"/>
      <c r="K307" s="19"/>
      <c r="L307" s="97">
        <f>YEAR(Out_and_Engage[[#This Row],[Staff Start Date]])</f>
        <v>1900</v>
      </c>
      <c r="M307" s="97" t="str">
        <f>TEXT(Out_and_Engage[[#This Row],[Staff Start Date]], "mmm")</f>
        <v>Jan</v>
      </c>
    </row>
    <row r="308" spans="1:13" x14ac:dyDescent="0.25">
      <c r="A308" s="18"/>
      <c r="B308" s="19"/>
      <c r="C308" s="19"/>
      <c r="D308" s="19"/>
      <c r="E308" s="19"/>
      <c r="F308" s="19"/>
      <c r="G308" s="19"/>
      <c r="H308" s="19"/>
      <c r="I308" s="20"/>
      <c r="J308" s="67"/>
      <c r="K308" s="19"/>
      <c r="L308" s="97">
        <f>YEAR(Out_and_Engage[[#This Row],[Staff Start Date]])</f>
        <v>1900</v>
      </c>
      <c r="M308" s="97" t="str">
        <f>TEXT(Out_and_Engage[[#This Row],[Staff Start Date]], "mmm")</f>
        <v>Jan</v>
      </c>
    </row>
    <row r="309" spans="1:13" x14ac:dyDescent="0.25">
      <c r="A309" s="18"/>
      <c r="B309" s="19"/>
      <c r="C309" s="19"/>
      <c r="D309" s="19"/>
      <c r="E309" s="19"/>
      <c r="F309" s="19"/>
      <c r="G309" s="19"/>
      <c r="H309" s="19"/>
      <c r="I309" s="20"/>
      <c r="J309" s="67"/>
      <c r="K309" s="19"/>
      <c r="L309" s="97">
        <f>YEAR(Out_and_Engage[[#This Row],[Staff Start Date]])</f>
        <v>1900</v>
      </c>
      <c r="M309" s="97" t="str">
        <f>TEXT(Out_and_Engage[[#This Row],[Staff Start Date]], "mmm")</f>
        <v>Jan</v>
      </c>
    </row>
    <row r="310" spans="1:13" x14ac:dyDescent="0.25">
      <c r="A310" s="18"/>
      <c r="B310" s="19"/>
      <c r="C310" s="19"/>
      <c r="D310" s="19"/>
      <c r="E310" s="19"/>
      <c r="F310" s="19"/>
      <c r="G310" s="19"/>
      <c r="H310" s="19"/>
      <c r="I310" s="20"/>
      <c r="J310" s="67"/>
      <c r="K310" s="19"/>
      <c r="L310" s="97">
        <f>YEAR(Out_and_Engage[[#This Row],[Staff Start Date]])</f>
        <v>1900</v>
      </c>
      <c r="M310" s="97" t="str">
        <f>TEXT(Out_and_Engage[[#This Row],[Staff Start Date]], "mmm")</f>
        <v>Jan</v>
      </c>
    </row>
    <row r="311" spans="1:13" x14ac:dyDescent="0.25">
      <c r="A311" s="18"/>
      <c r="B311" s="19"/>
      <c r="C311" s="19"/>
      <c r="D311" s="19"/>
      <c r="E311" s="19"/>
      <c r="F311" s="19"/>
      <c r="G311" s="19"/>
      <c r="H311" s="19"/>
      <c r="I311" s="20"/>
      <c r="J311" s="67"/>
      <c r="K311" s="19"/>
      <c r="L311" s="97">
        <f>YEAR(Out_and_Engage[[#This Row],[Staff Start Date]])</f>
        <v>1900</v>
      </c>
      <c r="M311" s="97" t="str">
        <f>TEXT(Out_and_Engage[[#This Row],[Staff Start Date]], "mmm")</f>
        <v>Jan</v>
      </c>
    </row>
    <row r="312" spans="1:13" x14ac:dyDescent="0.25">
      <c r="A312" s="18"/>
      <c r="B312" s="19"/>
      <c r="C312" s="19"/>
      <c r="D312" s="19"/>
      <c r="E312" s="19"/>
      <c r="F312" s="19"/>
      <c r="G312" s="19"/>
      <c r="H312" s="19"/>
      <c r="I312" s="20"/>
      <c r="J312" s="67"/>
      <c r="K312" s="19"/>
      <c r="L312" s="97">
        <f>YEAR(Out_and_Engage[[#This Row],[Staff Start Date]])</f>
        <v>1900</v>
      </c>
      <c r="M312" s="97" t="str">
        <f>TEXT(Out_and_Engage[[#This Row],[Staff Start Date]], "mmm")</f>
        <v>Jan</v>
      </c>
    </row>
    <row r="313" spans="1:13" x14ac:dyDescent="0.25">
      <c r="A313" s="18"/>
      <c r="B313" s="19"/>
      <c r="C313" s="19"/>
      <c r="D313" s="19"/>
      <c r="E313" s="19"/>
      <c r="F313" s="19"/>
      <c r="G313" s="19"/>
      <c r="H313" s="19"/>
      <c r="I313" s="20"/>
      <c r="J313" s="67"/>
      <c r="K313" s="19"/>
      <c r="L313" s="97">
        <f>YEAR(Out_and_Engage[[#This Row],[Staff Start Date]])</f>
        <v>1900</v>
      </c>
      <c r="M313" s="97" t="str">
        <f>TEXT(Out_and_Engage[[#This Row],[Staff Start Date]], "mmm")</f>
        <v>Jan</v>
      </c>
    </row>
    <row r="314" spans="1:13" x14ac:dyDescent="0.25">
      <c r="A314" s="18"/>
      <c r="B314" s="19"/>
      <c r="C314" s="19"/>
      <c r="D314" s="19"/>
      <c r="E314" s="19"/>
      <c r="F314" s="19"/>
      <c r="G314" s="19"/>
      <c r="H314" s="19"/>
      <c r="I314" s="20"/>
      <c r="J314" s="67"/>
      <c r="K314" s="19"/>
      <c r="L314" s="97">
        <f>YEAR(Out_and_Engage[[#This Row],[Staff Start Date]])</f>
        <v>1900</v>
      </c>
      <c r="M314" s="97" t="str">
        <f>TEXT(Out_and_Engage[[#This Row],[Staff Start Date]], "mmm")</f>
        <v>Jan</v>
      </c>
    </row>
    <row r="315" spans="1:13" x14ac:dyDescent="0.25">
      <c r="A315" s="18"/>
      <c r="B315" s="19"/>
      <c r="C315" s="19"/>
      <c r="D315" s="19"/>
      <c r="E315" s="19"/>
      <c r="F315" s="19"/>
      <c r="G315" s="19"/>
      <c r="H315" s="19"/>
      <c r="I315" s="20"/>
      <c r="J315" s="67"/>
      <c r="K315" s="19"/>
      <c r="L315" s="97">
        <f>YEAR(Out_and_Engage[[#This Row],[Staff Start Date]])</f>
        <v>1900</v>
      </c>
      <c r="M315" s="97" t="str">
        <f>TEXT(Out_and_Engage[[#This Row],[Staff Start Date]], "mmm")</f>
        <v>Jan</v>
      </c>
    </row>
    <row r="316" spans="1:13" x14ac:dyDescent="0.25">
      <c r="A316" s="18"/>
      <c r="B316" s="19"/>
      <c r="C316" s="19"/>
      <c r="D316" s="19"/>
      <c r="E316" s="19"/>
      <c r="F316" s="19"/>
      <c r="G316" s="19"/>
      <c r="H316" s="19"/>
      <c r="I316" s="20"/>
      <c r="J316" s="67"/>
      <c r="K316" s="19"/>
      <c r="L316" s="97">
        <f>YEAR(Out_and_Engage[[#This Row],[Staff Start Date]])</f>
        <v>1900</v>
      </c>
      <c r="M316" s="97" t="str">
        <f>TEXT(Out_and_Engage[[#This Row],[Staff Start Date]], "mmm")</f>
        <v>Jan</v>
      </c>
    </row>
    <row r="317" spans="1:13" x14ac:dyDescent="0.25">
      <c r="A317" s="18"/>
      <c r="B317" s="19"/>
      <c r="C317" s="19"/>
      <c r="D317" s="19"/>
      <c r="E317" s="19"/>
      <c r="F317" s="19"/>
      <c r="G317" s="19"/>
      <c r="H317" s="19"/>
      <c r="I317" s="20"/>
      <c r="J317" s="67"/>
      <c r="K317" s="19"/>
      <c r="L317" s="97">
        <f>YEAR(Out_and_Engage[[#This Row],[Staff Start Date]])</f>
        <v>1900</v>
      </c>
      <c r="M317" s="97" t="str">
        <f>TEXT(Out_and_Engage[[#This Row],[Staff Start Date]], "mmm")</f>
        <v>Jan</v>
      </c>
    </row>
    <row r="318" spans="1:13" x14ac:dyDescent="0.25">
      <c r="A318" s="18"/>
      <c r="B318" s="19"/>
      <c r="C318" s="19"/>
      <c r="D318" s="19"/>
      <c r="E318" s="19"/>
      <c r="F318" s="19"/>
      <c r="G318" s="19"/>
      <c r="H318" s="19"/>
      <c r="I318" s="20"/>
      <c r="J318" s="67"/>
      <c r="K318" s="19"/>
      <c r="L318" s="97">
        <f>YEAR(Out_and_Engage[[#This Row],[Staff Start Date]])</f>
        <v>1900</v>
      </c>
      <c r="M318" s="97" t="str">
        <f>TEXT(Out_and_Engage[[#This Row],[Staff Start Date]], "mmm")</f>
        <v>Jan</v>
      </c>
    </row>
    <row r="319" spans="1:13" x14ac:dyDescent="0.25">
      <c r="A319" s="18"/>
      <c r="B319" s="19"/>
      <c r="C319" s="19"/>
      <c r="D319" s="19"/>
      <c r="E319" s="19"/>
      <c r="F319" s="19"/>
      <c r="G319" s="19"/>
      <c r="H319" s="19"/>
      <c r="I319" s="20"/>
      <c r="J319" s="67"/>
      <c r="K319" s="19"/>
      <c r="L319" s="97">
        <f>YEAR(Out_and_Engage[[#This Row],[Staff Start Date]])</f>
        <v>1900</v>
      </c>
      <c r="M319" s="97" t="str">
        <f>TEXT(Out_and_Engage[[#This Row],[Staff Start Date]], "mmm")</f>
        <v>Jan</v>
      </c>
    </row>
    <row r="320" spans="1:13" x14ac:dyDescent="0.25">
      <c r="A320" s="18"/>
      <c r="B320" s="19"/>
      <c r="C320" s="19"/>
      <c r="D320" s="19"/>
      <c r="E320" s="19"/>
      <c r="F320" s="19"/>
      <c r="G320" s="19"/>
      <c r="H320" s="19"/>
      <c r="I320" s="20"/>
      <c r="J320" s="67"/>
      <c r="K320" s="19"/>
      <c r="L320" s="97">
        <f>YEAR(Out_and_Engage[[#This Row],[Staff Start Date]])</f>
        <v>1900</v>
      </c>
      <c r="M320" s="97" t="str">
        <f>TEXT(Out_and_Engage[[#This Row],[Staff Start Date]], "mmm")</f>
        <v>Jan</v>
      </c>
    </row>
    <row r="321" spans="1:13" x14ac:dyDescent="0.25">
      <c r="A321" s="18"/>
      <c r="B321" s="19"/>
      <c r="C321" s="19"/>
      <c r="D321" s="19"/>
      <c r="E321" s="19"/>
      <c r="F321" s="19"/>
      <c r="G321" s="19"/>
      <c r="H321" s="19"/>
      <c r="I321" s="20"/>
      <c r="J321" s="67"/>
      <c r="K321" s="19"/>
      <c r="L321" s="97">
        <f>YEAR(Out_and_Engage[[#This Row],[Staff Start Date]])</f>
        <v>1900</v>
      </c>
      <c r="M321" s="97" t="str">
        <f>TEXT(Out_and_Engage[[#This Row],[Staff Start Date]], "mmm")</f>
        <v>Jan</v>
      </c>
    </row>
    <row r="322" spans="1:13" x14ac:dyDescent="0.25">
      <c r="A322" s="18"/>
      <c r="B322" s="19"/>
      <c r="C322" s="19"/>
      <c r="D322" s="19"/>
      <c r="E322" s="19"/>
      <c r="F322" s="19"/>
      <c r="G322" s="19"/>
      <c r="H322" s="19"/>
      <c r="I322" s="20"/>
      <c r="J322" s="67"/>
      <c r="K322" s="19"/>
      <c r="L322" s="97">
        <f>YEAR(Out_and_Engage[[#This Row],[Staff Start Date]])</f>
        <v>1900</v>
      </c>
      <c r="M322" s="97" t="str">
        <f>TEXT(Out_and_Engage[[#This Row],[Staff Start Date]], "mmm")</f>
        <v>Jan</v>
      </c>
    </row>
    <row r="323" spans="1:13" x14ac:dyDescent="0.25">
      <c r="A323" s="18"/>
      <c r="B323" s="19"/>
      <c r="C323" s="19"/>
      <c r="D323" s="19"/>
      <c r="E323" s="19"/>
      <c r="F323" s="19"/>
      <c r="G323" s="19"/>
      <c r="H323" s="19"/>
      <c r="I323" s="20"/>
      <c r="J323" s="67"/>
      <c r="K323" s="19"/>
      <c r="L323" s="97">
        <f>YEAR(Out_and_Engage[[#This Row],[Staff Start Date]])</f>
        <v>1900</v>
      </c>
      <c r="M323" s="97" t="str">
        <f>TEXT(Out_and_Engage[[#This Row],[Staff Start Date]], "mmm")</f>
        <v>Jan</v>
      </c>
    </row>
    <row r="324" spans="1:13" x14ac:dyDescent="0.25">
      <c r="A324" s="18"/>
      <c r="B324" s="19"/>
      <c r="C324" s="19"/>
      <c r="D324" s="19"/>
      <c r="E324" s="19"/>
      <c r="F324" s="19"/>
      <c r="G324" s="19"/>
      <c r="H324" s="19"/>
      <c r="I324" s="20"/>
      <c r="J324" s="67"/>
      <c r="K324" s="19"/>
      <c r="L324" s="97">
        <f>YEAR(Out_and_Engage[[#This Row],[Staff Start Date]])</f>
        <v>1900</v>
      </c>
      <c r="M324" s="97" t="str">
        <f>TEXT(Out_and_Engage[[#This Row],[Staff Start Date]], "mmm")</f>
        <v>Jan</v>
      </c>
    </row>
    <row r="325" spans="1:13" x14ac:dyDescent="0.25">
      <c r="A325" s="18"/>
      <c r="B325" s="19"/>
      <c r="C325" s="19"/>
      <c r="D325" s="19"/>
      <c r="E325" s="19"/>
      <c r="F325" s="19"/>
      <c r="G325" s="19"/>
      <c r="H325" s="19"/>
      <c r="I325" s="20"/>
      <c r="J325" s="67"/>
      <c r="K325" s="19"/>
      <c r="L325" s="97">
        <f>YEAR(Out_and_Engage[[#This Row],[Staff Start Date]])</f>
        <v>1900</v>
      </c>
      <c r="M325" s="97" t="str">
        <f>TEXT(Out_and_Engage[[#This Row],[Staff Start Date]], "mmm")</f>
        <v>Jan</v>
      </c>
    </row>
    <row r="326" spans="1:13" x14ac:dyDescent="0.25">
      <c r="A326" s="18"/>
      <c r="B326" s="19"/>
      <c r="C326" s="19"/>
      <c r="D326" s="19"/>
      <c r="E326" s="19"/>
      <c r="F326" s="19"/>
      <c r="G326" s="19"/>
      <c r="H326" s="19"/>
      <c r="I326" s="20"/>
      <c r="J326" s="67"/>
      <c r="K326" s="19"/>
      <c r="L326" s="97">
        <f>YEAR(Out_and_Engage[[#This Row],[Staff Start Date]])</f>
        <v>1900</v>
      </c>
      <c r="M326" s="97" t="str">
        <f>TEXT(Out_and_Engage[[#This Row],[Staff Start Date]], "mmm")</f>
        <v>Jan</v>
      </c>
    </row>
    <row r="327" spans="1:13" x14ac:dyDescent="0.25">
      <c r="A327" s="18"/>
      <c r="B327" s="19"/>
      <c r="C327" s="19"/>
      <c r="D327" s="19"/>
      <c r="E327" s="19"/>
      <c r="F327" s="19"/>
      <c r="G327" s="19"/>
      <c r="H327" s="19"/>
      <c r="I327" s="20"/>
      <c r="J327" s="67"/>
      <c r="K327" s="19"/>
      <c r="L327" s="97">
        <f>YEAR(Out_and_Engage[[#This Row],[Staff Start Date]])</f>
        <v>1900</v>
      </c>
      <c r="M327" s="97" t="str">
        <f>TEXT(Out_and_Engage[[#This Row],[Staff Start Date]], "mmm")</f>
        <v>Jan</v>
      </c>
    </row>
    <row r="328" spans="1:13" x14ac:dyDescent="0.25">
      <c r="A328" s="18"/>
      <c r="B328" s="19"/>
      <c r="C328" s="19"/>
      <c r="D328" s="19"/>
      <c r="E328" s="19"/>
      <c r="F328" s="19"/>
      <c r="G328" s="19"/>
      <c r="H328" s="19"/>
      <c r="I328" s="20"/>
      <c r="J328" s="67"/>
      <c r="K328" s="19"/>
      <c r="L328" s="97">
        <f>YEAR(Out_and_Engage[[#This Row],[Staff Start Date]])</f>
        <v>1900</v>
      </c>
      <c r="M328" s="97" t="str">
        <f>TEXT(Out_and_Engage[[#This Row],[Staff Start Date]], "mmm")</f>
        <v>Jan</v>
      </c>
    </row>
    <row r="329" spans="1:13" x14ac:dyDescent="0.25">
      <c r="A329" s="18"/>
      <c r="B329" s="19"/>
      <c r="C329" s="19"/>
      <c r="D329" s="19"/>
      <c r="E329" s="19"/>
      <c r="F329" s="19"/>
      <c r="G329" s="19"/>
      <c r="H329" s="19"/>
      <c r="I329" s="20"/>
      <c r="J329" s="67"/>
      <c r="K329" s="19"/>
      <c r="L329" s="97">
        <f>YEAR(Out_and_Engage[[#This Row],[Staff Start Date]])</f>
        <v>1900</v>
      </c>
      <c r="M329" s="97" t="str">
        <f>TEXT(Out_and_Engage[[#This Row],[Staff Start Date]], "mmm")</f>
        <v>Jan</v>
      </c>
    </row>
    <row r="330" spans="1:13" x14ac:dyDescent="0.25">
      <c r="A330" s="18"/>
      <c r="B330" s="19"/>
      <c r="C330" s="19"/>
      <c r="D330" s="19"/>
      <c r="E330" s="19"/>
      <c r="F330" s="19"/>
      <c r="G330" s="19"/>
      <c r="H330" s="19"/>
      <c r="I330" s="20"/>
      <c r="J330" s="67"/>
      <c r="K330" s="19"/>
      <c r="L330" s="97">
        <f>YEAR(Out_and_Engage[[#This Row],[Staff Start Date]])</f>
        <v>1900</v>
      </c>
      <c r="M330" s="97" t="str">
        <f>TEXT(Out_and_Engage[[#This Row],[Staff Start Date]], "mmm")</f>
        <v>Jan</v>
      </c>
    </row>
    <row r="331" spans="1:13" x14ac:dyDescent="0.25">
      <c r="A331" s="18"/>
      <c r="B331" s="19"/>
      <c r="C331" s="19"/>
      <c r="D331" s="19"/>
      <c r="E331" s="19"/>
      <c r="F331" s="19"/>
      <c r="G331" s="19"/>
      <c r="H331" s="19"/>
      <c r="I331" s="20"/>
      <c r="J331" s="67"/>
      <c r="K331" s="19"/>
      <c r="L331" s="97">
        <f>YEAR(Out_and_Engage[[#This Row],[Staff Start Date]])</f>
        <v>1900</v>
      </c>
      <c r="M331" s="97" t="str">
        <f>TEXT(Out_and_Engage[[#This Row],[Staff Start Date]], "mmm")</f>
        <v>Jan</v>
      </c>
    </row>
    <row r="332" spans="1:13" x14ac:dyDescent="0.25">
      <c r="A332" s="18"/>
      <c r="B332" s="19"/>
      <c r="C332" s="19"/>
      <c r="D332" s="19"/>
      <c r="E332" s="19"/>
      <c r="F332" s="19"/>
      <c r="G332" s="19"/>
      <c r="H332" s="19"/>
      <c r="I332" s="20"/>
      <c r="J332" s="67"/>
      <c r="K332" s="19"/>
      <c r="L332" s="97">
        <f>YEAR(Out_and_Engage[[#This Row],[Staff Start Date]])</f>
        <v>1900</v>
      </c>
      <c r="M332" s="97" t="str">
        <f>TEXT(Out_and_Engage[[#This Row],[Staff Start Date]], "mmm")</f>
        <v>Jan</v>
      </c>
    </row>
    <row r="333" spans="1:13" x14ac:dyDescent="0.25">
      <c r="A333" s="18"/>
      <c r="B333" s="19"/>
      <c r="C333" s="19"/>
      <c r="D333" s="19"/>
      <c r="E333" s="19"/>
      <c r="F333" s="19"/>
      <c r="G333" s="19"/>
      <c r="H333" s="19"/>
      <c r="I333" s="20"/>
      <c r="J333" s="67"/>
      <c r="K333" s="19"/>
      <c r="L333" s="97">
        <f>YEAR(Out_and_Engage[[#This Row],[Staff Start Date]])</f>
        <v>1900</v>
      </c>
      <c r="M333" s="97" t="str">
        <f>TEXT(Out_and_Engage[[#This Row],[Staff Start Date]], "mmm")</f>
        <v>Jan</v>
      </c>
    </row>
    <row r="334" spans="1:13" x14ac:dyDescent="0.25">
      <c r="A334" s="18"/>
      <c r="B334" s="19"/>
      <c r="C334" s="19"/>
      <c r="D334" s="19"/>
      <c r="E334" s="19"/>
      <c r="F334" s="19"/>
      <c r="G334" s="19"/>
      <c r="H334" s="19"/>
      <c r="I334" s="20"/>
      <c r="J334" s="67"/>
      <c r="K334" s="19"/>
      <c r="L334" s="97">
        <f>YEAR(Out_and_Engage[[#This Row],[Staff Start Date]])</f>
        <v>1900</v>
      </c>
      <c r="M334" s="97" t="str">
        <f>TEXT(Out_and_Engage[[#This Row],[Staff Start Date]], "mmm")</f>
        <v>Jan</v>
      </c>
    </row>
    <row r="335" spans="1:13" x14ac:dyDescent="0.25">
      <c r="A335" s="18"/>
      <c r="B335" s="19"/>
      <c r="C335" s="19"/>
      <c r="D335" s="19"/>
      <c r="E335" s="19"/>
      <c r="F335" s="19"/>
      <c r="G335" s="19"/>
      <c r="H335" s="19"/>
      <c r="I335" s="20"/>
      <c r="J335" s="67"/>
      <c r="K335" s="19"/>
      <c r="L335" s="97">
        <f>YEAR(Out_and_Engage[[#This Row],[Staff Start Date]])</f>
        <v>1900</v>
      </c>
      <c r="M335" s="97" t="str">
        <f>TEXT(Out_and_Engage[[#This Row],[Staff Start Date]], "mmm")</f>
        <v>Jan</v>
      </c>
    </row>
    <row r="336" spans="1:13" x14ac:dyDescent="0.25">
      <c r="A336" s="18"/>
      <c r="B336" s="19"/>
      <c r="C336" s="19"/>
      <c r="D336" s="19"/>
      <c r="E336" s="19"/>
      <c r="F336" s="19"/>
      <c r="G336" s="19"/>
      <c r="H336" s="19"/>
      <c r="I336" s="20"/>
      <c r="J336" s="67"/>
      <c r="K336" s="19"/>
      <c r="L336" s="97">
        <f>YEAR(Out_and_Engage[[#This Row],[Staff Start Date]])</f>
        <v>1900</v>
      </c>
      <c r="M336" s="97" t="str">
        <f>TEXT(Out_and_Engage[[#This Row],[Staff Start Date]], "mmm")</f>
        <v>Jan</v>
      </c>
    </row>
    <row r="337" spans="1:13" x14ac:dyDescent="0.25">
      <c r="A337" s="18"/>
      <c r="B337" s="19"/>
      <c r="C337" s="19"/>
      <c r="D337" s="19"/>
      <c r="E337" s="19"/>
      <c r="F337" s="19"/>
      <c r="G337" s="19"/>
      <c r="H337" s="19"/>
      <c r="I337" s="20"/>
      <c r="J337" s="67"/>
      <c r="K337" s="19"/>
      <c r="L337" s="97">
        <f>YEAR(Out_and_Engage[[#This Row],[Staff Start Date]])</f>
        <v>1900</v>
      </c>
      <c r="M337" s="97" t="str">
        <f>TEXT(Out_and_Engage[[#This Row],[Staff Start Date]], "mmm")</f>
        <v>Jan</v>
      </c>
    </row>
    <row r="338" spans="1:13" x14ac:dyDescent="0.25">
      <c r="A338" s="18"/>
      <c r="B338" s="19"/>
      <c r="C338" s="19"/>
      <c r="D338" s="19"/>
      <c r="E338" s="19"/>
      <c r="F338" s="19"/>
      <c r="G338" s="19"/>
      <c r="H338" s="19"/>
      <c r="I338" s="20"/>
      <c r="J338" s="67"/>
      <c r="K338" s="19"/>
      <c r="L338" s="97">
        <f>YEAR(Out_and_Engage[[#This Row],[Staff Start Date]])</f>
        <v>1900</v>
      </c>
      <c r="M338" s="97" t="str">
        <f>TEXT(Out_and_Engage[[#This Row],[Staff Start Date]], "mmm")</f>
        <v>Jan</v>
      </c>
    </row>
    <row r="339" spans="1:13" x14ac:dyDescent="0.25">
      <c r="A339" s="18"/>
      <c r="B339" s="19"/>
      <c r="C339" s="19"/>
      <c r="D339" s="19"/>
      <c r="E339" s="19"/>
      <c r="F339" s="19"/>
      <c r="G339" s="19"/>
      <c r="H339" s="19"/>
      <c r="I339" s="20"/>
      <c r="J339" s="67"/>
      <c r="K339" s="19"/>
      <c r="L339" s="97">
        <f>YEAR(Out_and_Engage[[#This Row],[Staff Start Date]])</f>
        <v>1900</v>
      </c>
      <c r="M339" s="97" t="str">
        <f>TEXT(Out_and_Engage[[#This Row],[Staff Start Date]], "mmm")</f>
        <v>Jan</v>
      </c>
    </row>
    <row r="340" spans="1:13" x14ac:dyDescent="0.25">
      <c r="A340" s="18"/>
      <c r="B340" s="19"/>
      <c r="C340" s="19"/>
      <c r="D340" s="19"/>
      <c r="E340" s="19"/>
      <c r="F340" s="19"/>
      <c r="G340" s="19"/>
      <c r="H340" s="19"/>
      <c r="I340" s="20"/>
      <c r="J340" s="67"/>
      <c r="K340" s="19"/>
      <c r="L340" s="97">
        <f>YEAR(Out_and_Engage[[#This Row],[Staff Start Date]])</f>
        <v>1900</v>
      </c>
      <c r="M340" s="97" t="str">
        <f>TEXT(Out_and_Engage[[#This Row],[Staff Start Date]], "mmm")</f>
        <v>Jan</v>
      </c>
    </row>
    <row r="341" spans="1:13" x14ac:dyDescent="0.25">
      <c r="A341" s="18"/>
      <c r="B341" s="19"/>
      <c r="C341" s="19"/>
      <c r="D341" s="19"/>
      <c r="E341" s="19"/>
      <c r="F341" s="19"/>
      <c r="G341" s="19"/>
      <c r="H341" s="19"/>
      <c r="I341" s="20"/>
      <c r="J341" s="67"/>
      <c r="K341" s="19"/>
      <c r="L341" s="97">
        <f>YEAR(Out_and_Engage[[#This Row],[Staff Start Date]])</f>
        <v>1900</v>
      </c>
      <c r="M341" s="97" t="str">
        <f>TEXT(Out_and_Engage[[#This Row],[Staff Start Date]], "mmm")</f>
        <v>Jan</v>
      </c>
    </row>
    <row r="342" spans="1:13" x14ac:dyDescent="0.25">
      <c r="A342" s="18"/>
      <c r="B342" s="19"/>
      <c r="C342" s="19"/>
      <c r="D342" s="19"/>
      <c r="E342" s="19"/>
      <c r="F342" s="19"/>
      <c r="G342" s="19"/>
      <c r="H342" s="19"/>
      <c r="I342" s="20"/>
      <c r="J342" s="67"/>
      <c r="K342" s="19"/>
      <c r="L342" s="97">
        <f>YEAR(Out_and_Engage[[#This Row],[Staff Start Date]])</f>
        <v>1900</v>
      </c>
      <c r="M342" s="97" t="str">
        <f>TEXT(Out_and_Engage[[#This Row],[Staff Start Date]], "mmm")</f>
        <v>Jan</v>
      </c>
    </row>
    <row r="343" spans="1:13" x14ac:dyDescent="0.25">
      <c r="A343" s="18"/>
      <c r="B343" s="19"/>
      <c r="C343" s="19"/>
      <c r="D343" s="19"/>
      <c r="E343" s="19"/>
      <c r="F343" s="19"/>
      <c r="G343" s="19"/>
      <c r="H343" s="19"/>
      <c r="I343" s="20"/>
      <c r="J343" s="67"/>
      <c r="K343" s="19"/>
      <c r="L343" s="97">
        <f>YEAR(Out_and_Engage[[#This Row],[Staff Start Date]])</f>
        <v>1900</v>
      </c>
      <c r="M343" s="97" t="str">
        <f>TEXT(Out_and_Engage[[#This Row],[Staff Start Date]], "mmm")</f>
        <v>Jan</v>
      </c>
    </row>
    <row r="344" spans="1:13" x14ac:dyDescent="0.25">
      <c r="A344" s="18"/>
      <c r="B344" s="19"/>
      <c r="C344" s="19"/>
      <c r="D344" s="19"/>
      <c r="E344" s="19"/>
      <c r="F344" s="19"/>
      <c r="G344" s="19"/>
      <c r="H344" s="19"/>
      <c r="I344" s="20"/>
      <c r="J344" s="67"/>
      <c r="K344" s="19"/>
      <c r="L344" s="97">
        <f>YEAR(Out_and_Engage[[#This Row],[Staff Start Date]])</f>
        <v>1900</v>
      </c>
      <c r="M344" s="97" t="str">
        <f>TEXT(Out_and_Engage[[#This Row],[Staff Start Date]], "mmm")</f>
        <v>Jan</v>
      </c>
    </row>
    <row r="345" spans="1:13" x14ac:dyDescent="0.25">
      <c r="A345" s="18"/>
      <c r="B345" s="19"/>
      <c r="C345" s="19"/>
      <c r="D345" s="19"/>
      <c r="E345" s="19"/>
      <c r="F345" s="19"/>
      <c r="G345" s="19"/>
      <c r="H345" s="19"/>
      <c r="I345" s="20"/>
      <c r="J345" s="67"/>
      <c r="K345" s="19"/>
      <c r="L345" s="97">
        <f>YEAR(Out_and_Engage[[#This Row],[Staff Start Date]])</f>
        <v>1900</v>
      </c>
      <c r="M345" s="97" t="str">
        <f>TEXT(Out_and_Engage[[#This Row],[Staff Start Date]], "mmm")</f>
        <v>Jan</v>
      </c>
    </row>
    <row r="346" spans="1:13" x14ac:dyDescent="0.25">
      <c r="A346" s="18"/>
      <c r="B346" s="19"/>
      <c r="C346" s="19"/>
      <c r="D346" s="19"/>
      <c r="E346" s="19"/>
      <c r="F346" s="19"/>
      <c r="G346" s="19"/>
      <c r="H346" s="19"/>
      <c r="I346" s="20"/>
      <c r="J346" s="67"/>
      <c r="K346" s="19"/>
      <c r="L346" s="97">
        <f>YEAR(Out_and_Engage[[#This Row],[Staff Start Date]])</f>
        <v>1900</v>
      </c>
      <c r="M346" s="97" t="str">
        <f>TEXT(Out_and_Engage[[#This Row],[Staff Start Date]], "mmm")</f>
        <v>Jan</v>
      </c>
    </row>
    <row r="347" spans="1:13" x14ac:dyDescent="0.25">
      <c r="A347" s="18"/>
      <c r="B347" s="19"/>
      <c r="C347" s="19"/>
      <c r="D347" s="19"/>
      <c r="E347" s="19"/>
      <c r="F347" s="19"/>
      <c r="G347" s="19"/>
      <c r="H347" s="19"/>
      <c r="I347" s="20"/>
      <c r="J347" s="67"/>
      <c r="K347" s="19"/>
      <c r="L347" s="97">
        <f>YEAR(Out_and_Engage[[#This Row],[Staff Start Date]])</f>
        <v>1900</v>
      </c>
      <c r="M347" s="97" t="str">
        <f>TEXT(Out_and_Engage[[#This Row],[Staff Start Date]], "mmm")</f>
        <v>Jan</v>
      </c>
    </row>
    <row r="348" spans="1:13" x14ac:dyDescent="0.25">
      <c r="A348" s="18"/>
      <c r="B348" s="19"/>
      <c r="C348" s="19"/>
      <c r="D348" s="19"/>
      <c r="E348" s="19"/>
      <c r="F348" s="19"/>
      <c r="G348" s="19"/>
      <c r="H348" s="19"/>
      <c r="I348" s="20"/>
      <c r="J348" s="67"/>
      <c r="K348" s="19"/>
      <c r="L348" s="97">
        <f>YEAR(Out_and_Engage[[#This Row],[Staff Start Date]])</f>
        <v>1900</v>
      </c>
      <c r="M348" s="97" t="str">
        <f>TEXT(Out_and_Engage[[#This Row],[Staff Start Date]], "mmm")</f>
        <v>Jan</v>
      </c>
    </row>
    <row r="349" spans="1:13" x14ac:dyDescent="0.25">
      <c r="A349" s="18"/>
      <c r="B349" s="19"/>
      <c r="C349" s="19"/>
      <c r="D349" s="19"/>
      <c r="E349" s="19"/>
      <c r="F349" s="19"/>
      <c r="G349" s="19"/>
      <c r="H349" s="19"/>
      <c r="I349" s="20"/>
      <c r="J349" s="67"/>
      <c r="K349" s="19"/>
      <c r="L349" s="97">
        <f>YEAR(Out_and_Engage[[#This Row],[Staff Start Date]])</f>
        <v>1900</v>
      </c>
      <c r="M349" s="97" t="str">
        <f>TEXT(Out_and_Engage[[#This Row],[Staff Start Date]], "mmm")</f>
        <v>Jan</v>
      </c>
    </row>
    <row r="350" spans="1:13" x14ac:dyDescent="0.25">
      <c r="A350" s="18"/>
      <c r="B350" s="19"/>
      <c r="C350" s="19"/>
      <c r="D350" s="19"/>
      <c r="E350" s="19"/>
      <c r="F350" s="19"/>
      <c r="G350" s="19"/>
      <c r="H350" s="19"/>
      <c r="I350" s="20"/>
      <c r="J350" s="67"/>
      <c r="K350" s="19"/>
      <c r="L350" s="97">
        <f>YEAR(Out_and_Engage[[#This Row],[Staff Start Date]])</f>
        <v>1900</v>
      </c>
      <c r="M350" s="97" t="str">
        <f>TEXT(Out_and_Engage[[#This Row],[Staff Start Date]], "mmm")</f>
        <v>Jan</v>
      </c>
    </row>
    <row r="351" spans="1:13" x14ac:dyDescent="0.25">
      <c r="A351" s="18"/>
      <c r="B351" s="19"/>
      <c r="C351" s="19"/>
      <c r="D351" s="19"/>
      <c r="E351" s="19"/>
      <c r="F351" s="19"/>
      <c r="G351" s="19"/>
      <c r="H351" s="19"/>
      <c r="I351" s="20"/>
      <c r="J351" s="67"/>
      <c r="K351" s="19"/>
      <c r="L351" s="97">
        <f>YEAR(Out_and_Engage[[#This Row],[Staff Start Date]])</f>
        <v>1900</v>
      </c>
      <c r="M351" s="97" t="str">
        <f>TEXT(Out_and_Engage[[#This Row],[Staff Start Date]], "mmm")</f>
        <v>Jan</v>
      </c>
    </row>
    <row r="352" spans="1:13" x14ac:dyDescent="0.25">
      <c r="A352" s="18"/>
      <c r="B352" s="19"/>
      <c r="C352" s="19"/>
      <c r="D352" s="19"/>
      <c r="E352" s="19"/>
      <c r="F352" s="19"/>
      <c r="G352" s="19"/>
      <c r="H352" s="19"/>
      <c r="I352" s="20"/>
      <c r="J352" s="67"/>
      <c r="K352" s="19"/>
      <c r="L352" s="97">
        <f>YEAR(Out_and_Engage[[#This Row],[Staff Start Date]])</f>
        <v>1900</v>
      </c>
      <c r="M352" s="97" t="str">
        <f>TEXT(Out_and_Engage[[#This Row],[Staff Start Date]], "mmm")</f>
        <v>Jan</v>
      </c>
    </row>
    <row r="353" spans="1:13" x14ac:dyDescent="0.25">
      <c r="A353" s="18"/>
      <c r="B353" s="19"/>
      <c r="C353" s="19"/>
      <c r="D353" s="19"/>
      <c r="E353" s="19"/>
      <c r="F353" s="19"/>
      <c r="G353" s="19"/>
      <c r="H353" s="19"/>
      <c r="I353" s="20"/>
      <c r="J353" s="67"/>
      <c r="K353" s="19"/>
      <c r="L353" s="97">
        <f>YEAR(Out_and_Engage[[#This Row],[Staff Start Date]])</f>
        <v>1900</v>
      </c>
      <c r="M353" s="97" t="str">
        <f>TEXT(Out_and_Engage[[#This Row],[Staff Start Date]], "mmm")</f>
        <v>Jan</v>
      </c>
    </row>
    <row r="354" spans="1:13" x14ac:dyDescent="0.25">
      <c r="A354" s="18"/>
      <c r="B354" s="19"/>
      <c r="C354" s="19"/>
      <c r="D354" s="19"/>
      <c r="E354" s="19"/>
      <c r="F354" s="19"/>
      <c r="G354" s="19"/>
      <c r="H354" s="19"/>
      <c r="I354" s="20"/>
      <c r="J354" s="67"/>
      <c r="K354" s="19"/>
      <c r="L354" s="97">
        <f>YEAR(Out_and_Engage[[#This Row],[Staff Start Date]])</f>
        <v>1900</v>
      </c>
      <c r="M354" s="97" t="str">
        <f>TEXT(Out_and_Engage[[#This Row],[Staff Start Date]], "mmm")</f>
        <v>Jan</v>
      </c>
    </row>
    <row r="355" spans="1:13" x14ac:dyDescent="0.25">
      <c r="A355" s="18"/>
      <c r="B355" s="19"/>
      <c r="C355" s="19"/>
      <c r="D355" s="19"/>
      <c r="E355" s="19"/>
      <c r="F355" s="19"/>
      <c r="G355" s="19"/>
      <c r="H355" s="19"/>
      <c r="I355" s="20"/>
      <c r="J355" s="67"/>
      <c r="K355" s="19"/>
      <c r="L355" s="97">
        <f>YEAR(Out_and_Engage[[#This Row],[Staff Start Date]])</f>
        <v>1900</v>
      </c>
      <c r="M355" s="97" t="str">
        <f>TEXT(Out_and_Engage[[#This Row],[Staff Start Date]], "mmm")</f>
        <v>Jan</v>
      </c>
    </row>
    <row r="356" spans="1:13" x14ac:dyDescent="0.25">
      <c r="A356" s="18"/>
      <c r="B356" s="19"/>
      <c r="C356" s="19"/>
      <c r="D356" s="19"/>
      <c r="E356" s="19"/>
      <c r="F356" s="19"/>
      <c r="G356" s="19"/>
      <c r="H356" s="19"/>
      <c r="I356" s="20"/>
      <c r="J356" s="67"/>
      <c r="K356" s="19"/>
      <c r="L356" s="97">
        <f>YEAR(Out_and_Engage[[#This Row],[Staff Start Date]])</f>
        <v>1900</v>
      </c>
      <c r="M356" s="97" t="str">
        <f>TEXT(Out_and_Engage[[#This Row],[Staff Start Date]], "mmm")</f>
        <v>Jan</v>
      </c>
    </row>
    <row r="357" spans="1:13" x14ac:dyDescent="0.25">
      <c r="A357" s="18"/>
      <c r="B357" s="19"/>
      <c r="C357" s="19"/>
      <c r="D357" s="19"/>
      <c r="E357" s="19"/>
      <c r="F357" s="19"/>
      <c r="G357" s="19"/>
      <c r="H357" s="19"/>
      <c r="I357" s="20"/>
      <c r="J357" s="67"/>
      <c r="K357" s="19"/>
      <c r="L357" s="97">
        <f>YEAR(Out_and_Engage[[#This Row],[Staff Start Date]])</f>
        <v>1900</v>
      </c>
      <c r="M357" s="97" t="str">
        <f>TEXT(Out_and_Engage[[#This Row],[Staff Start Date]], "mmm")</f>
        <v>Jan</v>
      </c>
    </row>
    <row r="358" spans="1:13" x14ac:dyDescent="0.25">
      <c r="A358" s="18"/>
      <c r="B358" s="19"/>
      <c r="C358" s="19"/>
      <c r="D358" s="19"/>
      <c r="E358" s="19"/>
      <c r="F358" s="19"/>
      <c r="G358" s="19"/>
      <c r="H358" s="19"/>
      <c r="I358" s="20"/>
      <c r="J358" s="67"/>
      <c r="K358" s="19"/>
      <c r="L358" s="97">
        <f>YEAR(Out_and_Engage[[#This Row],[Staff Start Date]])</f>
        <v>1900</v>
      </c>
      <c r="M358" s="97" t="str">
        <f>TEXT(Out_and_Engage[[#This Row],[Staff Start Date]], "mmm")</f>
        <v>Jan</v>
      </c>
    </row>
    <row r="359" spans="1:13" x14ac:dyDescent="0.25">
      <c r="A359" s="18"/>
      <c r="B359" s="19"/>
      <c r="C359" s="19"/>
      <c r="D359" s="19"/>
      <c r="E359" s="19"/>
      <c r="F359" s="19"/>
      <c r="G359" s="19"/>
      <c r="H359" s="19"/>
      <c r="I359" s="20"/>
      <c r="J359" s="67"/>
      <c r="K359" s="19"/>
      <c r="L359" s="97">
        <f>YEAR(Out_and_Engage[[#This Row],[Staff Start Date]])</f>
        <v>1900</v>
      </c>
      <c r="M359" s="97" t="str">
        <f>TEXT(Out_and_Engage[[#This Row],[Staff Start Date]], "mmm")</f>
        <v>Jan</v>
      </c>
    </row>
    <row r="360" spans="1:13" x14ac:dyDescent="0.25">
      <c r="A360" s="18"/>
      <c r="B360" s="19"/>
      <c r="C360" s="19"/>
      <c r="D360" s="19"/>
      <c r="E360" s="19"/>
      <c r="F360" s="19"/>
      <c r="G360" s="19"/>
      <c r="H360" s="19"/>
      <c r="I360" s="20"/>
      <c r="J360" s="67"/>
      <c r="K360" s="19"/>
      <c r="L360" s="97">
        <f>YEAR(Out_and_Engage[[#This Row],[Staff Start Date]])</f>
        <v>1900</v>
      </c>
      <c r="M360" s="97" t="str">
        <f>TEXT(Out_and_Engage[[#This Row],[Staff Start Date]], "mmm")</f>
        <v>Jan</v>
      </c>
    </row>
    <row r="361" spans="1:13" x14ac:dyDescent="0.25">
      <c r="A361" s="18"/>
      <c r="B361" s="19"/>
      <c r="C361" s="19"/>
      <c r="D361" s="19"/>
      <c r="E361" s="19"/>
      <c r="F361" s="19"/>
      <c r="G361" s="19"/>
      <c r="H361" s="19"/>
      <c r="I361" s="20"/>
      <c r="J361" s="67"/>
      <c r="K361" s="19"/>
      <c r="L361" s="97">
        <f>YEAR(Out_and_Engage[[#This Row],[Staff Start Date]])</f>
        <v>1900</v>
      </c>
      <c r="M361" s="97" t="str">
        <f>TEXT(Out_and_Engage[[#This Row],[Staff Start Date]], "mmm")</f>
        <v>Jan</v>
      </c>
    </row>
    <row r="362" spans="1:13" x14ac:dyDescent="0.25">
      <c r="A362" s="18"/>
      <c r="B362" s="19"/>
      <c r="C362" s="19"/>
      <c r="D362" s="19"/>
      <c r="E362" s="19"/>
      <c r="F362" s="19"/>
      <c r="G362" s="19"/>
      <c r="H362" s="19"/>
      <c r="I362" s="20"/>
      <c r="J362" s="67"/>
      <c r="K362" s="19"/>
      <c r="L362" s="97">
        <f>YEAR(Out_and_Engage[[#This Row],[Staff Start Date]])</f>
        <v>1900</v>
      </c>
      <c r="M362" s="97" t="str">
        <f>TEXT(Out_and_Engage[[#This Row],[Staff Start Date]], "mmm")</f>
        <v>Jan</v>
      </c>
    </row>
    <row r="363" spans="1:13" x14ac:dyDescent="0.25">
      <c r="A363" s="18"/>
      <c r="B363" s="19"/>
      <c r="C363" s="19"/>
      <c r="D363" s="19"/>
      <c r="E363" s="19"/>
      <c r="F363" s="19"/>
      <c r="G363" s="19"/>
      <c r="H363" s="19"/>
      <c r="I363" s="20"/>
      <c r="J363" s="67"/>
      <c r="K363" s="19"/>
      <c r="L363" s="97">
        <f>YEAR(Out_and_Engage[[#This Row],[Staff Start Date]])</f>
        <v>1900</v>
      </c>
      <c r="M363" s="97" t="str">
        <f>TEXT(Out_and_Engage[[#This Row],[Staff Start Date]], "mmm")</f>
        <v>Jan</v>
      </c>
    </row>
    <row r="364" spans="1:13" x14ac:dyDescent="0.25">
      <c r="A364" s="18"/>
      <c r="B364" s="19"/>
      <c r="C364" s="19"/>
      <c r="D364" s="19"/>
      <c r="E364" s="19"/>
      <c r="F364" s="19"/>
      <c r="G364" s="19"/>
      <c r="H364" s="19"/>
      <c r="I364" s="20"/>
      <c r="J364" s="67"/>
      <c r="K364" s="19"/>
      <c r="L364" s="97">
        <f>YEAR(Out_and_Engage[[#This Row],[Staff Start Date]])</f>
        <v>1900</v>
      </c>
      <c r="M364" s="97" t="str">
        <f>TEXT(Out_and_Engage[[#This Row],[Staff Start Date]], "mmm")</f>
        <v>Jan</v>
      </c>
    </row>
    <row r="365" spans="1:13" x14ac:dyDescent="0.25">
      <c r="A365" s="18"/>
      <c r="B365" s="19"/>
      <c r="C365" s="19"/>
      <c r="D365" s="19"/>
      <c r="E365" s="19"/>
      <c r="F365" s="19"/>
      <c r="G365" s="19"/>
      <c r="H365" s="19"/>
      <c r="I365" s="20"/>
      <c r="J365" s="67"/>
      <c r="K365" s="19"/>
      <c r="L365" s="97">
        <f>YEAR(Out_and_Engage[[#This Row],[Staff Start Date]])</f>
        <v>1900</v>
      </c>
      <c r="M365" s="97" t="str">
        <f>TEXT(Out_and_Engage[[#This Row],[Staff Start Date]], "mmm")</f>
        <v>Jan</v>
      </c>
    </row>
    <row r="366" spans="1:13" x14ac:dyDescent="0.25">
      <c r="A366" s="18"/>
      <c r="B366" s="19"/>
      <c r="C366" s="19"/>
      <c r="D366" s="19"/>
      <c r="E366" s="19"/>
      <c r="F366" s="19"/>
      <c r="G366" s="19"/>
      <c r="H366" s="19"/>
      <c r="I366" s="20"/>
      <c r="J366" s="67"/>
      <c r="K366" s="19"/>
      <c r="L366" s="97">
        <f>YEAR(Out_and_Engage[[#This Row],[Staff Start Date]])</f>
        <v>1900</v>
      </c>
      <c r="M366" s="97" t="str">
        <f>TEXT(Out_and_Engage[[#This Row],[Staff Start Date]], "mmm")</f>
        <v>Jan</v>
      </c>
    </row>
    <row r="367" spans="1:13" x14ac:dyDescent="0.25">
      <c r="A367" s="18"/>
      <c r="B367" s="19"/>
      <c r="C367" s="19"/>
      <c r="D367" s="19"/>
      <c r="E367" s="19"/>
      <c r="F367" s="19"/>
      <c r="G367" s="19"/>
      <c r="H367" s="19"/>
      <c r="I367" s="20"/>
      <c r="J367" s="67"/>
      <c r="K367" s="19"/>
      <c r="L367" s="97">
        <f>YEAR(Out_and_Engage[[#This Row],[Staff Start Date]])</f>
        <v>1900</v>
      </c>
      <c r="M367" s="97" t="str">
        <f>TEXT(Out_and_Engage[[#This Row],[Staff Start Date]], "mmm")</f>
        <v>Jan</v>
      </c>
    </row>
    <row r="368" spans="1:13" x14ac:dyDescent="0.25">
      <c r="A368" s="18"/>
      <c r="B368" s="19"/>
      <c r="C368" s="19"/>
      <c r="D368" s="19"/>
      <c r="E368" s="19"/>
      <c r="F368" s="19"/>
      <c r="G368" s="19"/>
      <c r="H368" s="19"/>
      <c r="I368" s="20"/>
      <c r="J368" s="67"/>
      <c r="K368" s="19"/>
      <c r="L368" s="97">
        <f>YEAR(Out_and_Engage[[#This Row],[Staff Start Date]])</f>
        <v>1900</v>
      </c>
      <c r="M368" s="97" t="str">
        <f>TEXT(Out_and_Engage[[#This Row],[Staff Start Date]], "mmm")</f>
        <v>Jan</v>
      </c>
    </row>
    <row r="369" spans="1:13" x14ac:dyDescent="0.25">
      <c r="A369" s="18"/>
      <c r="B369" s="19"/>
      <c r="C369" s="19"/>
      <c r="D369" s="19"/>
      <c r="E369" s="19"/>
      <c r="F369" s="19"/>
      <c r="G369" s="19"/>
      <c r="H369" s="19"/>
      <c r="I369" s="20"/>
      <c r="J369" s="67"/>
      <c r="K369" s="19"/>
      <c r="L369" s="97">
        <f>YEAR(Out_and_Engage[[#This Row],[Staff Start Date]])</f>
        <v>1900</v>
      </c>
      <c r="M369" s="97" t="str">
        <f>TEXT(Out_and_Engage[[#This Row],[Staff Start Date]], "mmm")</f>
        <v>Jan</v>
      </c>
    </row>
    <row r="370" spans="1:13" x14ac:dyDescent="0.25">
      <c r="A370" s="18"/>
      <c r="B370" s="19"/>
      <c r="C370" s="19"/>
      <c r="D370" s="19"/>
      <c r="E370" s="19"/>
      <c r="F370" s="19"/>
      <c r="G370" s="19"/>
      <c r="H370" s="19"/>
      <c r="I370" s="20"/>
      <c r="J370" s="67"/>
      <c r="K370" s="19"/>
      <c r="L370" s="97">
        <f>YEAR(Out_and_Engage[[#This Row],[Staff Start Date]])</f>
        <v>1900</v>
      </c>
      <c r="M370" s="97" t="str">
        <f>TEXT(Out_and_Engage[[#This Row],[Staff Start Date]], "mmm")</f>
        <v>Jan</v>
      </c>
    </row>
    <row r="371" spans="1:13" x14ac:dyDescent="0.25">
      <c r="A371" s="18"/>
      <c r="B371" s="19"/>
      <c r="C371" s="19"/>
      <c r="D371" s="19"/>
      <c r="E371" s="19"/>
      <c r="F371" s="19"/>
      <c r="G371" s="19"/>
      <c r="H371" s="19"/>
      <c r="I371" s="20"/>
      <c r="J371" s="67"/>
      <c r="K371" s="19"/>
      <c r="L371" s="97">
        <f>YEAR(Out_and_Engage[[#This Row],[Staff Start Date]])</f>
        <v>1900</v>
      </c>
      <c r="M371" s="97" t="str">
        <f>TEXT(Out_and_Engage[[#This Row],[Staff Start Date]], "mmm")</f>
        <v>Jan</v>
      </c>
    </row>
    <row r="372" spans="1:13" x14ac:dyDescent="0.25">
      <c r="A372" s="18"/>
      <c r="B372" s="19"/>
      <c r="C372" s="19"/>
      <c r="D372" s="19"/>
      <c r="E372" s="19"/>
      <c r="F372" s="19"/>
      <c r="G372" s="19"/>
      <c r="H372" s="19"/>
      <c r="I372" s="20"/>
      <c r="J372" s="67"/>
      <c r="K372" s="19"/>
      <c r="L372" s="97">
        <f>YEAR(Out_and_Engage[[#This Row],[Staff Start Date]])</f>
        <v>1900</v>
      </c>
      <c r="M372" s="97" t="str">
        <f>TEXT(Out_and_Engage[[#This Row],[Staff Start Date]], "mmm")</f>
        <v>Jan</v>
      </c>
    </row>
    <row r="373" spans="1:13" x14ac:dyDescent="0.25">
      <c r="A373" s="18"/>
      <c r="B373" s="19"/>
      <c r="C373" s="19"/>
      <c r="D373" s="19"/>
      <c r="E373" s="19"/>
      <c r="F373" s="19"/>
      <c r="G373" s="19"/>
      <c r="H373" s="19"/>
      <c r="I373" s="20"/>
      <c r="J373" s="67"/>
      <c r="K373" s="19"/>
      <c r="L373" s="97">
        <f>YEAR(Out_and_Engage[[#This Row],[Staff Start Date]])</f>
        <v>1900</v>
      </c>
      <c r="M373" s="97" t="str">
        <f>TEXT(Out_and_Engage[[#This Row],[Staff Start Date]], "mmm")</f>
        <v>Jan</v>
      </c>
    </row>
    <row r="374" spans="1:13" x14ac:dyDescent="0.25">
      <c r="A374" s="18"/>
      <c r="B374" s="19"/>
      <c r="C374" s="19"/>
      <c r="D374" s="19"/>
      <c r="E374" s="19"/>
      <c r="F374" s="19"/>
      <c r="G374" s="19"/>
      <c r="H374" s="19"/>
      <c r="I374" s="20"/>
      <c r="J374" s="67"/>
      <c r="K374" s="19"/>
      <c r="L374" s="97">
        <f>YEAR(Out_and_Engage[[#This Row],[Staff Start Date]])</f>
        <v>1900</v>
      </c>
      <c r="M374" s="97" t="str">
        <f>TEXT(Out_and_Engage[[#This Row],[Staff Start Date]], "mmm")</f>
        <v>Jan</v>
      </c>
    </row>
    <row r="375" spans="1:13" x14ac:dyDescent="0.25">
      <c r="A375" s="18"/>
      <c r="B375" s="19"/>
      <c r="C375" s="19"/>
      <c r="D375" s="19"/>
      <c r="E375" s="19"/>
      <c r="F375" s="19"/>
      <c r="G375" s="19"/>
      <c r="H375" s="19"/>
      <c r="I375" s="20"/>
      <c r="J375" s="67"/>
      <c r="K375" s="19"/>
      <c r="L375" s="97">
        <f>YEAR(Out_and_Engage[[#This Row],[Staff Start Date]])</f>
        <v>1900</v>
      </c>
      <c r="M375" s="97" t="str">
        <f>TEXT(Out_and_Engage[[#This Row],[Staff Start Date]], "mmm")</f>
        <v>Jan</v>
      </c>
    </row>
    <row r="376" spans="1:13" x14ac:dyDescent="0.25">
      <c r="A376" s="18"/>
      <c r="B376" s="19"/>
      <c r="C376" s="19"/>
      <c r="D376" s="19"/>
      <c r="E376" s="19"/>
      <c r="F376" s="19"/>
      <c r="G376" s="19"/>
      <c r="H376" s="19"/>
      <c r="I376" s="20"/>
      <c r="J376" s="67"/>
      <c r="K376" s="19"/>
      <c r="L376" s="97">
        <f>YEAR(Out_and_Engage[[#This Row],[Staff Start Date]])</f>
        <v>1900</v>
      </c>
      <c r="M376" s="97" t="str">
        <f>TEXT(Out_and_Engage[[#This Row],[Staff Start Date]], "mmm")</f>
        <v>Jan</v>
      </c>
    </row>
    <row r="377" spans="1:13" x14ac:dyDescent="0.25">
      <c r="A377" s="18"/>
      <c r="B377" s="19"/>
      <c r="C377" s="19"/>
      <c r="D377" s="19"/>
      <c r="E377" s="19"/>
      <c r="F377" s="19"/>
      <c r="G377" s="19"/>
      <c r="H377" s="19"/>
      <c r="I377" s="20"/>
      <c r="J377" s="67"/>
      <c r="K377" s="19"/>
      <c r="L377" s="97">
        <f>YEAR(Out_and_Engage[[#This Row],[Staff Start Date]])</f>
        <v>1900</v>
      </c>
      <c r="M377" s="97" t="str">
        <f>TEXT(Out_and_Engage[[#This Row],[Staff Start Date]], "mmm")</f>
        <v>Jan</v>
      </c>
    </row>
    <row r="378" spans="1:13" x14ac:dyDescent="0.25">
      <c r="A378" s="18"/>
      <c r="B378" s="19"/>
      <c r="C378" s="19"/>
      <c r="D378" s="19"/>
      <c r="E378" s="19"/>
      <c r="F378" s="19"/>
      <c r="G378" s="19"/>
      <c r="H378" s="19"/>
      <c r="I378" s="20"/>
      <c r="J378" s="67"/>
      <c r="K378" s="19"/>
      <c r="L378" s="97">
        <f>YEAR(Out_and_Engage[[#This Row],[Staff Start Date]])</f>
        <v>1900</v>
      </c>
      <c r="M378" s="97" t="str">
        <f>TEXT(Out_and_Engage[[#This Row],[Staff Start Date]], "mmm")</f>
        <v>Jan</v>
      </c>
    </row>
    <row r="379" spans="1:13" x14ac:dyDescent="0.25">
      <c r="A379" s="18"/>
      <c r="B379" s="19"/>
      <c r="C379" s="19"/>
      <c r="D379" s="19"/>
      <c r="E379" s="19"/>
      <c r="F379" s="19"/>
      <c r="G379" s="19"/>
      <c r="H379" s="19"/>
      <c r="I379" s="20"/>
      <c r="J379" s="67"/>
      <c r="K379" s="19"/>
      <c r="L379" s="97">
        <f>YEAR(Out_and_Engage[[#This Row],[Staff Start Date]])</f>
        <v>1900</v>
      </c>
      <c r="M379" s="97" t="str">
        <f>TEXT(Out_and_Engage[[#This Row],[Staff Start Date]], "mmm")</f>
        <v>Jan</v>
      </c>
    </row>
    <row r="380" spans="1:13" x14ac:dyDescent="0.25">
      <c r="A380" s="18"/>
      <c r="B380" s="19"/>
      <c r="C380" s="19"/>
      <c r="D380" s="19"/>
      <c r="E380" s="19"/>
      <c r="F380" s="19"/>
      <c r="G380" s="19"/>
      <c r="H380" s="19"/>
      <c r="I380" s="20"/>
      <c r="J380" s="67"/>
      <c r="K380" s="19"/>
      <c r="L380" s="97">
        <f>YEAR(Out_and_Engage[[#This Row],[Staff Start Date]])</f>
        <v>1900</v>
      </c>
      <c r="M380" s="97" t="str">
        <f>TEXT(Out_and_Engage[[#This Row],[Staff Start Date]], "mmm")</f>
        <v>Jan</v>
      </c>
    </row>
    <row r="381" spans="1:13" x14ac:dyDescent="0.25">
      <c r="A381" s="18"/>
      <c r="B381" s="19"/>
      <c r="C381" s="19"/>
      <c r="D381" s="19"/>
      <c r="E381" s="19"/>
      <c r="F381" s="19"/>
      <c r="G381" s="19"/>
      <c r="H381" s="19"/>
      <c r="I381" s="20"/>
      <c r="J381" s="67"/>
      <c r="K381" s="19"/>
      <c r="L381" s="97">
        <f>YEAR(Out_and_Engage[[#This Row],[Staff Start Date]])</f>
        <v>1900</v>
      </c>
      <c r="M381" s="97" t="str">
        <f>TEXT(Out_and_Engage[[#This Row],[Staff Start Date]], "mmm")</f>
        <v>Jan</v>
      </c>
    </row>
    <row r="382" spans="1:13" x14ac:dyDescent="0.25">
      <c r="A382" s="18"/>
      <c r="B382" s="19"/>
      <c r="C382" s="19"/>
      <c r="D382" s="19"/>
      <c r="E382" s="19"/>
      <c r="F382" s="19"/>
      <c r="G382" s="19"/>
      <c r="H382" s="19"/>
      <c r="I382" s="20"/>
      <c r="J382" s="67"/>
      <c r="K382" s="19"/>
      <c r="L382" s="97">
        <f>YEAR(Out_and_Engage[[#This Row],[Staff Start Date]])</f>
        <v>1900</v>
      </c>
      <c r="M382" s="97" t="str">
        <f>TEXT(Out_and_Engage[[#This Row],[Staff Start Date]], "mmm")</f>
        <v>Jan</v>
      </c>
    </row>
    <row r="383" spans="1:13" x14ac:dyDescent="0.25">
      <c r="A383" s="18"/>
      <c r="B383" s="19"/>
      <c r="C383" s="19"/>
      <c r="D383" s="19"/>
      <c r="E383" s="19"/>
      <c r="F383" s="19"/>
      <c r="G383" s="19"/>
      <c r="H383" s="19"/>
      <c r="I383" s="20"/>
      <c r="J383" s="67"/>
      <c r="K383" s="19"/>
      <c r="L383" s="97">
        <f>YEAR(Out_and_Engage[[#This Row],[Staff Start Date]])</f>
        <v>1900</v>
      </c>
      <c r="M383" s="97" t="str">
        <f>TEXT(Out_and_Engage[[#This Row],[Staff Start Date]], "mmm")</f>
        <v>Jan</v>
      </c>
    </row>
    <row r="384" spans="1:13" x14ac:dyDescent="0.25">
      <c r="A384" s="18"/>
      <c r="B384" s="19"/>
      <c r="C384" s="19"/>
      <c r="D384" s="19"/>
      <c r="E384" s="19"/>
      <c r="F384" s="19"/>
      <c r="G384" s="19"/>
      <c r="H384" s="19"/>
      <c r="I384" s="20"/>
      <c r="J384" s="67"/>
      <c r="K384" s="19"/>
      <c r="L384" s="97">
        <f>YEAR(Out_and_Engage[[#This Row],[Staff Start Date]])</f>
        <v>1900</v>
      </c>
      <c r="M384" s="97" t="str">
        <f>TEXT(Out_and_Engage[[#This Row],[Staff Start Date]], "mmm")</f>
        <v>Jan</v>
      </c>
    </row>
    <row r="385" spans="1:13" x14ac:dyDescent="0.25">
      <c r="A385" s="18"/>
      <c r="B385" s="19"/>
      <c r="C385" s="19"/>
      <c r="D385" s="19"/>
      <c r="E385" s="19"/>
      <c r="F385" s="19"/>
      <c r="G385" s="19"/>
      <c r="H385" s="19"/>
      <c r="I385" s="20"/>
      <c r="J385" s="67"/>
      <c r="K385" s="19"/>
      <c r="L385" s="97">
        <f>YEAR(Out_and_Engage[[#This Row],[Staff Start Date]])</f>
        <v>1900</v>
      </c>
      <c r="M385" s="97" t="str">
        <f>TEXT(Out_and_Engage[[#This Row],[Staff Start Date]], "mmm")</f>
        <v>Jan</v>
      </c>
    </row>
    <row r="386" spans="1:13" x14ac:dyDescent="0.25">
      <c r="A386" s="18"/>
      <c r="B386" s="19"/>
      <c r="C386" s="19"/>
      <c r="D386" s="19"/>
      <c r="E386" s="19"/>
      <c r="F386" s="19"/>
      <c r="G386" s="19"/>
      <c r="H386" s="19"/>
      <c r="I386" s="20"/>
      <c r="J386" s="67"/>
      <c r="K386" s="19"/>
      <c r="L386" s="97">
        <f>YEAR(Out_and_Engage[[#This Row],[Staff Start Date]])</f>
        <v>1900</v>
      </c>
      <c r="M386" s="97" t="str">
        <f>TEXT(Out_and_Engage[[#This Row],[Staff Start Date]], "mmm")</f>
        <v>Jan</v>
      </c>
    </row>
    <row r="387" spans="1:13" x14ac:dyDescent="0.25">
      <c r="A387" s="18"/>
      <c r="B387" s="19"/>
      <c r="C387" s="19"/>
      <c r="D387" s="19"/>
      <c r="E387" s="19"/>
      <c r="F387" s="19"/>
      <c r="G387" s="19"/>
      <c r="H387" s="19"/>
      <c r="I387" s="20"/>
      <c r="J387" s="67"/>
      <c r="K387" s="19"/>
      <c r="L387" s="97">
        <f>YEAR(Out_and_Engage[[#This Row],[Staff Start Date]])</f>
        <v>1900</v>
      </c>
      <c r="M387" s="97" t="str">
        <f>TEXT(Out_and_Engage[[#This Row],[Staff Start Date]], "mmm")</f>
        <v>Jan</v>
      </c>
    </row>
    <row r="388" spans="1:13" x14ac:dyDescent="0.25">
      <c r="A388" s="18"/>
      <c r="B388" s="19"/>
      <c r="C388" s="19"/>
      <c r="D388" s="19"/>
      <c r="E388" s="19"/>
      <c r="F388" s="19"/>
      <c r="G388" s="19"/>
      <c r="H388" s="19"/>
      <c r="I388" s="20"/>
      <c r="J388" s="67"/>
      <c r="K388" s="19"/>
      <c r="L388" s="97">
        <f>YEAR(Out_and_Engage[[#This Row],[Staff Start Date]])</f>
        <v>1900</v>
      </c>
      <c r="M388" s="97" t="str">
        <f>TEXT(Out_and_Engage[[#This Row],[Staff Start Date]], "mmm")</f>
        <v>Jan</v>
      </c>
    </row>
    <row r="389" spans="1:13" x14ac:dyDescent="0.25">
      <c r="A389" s="18"/>
      <c r="B389" s="19"/>
      <c r="C389" s="19"/>
      <c r="D389" s="19"/>
      <c r="E389" s="19"/>
      <c r="F389" s="19"/>
      <c r="G389" s="19"/>
      <c r="H389" s="19"/>
      <c r="I389" s="20"/>
      <c r="J389" s="67"/>
      <c r="K389" s="19"/>
      <c r="L389" s="97">
        <f>YEAR(Out_and_Engage[[#This Row],[Staff Start Date]])</f>
        <v>1900</v>
      </c>
      <c r="M389" s="97" t="str">
        <f>TEXT(Out_and_Engage[[#This Row],[Staff Start Date]], "mmm")</f>
        <v>Jan</v>
      </c>
    </row>
    <row r="390" spans="1:13" x14ac:dyDescent="0.25">
      <c r="A390" s="18"/>
      <c r="B390" s="19"/>
      <c r="C390" s="19"/>
      <c r="D390" s="19"/>
      <c r="E390" s="19"/>
      <c r="F390" s="19"/>
      <c r="G390" s="19"/>
      <c r="H390" s="19"/>
      <c r="I390" s="20"/>
      <c r="J390" s="67"/>
      <c r="K390" s="19"/>
      <c r="L390" s="97">
        <f>YEAR(Out_and_Engage[[#This Row],[Staff Start Date]])</f>
        <v>1900</v>
      </c>
      <c r="M390" s="97" t="str">
        <f>TEXT(Out_and_Engage[[#This Row],[Staff Start Date]], "mmm")</f>
        <v>Jan</v>
      </c>
    </row>
    <row r="391" spans="1:13" x14ac:dyDescent="0.25">
      <c r="A391" s="18"/>
      <c r="B391" s="19"/>
      <c r="C391" s="19"/>
      <c r="D391" s="19"/>
      <c r="E391" s="19"/>
      <c r="F391" s="19"/>
      <c r="G391" s="19"/>
      <c r="H391" s="19"/>
      <c r="I391" s="20"/>
      <c r="J391" s="67"/>
      <c r="K391" s="19"/>
      <c r="L391" s="97">
        <f>YEAR(Out_and_Engage[[#This Row],[Staff Start Date]])</f>
        <v>1900</v>
      </c>
      <c r="M391" s="97" t="str">
        <f>TEXT(Out_and_Engage[[#This Row],[Staff Start Date]], "mmm")</f>
        <v>Jan</v>
      </c>
    </row>
    <row r="392" spans="1:13" x14ac:dyDescent="0.25">
      <c r="A392" s="18"/>
      <c r="B392" s="19"/>
      <c r="C392" s="19"/>
      <c r="D392" s="19"/>
      <c r="E392" s="19"/>
      <c r="F392" s="19"/>
      <c r="G392" s="19"/>
      <c r="H392" s="19"/>
      <c r="I392" s="20"/>
      <c r="J392" s="67"/>
      <c r="K392" s="19"/>
      <c r="L392" s="97">
        <f>YEAR(Out_and_Engage[[#This Row],[Staff Start Date]])</f>
        <v>1900</v>
      </c>
      <c r="M392" s="97" t="str">
        <f>TEXT(Out_and_Engage[[#This Row],[Staff Start Date]], "mmm")</f>
        <v>Jan</v>
      </c>
    </row>
    <row r="393" spans="1:13" x14ac:dyDescent="0.25">
      <c r="A393" s="18"/>
      <c r="B393" s="19"/>
      <c r="C393" s="19"/>
      <c r="D393" s="19"/>
      <c r="E393" s="19"/>
      <c r="F393" s="19"/>
      <c r="G393" s="19"/>
      <c r="H393" s="19"/>
      <c r="I393" s="20"/>
      <c r="J393" s="67"/>
      <c r="K393" s="19"/>
      <c r="L393" s="97">
        <f>YEAR(Out_and_Engage[[#This Row],[Staff Start Date]])</f>
        <v>1900</v>
      </c>
      <c r="M393" s="97" t="str">
        <f>TEXT(Out_and_Engage[[#This Row],[Staff Start Date]], "mmm")</f>
        <v>Jan</v>
      </c>
    </row>
    <row r="394" spans="1:13" x14ac:dyDescent="0.25">
      <c r="A394" s="18"/>
      <c r="B394" s="19"/>
      <c r="C394" s="19"/>
      <c r="D394" s="19"/>
      <c r="E394" s="19"/>
      <c r="F394" s="19"/>
      <c r="G394" s="19"/>
      <c r="H394" s="19"/>
      <c r="I394" s="20"/>
      <c r="J394" s="67"/>
      <c r="K394" s="19"/>
      <c r="L394" s="97">
        <f>YEAR(Out_and_Engage[[#This Row],[Staff Start Date]])</f>
        <v>1900</v>
      </c>
      <c r="M394" s="97" t="str">
        <f>TEXT(Out_and_Engage[[#This Row],[Staff Start Date]], "mmm")</f>
        <v>Jan</v>
      </c>
    </row>
    <row r="395" spans="1:13" x14ac:dyDescent="0.25">
      <c r="A395" s="18"/>
      <c r="B395" s="19"/>
      <c r="C395" s="19"/>
      <c r="D395" s="19"/>
      <c r="E395" s="19"/>
      <c r="F395" s="19"/>
      <c r="G395" s="19"/>
      <c r="H395" s="19"/>
      <c r="I395" s="20"/>
      <c r="J395" s="67"/>
      <c r="K395" s="19"/>
      <c r="L395" s="97">
        <f>YEAR(Out_and_Engage[[#This Row],[Staff Start Date]])</f>
        <v>1900</v>
      </c>
      <c r="M395" s="97" t="str">
        <f>TEXT(Out_and_Engage[[#This Row],[Staff Start Date]], "mmm")</f>
        <v>Jan</v>
      </c>
    </row>
    <row r="396" spans="1:13" x14ac:dyDescent="0.25">
      <c r="A396" s="18"/>
      <c r="B396" s="19"/>
      <c r="C396" s="19"/>
      <c r="D396" s="19"/>
      <c r="E396" s="19"/>
      <c r="F396" s="19"/>
      <c r="G396" s="19"/>
      <c r="H396" s="19"/>
      <c r="I396" s="20"/>
      <c r="J396" s="67"/>
      <c r="K396" s="19"/>
      <c r="L396" s="97">
        <f>YEAR(Out_and_Engage[[#This Row],[Staff Start Date]])</f>
        <v>1900</v>
      </c>
      <c r="M396" s="97" t="str">
        <f>TEXT(Out_and_Engage[[#This Row],[Staff Start Date]], "mmm")</f>
        <v>Jan</v>
      </c>
    </row>
    <row r="397" spans="1:13" x14ac:dyDescent="0.25">
      <c r="A397" s="18"/>
      <c r="B397" s="19"/>
      <c r="C397" s="19"/>
      <c r="D397" s="19"/>
      <c r="E397" s="19"/>
      <c r="F397" s="19"/>
      <c r="G397" s="19"/>
      <c r="H397" s="19"/>
      <c r="I397" s="20"/>
      <c r="J397" s="67"/>
      <c r="K397" s="19"/>
      <c r="L397" s="97">
        <f>YEAR(Out_and_Engage[[#This Row],[Staff Start Date]])</f>
        <v>1900</v>
      </c>
      <c r="M397" s="97" t="str">
        <f>TEXT(Out_and_Engage[[#This Row],[Staff Start Date]], "mmm")</f>
        <v>Jan</v>
      </c>
    </row>
    <row r="398" spans="1:13" x14ac:dyDescent="0.25">
      <c r="A398" s="18"/>
      <c r="B398" s="19"/>
      <c r="C398" s="19"/>
      <c r="D398" s="19"/>
      <c r="E398" s="19"/>
      <c r="F398" s="19"/>
      <c r="G398" s="19"/>
      <c r="H398" s="19"/>
      <c r="I398" s="20"/>
      <c r="J398" s="67"/>
      <c r="K398" s="19"/>
      <c r="L398" s="97">
        <f>YEAR(Out_and_Engage[[#This Row],[Staff Start Date]])</f>
        <v>1900</v>
      </c>
      <c r="M398" s="97" t="str">
        <f>TEXT(Out_and_Engage[[#This Row],[Staff Start Date]], "mmm")</f>
        <v>Jan</v>
      </c>
    </row>
    <row r="399" spans="1:13" x14ac:dyDescent="0.25">
      <c r="A399" s="18"/>
      <c r="B399" s="19"/>
      <c r="C399" s="19"/>
      <c r="D399" s="19"/>
      <c r="E399" s="19"/>
      <c r="F399" s="19"/>
      <c r="G399" s="19"/>
      <c r="H399" s="19"/>
      <c r="I399" s="20"/>
      <c r="J399" s="67"/>
      <c r="K399" s="19"/>
      <c r="L399" s="97">
        <f>YEAR(Out_and_Engage[[#This Row],[Staff Start Date]])</f>
        <v>1900</v>
      </c>
      <c r="M399" s="97" t="str">
        <f>TEXT(Out_and_Engage[[#This Row],[Staff Start Date]], "mmm")</f>
        <v>Jan</v>
      </c>
    </row>
    <row r="400" spans="1:13" x14ac:dyDescent="0.25">
      <c r="A400" s="18"/>
      <c r="B400" s="19"/>
      <c r="C400" s="19"/>
      <c r="D400" s="19"/>
      <c r="E400" s="19"/>
      <c r="F400" s="19"/>
      <c r="G400" s="19"/>
      <c r="H400" s="19"/>
      <c r="I400" s="20"/>
      <c r="J400" s="67"/>
      <c r="K400" s="19"/>
      <c r="L400" s="97">
        <f>YEAR(Out_and_Engage[[#This Row],[Staff Start Date]])</f>
        <v>1900</v>
      </c>
      <c r="M400" s="97" t="str">
        <f>TEXT(Out_and_Engage[[#This Row],[Staff Start Date]], "mmm")</f>
        <v>Jan</v>
      </c>
    </row>
    <row r="401" spans="1:13" x14ac:dyDescent="0.25">
      <c r="A401" s="18"/>
      <c r="B401" s="19"/>
      <c r="C401" s="19"/>
      <c r="D401" s="19"/>
      <c r="E401" s="19"/>
      <c r="F401" s="19"/>
      <c r="G401" s="19"/>
      <c r="H401" s="19"/>
      <c r="I401" s="20"/>
      <c r="J401" s="67"/>
      <c r="K401" s="19"/>
      <c r="L401" s="97">
        <f>YEAR(Out_and_Engage[[#This Row],[Staff Start Date]])</f>
        <v>1900</v>
      </c>
      <c r="M401" s="97" t="str">
        <f>TEXT(Out_and_Engage[[#This Row],[Staff Start Date]], "mmm")</f>
        <v>Jan</v>
      </c>
    </row>
    <row r="402" spans="1:13" x14ac:dyDescent="0.25">
      <c r="A402" s="18"/>
      <c r="B402" s="19"/>
      <c r="C402" s="19"/>
      <c r="D402" s="19"/>
      <c r="E402" s="19"/>
      <c r="F402" s="19"/>
      <c r="G402" s="19"/>
      <c r="H402" s="19"/>
      <c r="I402" s="20"/>
      <c r="J402" s="67"/>
      <c r="K402" s="19"/>
      <c r="L402" s="97">
        <f>YEAR(Out_and_Engage[[#This Row],[Staff Start Date]])</f>
        <v>1900</v>
      </c>
      <c r="M402" s="97" t="str">
        <f>TEXT(Out_and_Engage[[#This Row],[Staff Start Date]], "mmm")</f>
        <v>Jan</v>
      </c>
    </row>
    <row r="403" spans="1:13" x14ac:dyDescent="0.25">
      <c r="A403" s="18"/>
      <c r="B403" s="19"/>
      <c r="C403" s="19"/>
      <c r="D403" s="19"/>
      <c r="E403" s="19"/>
      <c r="F403" s="19"/>
      <c r="G403" s="19"/>
      <c r="H403" s="19"/>
      <c r="I403" s="20"/>
      <c r="J403" s="67"/>
      <c r="K403" s="19"/>
      <c r="L403" s="97">
        <f>YEAR(Out_and_Engage[[#This Row],[Staff Start Date]])</f>
        <v>1900</v>
      </c>
      <c r="M403" s="97" t="str">
        <f>TEXT(Out_and_Engage[[#This Row],[Staff Start Date]], "mmm")</f>
        <v>Jan</v>
      </c>
    </row>
    <row r="404" spans="1:13" x14ac:dyDescent="0.25">
      <c r="A404" s="18"/>
      <c r="B404" s="19"/>
      <c r="C404" s="19"/>
      <c r="D404" s="19"/>
      <c r="E404" s="19"/>
      <c r="F404" s="19"/>
      <c r="G404" s="19"/>
      <c r="H404" s="19"/>
      <c r="I404" s="20"/>
      <c r="J404" s="67"/>
      <c r="K404" s="19"/>
      <c r="L404" s="97">
        <f>YEAR(Out_and_Engage[[#This Row],[Staff Start Date]])</f>
        <v>1900</v>
      </c>
      <c r="M404" s="97" t="str">
        <f>TEXT(Out_and_Engage[[#This Row],[Staff Start Date]], "mmm")</f>
        <v>Jan</v>
      </c>
    </row>
    <row r="405" spans="1:13" x14ac:dyDescent="0.25">
      <c r="A405" s="18"/>
      <c r="B405" s="19"/>
      <c r="C405" s="19"/>
      <c r="D405" s="19"/>
      <c r="E405" s="19"/>
      <c r="F405" s="19"/>
      <c r="G405" s="19"/>
      <c r="H405" s="19"/>
      <c r="I405" s="20"/>
      <c r="J405" s="67"/>
      <c r="K405" s="19"/>
      <c r="L405" s="97">
        <f>YEAR(Out_and_Engage[[#This Row],[Staff Start Date]])</f>
        <v>1900</v>
      </c>
      <c r="M405" s="97" t="str">
        <f>TEXT(Out_and_Engage[[#This Row],[Staff Start Date]], "mmm")</f>
        <v>Jan</v>
      </c>
    </row>
    <row r="406" spans="1:13" x14ac:dyDescent="0.25">
      <c r="A406" s="18"/>
      <c r="B406" s="19"/>
      <c r="C406" s="19"/>
      <c r="D406" s="19"/>
      <c r="E406" s="19"/>
      <c r="F406" s="19"/>
      <c r="G406" s="19"/>
      <c r="H406" s="19"/>
      <c r="I406" s="20"/>
      <c r="J406" s="67"/>
      <c r="K406" s="19"/>
      <c r="L406" s="97">
        <f>YEAR(Out_and_Engage[[#This Row],[Staff Start Date]])</f>
        <v>1900</v>
      </c>
      <c r="M406" s="97" t="str">
        <f>TEXT(Out_and_Engage[[#This Row],[Staff Start Date]], "mmm")</f>
        <v>Jan</v>
      </c>
    </row>
    <row r="407" spans="1:13" x14ac:dyDescent="0.25">
      <c r="A407" s="18"/>
      <c r="B407" s="19"/>
      <c r="C407" s="19"/>
      <c r="D407" s="19"/>
      <c r="E407" s="19"/>
      <c r="F407" s="19"/>
      <c r="G407" s="19"/>
      <c r="H407" s="19"/>
      <c r="I407" s="20"/>
      <c r="J407" s="67"/>
      <c r="K407" s="19"/>
      <c r="L407" s="97">
        <f>YEAR(Out_and_Engage[[#This Row],[Staff Start Date]])</f>
        <v>1900</v>
      </c>
      <c r="M407" s="97" t="str">
        <f>TEXT(Out_and_Engage[[#This Row],[Staff Start Date]], "mmm")</f>
        <v>Jan</v>
      </c>
    </row>
    <row r="408" spans="1:13" x14ac:dyDescent="0.25">
      <c r="A408" s="18"/>
      <c r="B408" s="19"/>
      <c r="C408" s="19"/>
      <c r="D408" s="19"/>
      <c r="E408" s="19"/>
      <c r="F408" s="19"/>
      <c r="G408" s="19"/>
      <c r="H408" s="19"/>
      <c r="I408" s="20"/>
      <c r="J408" s="67"/>
      <c r="K408" s="19"/>
      <c r="L408" s="97">
        <f>YEAR(Out_and_Engage[[#This Row],[Staff Start Date]])</f>
        <v>1900</v>
      </c>
      <c r="M408" s="97" t="str">
        <f>TEXT(Out_and_Engage[[#This Row],[Staff Start Date]], "mmm")</f>
        <v>Jan</v>
      </c>
    </row>
    <row r="409" spans="1:13" x14ac:dyDescent="0.25">
      <c r="A409" s="18"/>
      <c r="B409" s="19"/>
      <c r="C409" s="19"/>
      <c r="D409" s="19"/>
      <c r="E409" s="19"/>
      <c r="F409" s="19"/>
      <c r="G409" s="19"/>
      <c r="H409" s="19"/>
      <c r="I409" s="20"/>
      <c r="J409" s="67"/>
      <c r="K409" s="19"/>
      <c r="L409" s="97">
        <f>YEAR(Out_and_Engage[[#This Row],[Staff Start Date]])</f>
        <v>1900</v>
      </c>
      <c r="M409" s="97" t="str">
        <f>TEXT(Out_and_Engage[[#This Row],[Staff Start Date]], "mmm")</f>
        <v>Jan</v>
      </c>
    </row>
    <row r="410" spans="1:13" x14ac:dyDescent="0.25">
      <c r="A410" s="18"/>
      <c r="B410" s="19"/>
      <c r="C410" s="19"/>
      <c r="D410" s="19"/>
      <c r="E410" s="19"/>
      <c r="F410" s="19"/>
      <c r="G410" s="19"/>
      <c r="H410" s="19"/>
      <c r="I410" s="20"/>
      <c r="J410" s="67"/>
      <c r="K410" s="19"/>
      <c r="L410" s="97">
        <f>YEAR(Out_and_Engage[[#This Row],[Staff Start Date]])</f>
        <v>1900</v>
      </c>
      <c r="M410" s="97" t="str">
        <f>TEXT(Out_and_Engage[[#This Row],[Staff Start Date]], "mmm")</f>
        <v>Jan</v>
      </c>
    </row>
    <row r="411" spans="1:13" x14ac:dyDescent="0.25">
      <c r="A411" s="18"/>
      <c r="B411" s="19"/>
      <c r="C411" s="19"/>
      <c r="D411" s="19"/>
      <c r="E411" s="19"/>
      <c r="F411" s="19"/>
      <c r="G411" s="19"/>
      <c r="H411" s="19"/>
      <c r="I411" s="20"/>
      <c r="J411" s="67"/>
      <c r="K411" s="19"/>
      <c r="L411" s="97">
        <f>YEAR(Out_and_Engage[[#This Row],[Staff Start Date]])</f>
        <v>1900</v>
      </c>
      <c r="M411" s="97" t="str">
        <f>TEXT(Out_and_Engage[[#This Row],[Staff Start Date]], "mmm")</f>
        <v>Jan</v>
      </c>
    </row>
    <row r="412" spans="1:13" x14ac:dyDescent="0.25">
      <c r="A412" s="18"/>
      <c r="B412" s="19"/>
      <c r="C412" s="19"/>
      <c r="D412" s="19"/>
      <c r="E412" s="19"/>
      <c r="F412" s="19"/>
      <c r="G412" s="19"/>
      <c r="H412" s="19"/>
      <c r="I412" s="20"/>
      <c r="J412" s="67"/>
      <c r="K412" s="19"/>
      <c r="L412" s="97">
        <f>YEAR(Out_and_Engage[[#This Row],[Staff Start Date]])</f>
        <v>1900</v>
      </c>
      <c r="M412" s="97" t="str">
        <f>TEXT(Out_and_Engage[[#This Row],[Staff Start Date]], "mmm")</f>
        <v>Jan</v>
      </c>
    </row>
    <row r="413" spans="1:13" x14ac:dyDescent="0.25">
      <c r="A413" s="18"/>
      <c r="B413" s="19"/>
      <c r="C413" s="19"/>
      <c r="D413" s="19"/>
      <c r="E413" s="19"/>
      <c r="F413" s="19"/>
      <c r="G413" s="19"/>
      <c r="H413" s="19"/>
      <c r="I413" s="20"/>
      <c r="J413" s="67"/>
      <c r="K413" s="19"/>
      <c r="L413" s="97">
        <f>YEAR(Out_and_Engage[[#This Row],[Staff Start Date]])</f>
        <v>1900</v>
      </c>
      <c r="M413" s="97" t="str">
        <f>TEXT(Out_and_Engage[[#This Row],[Staff Start Date]], "mmm")</f>
        <v>Jan</v>
      </c>
    </row>
    <row r="414" spans="1:13" x14ac:dyDescent="0.25">
      <c r="A414" s="18"/>
      <c r="B414" s="19"/>
      <c r="C414" s="19"/>
      <c r="D414" s="19"/>
      <c r="E414" s="19"/>
      <c r="F414" s="19"/>
      <c r="G414" s="19"/>
      <c r="H414" s="19"/>
      <c r="I414" s="20"/>
      <c r="J414" s="67"/>
      <c r="K414" s="19"/>
      <c r="L414" s="97">
        <f>YEAR(Out_and_Engage[[#This Row],[Staff Start Date]])</f>
        <v>1900</v>
      </c>
      <c r="M414" s="97" t="str">
        <f>TEXT(Out_and_Engage[[#This Row],[Staff Start Date]], "mmm")</f>
        <v>Jan</v>
      </c>
    </row>
    <row r="415" spans="1:13" x14ac:dyDescent="0.25">
      <c r="A415" s="18"/>
      <c r="B415" s="19"/>
      <c r="C415" s="19"/>
      <c r="D415" s="19"/>
      <c r="E415" s="19"/>
      <c r="F415" s="19"/>
      <c r="G415" s="19"/>
      <c r="H415" s="19"/>
      <c r="I415" s="20"/>
      <c r="J415" s="67"/>
      <c r="K415" s="19"/>
      <c r="L415" s="97">
        <f>YEAR(Out_and_Engage[[#This Row],[Staff Start Date]])</f>
        <v>1900</v>
      </c>
      <c r="M415" s="97" t="str">
        <f>TEXT(Out_and_Engage[[#This Row],[Staff Start Date]], "mmm")</f>
        <v>Jan</v>
      </c>
    </row>
    <row r="416" spans="1:13" x14ac:dyDescent="0.25">
      <c r="A416" s="18"/>
      <c r="B416" s="19"/>
      <c r="C416" s="19"/>
      <c r="D416" s="19"/>
      <c r="E416" s="19"/>
      <c r="F416" s="19"/>
      <c r="G416" s="19"/>
      <c r="H416" s="19"/>
      <c r="I416" s="20"/>
      <c r="J416" s="67"/>
      <c r="K416" s="19"/>
      <c r="L416" s="97">
        <f>YEAR(Out_and_Engage[[#This Row],[Staff Start Date]])</f>
        <v>1900</v>
      </c>
      <c r="M416" s="97" t="str">
        <f>TEXT(Out_and_Engage[[#This Row],[Staff Start Date]], "mmm")</f>
        <v>Jan</v>
      </c>
    </row>
    <row r="417" spans="1:13" x14ac:dyDescent="0.25">
      <c r="A417" s="18"/>
      <c r="B417" s="19"/>
      <c r="C417" s="19"/>
      <c r="D417" s="19"/>
      <c r="E417" s="19"/>
      <c r="F417" s="19"/>
      <c r="G417" s="19"/>
      <c r="H417" s="19"/>
      <c r="I417" s="20"/>
      <c r="J417" s="67"/>
      <c r="K417" s="19"/>
      <c r="L417" s="97">
        <f>YEAR(Out_and_Engage[[#This Row],[Staff Start Date]])</f>
        <v>1900</v>
      </c>
      <c r="M417" s="97" t="str">
        <f>TEXT(Out_and_Engage[[#This Row],[Staff Start Date]], "mmm")</f>
        <v>Jan</v>
      </c>
    </row>
    <row r="418" spans="1:13" x14ac:dyDescent="0.25">
      <c r="A418" s="18"/>
      <c r="B418" s="19"/>
      <c r="C418" s="19"/>
      <c r="D418" s="19"/>
      <c r="E418" s="19"/>
      <c r="F418" s="19"/>
      <c r="G418" s="19"/>
      <c r="H418" s="19"/>
      <c r="I418" s="20"/>
      <c r="J418" s="67"/>
      <c r="K418" s="19"/>
      <c r="L418" s="97">
        <f>YEAR(Out_and_Engage[[#This Row],[Staff Start Date]])</f>
        <v>1900</v>
      </c>
      <c r="M418" s="97" t="str">
        <f>TEXT(Out_and_Engage[[#This Row],[Staff Start Date]], "mmm")</f>
        <v>Jan</v>
      </c>
    </row>
    <row r="419" spans="1:13" x14ac:dyDescent="0.25">
      <c r="A419" s="18"/>
      <c r="B419" s="19"/>
      <c r="C419" s="19"/>
      <c r="D419" s="19"/>
      <c r="E419" s="19"/>
      <c r="F419" s="19"/>
      <c r="G419" s="19"/>
      <c r="H419" s="19"/>
      <c r="I419" s="20"/>
      <c r="J419" s="67"/>
      <c r="K419" s="19"/>
      <c r="L419" s="97">
        <f>YEAR(Out_and_Engage[[#This Row],[Staff Start Date]])</f>
        <v>1900</v>
      </c>
      <c r="M419" s="97" t="str">
        <f>TEXT(Out_and_Engage[[#This Row],[Staff Start Date]], "mmm")</f>
        <v>Jan</v>
      </c>
    </row>
    <row r="420" spans="1:13" x14ac:dyDescent="0.25">
      <c r="A420" s="18"/>
      <c r="B420" s="19"/>
      <c r="C420" s="19"/>
      <c r="D420" s="19"/>
      <c r="E420" s="19"/>
      <c r="F420" s="19"/>
      <c r="G420" s="19"/>
      <c r="H420" s="19"/>
      <c r="I420" s="20"/>
      <c r="J420" s="67"/>
      <c r="K420" s="19"/>
      <c r="L420" s="97">
        <f>YEAR(Out_and_Engage[[#This Row],[Staff Start Date]])</f>
        <v>1900</v>
      </c>
      <c r="M420" s="97" t="str">
        <f>TEXT(Out_and_Engage[[#This Row],[Staff Start Date]], "mmm")</f>
        <v>Jan</v>
      </c>
    </row>
    <row r="421" spans="1:13" x14ac:dyDescent="0.25">
      <c r="A421" s="18"/>
      <c r="B421" s="19"/>
      <c r="C421" s="19"/>
      <c r="D421" s="19"/>
      <c r="E421" s="19"/>
      <c r="F421" s="19"/>
      <c r="G421" s="19"/>
      <c r="H421" s="19"/>
      <c r="I421" s="20"/>
      <c r="J421" s="67"/>
      <c r="K421" s="19"/>
      <c r="L421" s="97">
        <f>YEAR(Out_and_Engage[[#This Row],[Staff Start Date]])</f>
        <v>1900</v>
      </c>
      <c r="M421" s="97" t="str">
        <f>TEXT(Out_and_Engage[[#This Row],[Staff Start Date]], "mmm")</f>
        <v>Jan</v>
      </c>
    </row>
    <row r="422" spans="1:13" x14ac:dyDescent="0.25">
      <c r="A422" s="18"/>
      <c r="B422" s="19"/>
      <c r="C422" s="19"/>
      <c r="D422" s="19"/>
      <c r="E422" s="19"/>
      <c r="F422" s="19"/>
      <c r="G422" s="19"/>
      <c r="H422" s="19"/>
      <c r="I422" s="20"/>
      <c r="J422" s="67"/>
      <c r="K422" s="19"/>
      <c r="L422" s="97">
        <f>YEAR(Out_and_Engage[[#This Row],[Staff Start Date]])</f>
        <v>1900</v>
      </c>
      <c r="M422" s="97" t="str">
        <f>TEXT(Out_and_Engage[[#This Row],[Staff Start Date]], "mmm")</f>
        <v>Jan</v>
      </c>
    </row>
    <row r="423" spans="1:13" x14ac:dyDescent="0.25">
      <c r="A423" s="18"/>
      <c r="B423" s="19"/>
      <c r="C423" s="19"/>
      <c r="D423" s="19"/>
      <c r="E423" s="19"/>
      <c r="F423" s="19"/>
      <c r="G423" s="19"/>
      <c r="H423" s="19"/>
      <c r="I423" s="20"/>
      <c r="J423" s="67"/>
      <c r="K423" s="19"/>
      <c r="L423" s="97">
        <f>YEAR(Out_and_Engage[[#This Row],[Staff Start Date]])</f>
        <v>1900</v>
      </c>
      <c r="M423" s="97" t="str">
        <f>TEXT(Out_and_Engage[[#This Row],[Staff Start Date]], "mmm")</f>
        <v>Jan</v>
      </c>
    </row>
    <row r="424" spans="1:13" x14ac:dyDescent="0.25">
      <c r="A424" s="18"/>
      <c r="B424" s="19"/>
      <c r="C424" s="19"/>
      <c r="D424" s="19"/>
      <c r="E424" s="19"/>
      <c r="F424" s="19"/>
      <c r="G424" s="19"/>
      <c r="H424" s="19"/>
      <c r="I424" s="20"/>
      <c r="J424" s="67"/>
      <c r="K424" s="19"/>
      <c r="L424" s="97">
        <f>YEAR(Out_and_Engage[[#This Row],[Staff Start Date]])</f>
        <v>1900</v>
      </c>
      <c r="M424" s="97" t="str">
        <f>TEXT(Out_and_Engage[[#This Row],[Staff Start Date]], "mmm")</f>
        <v>Jan</v>
      </c>
    </row>
    <row r="425" spans="1:13" x14ac:dyDescent="0.25">
      <c r="A425" s="18"/>
      <c r="B425" s="19"/>
      <c r="C425" s="19"/>
      <c r="D425" s="19"/>
      <c r="E425" s="19"/>
      <c r="F425" s="19"/>
      <c r="G425" s="19"/>
      <c r="H425" s="19"/>
      <c r="I425" s="20"/>
      <c r="J425" s="67"/>
      <c r="K425" s="19"/>
      <c r="L425" s="97">
        <f>YEAR(Out_and_Engage[[#This Row],[Staff Start Date]])</f>
        <v>1900</v>
      </c>
      <c r="M425" s="97" t="str">
        <f>TEXT(Out_and_Engage[[#This Row],[Staff Start Date]], "mmm")</f>
        <v>Jan</v>
      </c>
    </row>
    <row r="426" spans="1:13" x14ac:dyDescent="0.25">
      <c r="A426" s="18"/>
      <c r="B426" s="19"/>
      <c r="C426" s="19"/>
      <c r="D426" s="19"/>
      <c r="E426" s="19"/>
      <c r="F426" s="19"/>
      <c r="G426" s="19"/>
      <c r="H426" s="19"/>
      <c r="I426" s="20"/>
      <c r="J426" s="67"/>
      <c r="K426" s="19"/>
      <c r="L426" s="97">
        <f>YEAR(Out_and_Engage[[#This Row],[Staff Start Date]])</f>
        <v>1900</v>
      </c>
      <c r="M426" s="97" t="str">
        <f>TEXT(Out_and_Engage[[#This Row],[Staff Start Date]], "mmm")</f>
        <v>Jan</v>
      </c>
    </row>
    <row r="427" spans="1:13" x14ac:dyDescent="0.25">
      <c r="A427" s="18"/>
      <c r="B427" s="19"/>
      <c r="C427" s="19"/>
      <c r="D427" s="19"/>
      <c r="E427" s="19"/>
      <c r="F427" s="19"/>
      <c r="G427" s="19"/>
      <c r="H427" s="19"/>
      <c r="I427" s="20"/>
      <c r="J427" s="67"/>
      <c r="K427" s="19"/>
      <c r="L427" s="97">
        <f>YEAR(Out_and_Engage[[#This Row],[Staff Start Date]])</f>
        <v>1900</v>
      </c>
      <c r="M427" s="97" t="str">
        <f>TEXT(Out_and_Engage[[#This Row],[Staff Start Date]], "mmm")</f>
        <v>Jan</v>
      </c>
    </row>
    <row r="428" spans="1:13" x14ac:dyDescent="0.25">
      <c r="A428" s="18"/>
      <c r="B428" s="19"/>
      <c r="C428" s="19"/>
      <c r="D428" s="19"/>
      <c r="E428" s="19"/>
      <c r="F428" s="19"/>
      <c r="G428" s="19"/>
      <c r="H428" s="19"/>
      <c r="I428" s="20"/>
      <c r="J428" s="67"/>
      <c r="K428" s="19"/>
      <c r="L428" s="97">
        <f>YEAR(Out_and_Engage[[#This Row],[Staff Start Date]])</f>
        <v>1900</v>
      </c>
      <c r="M428" s="97" t="str">
        <f>TEXT(Out_and_Engage[[#This Row],[Staff Start Date]], "mmm")</f>
        <v>Jan</v>
      </c>
    </row>
    <row r="429" spans="1:13" x14ac:dyDescent="0.25">
      <c r="A429" s="18"/>
      <c r="B429" s="19"/>
      <c r="C429" s="19"/>
      <c r="D429" s="19"/>
      <c r="E429" s="19"/>
      <c r="F429" s="19"/>
      <c r="G429" s="19"/>
      <c r="H429" s="19"/>
      <c r="I429" s="20"/>
      <c r="J429" s="67"/>
      <c r="K429" s="19"/>
      <c r="L429" s="97">
        <f>YEAR(Out_and_Engage[[#This Row],[Staff Start Date]])</f>
        <v>1900</v>
      </c>
      <c r="M429" s="97" t="str">
        <f>TEXT(Out_and_Engage[[#This Row],[Staff Start Date]], "mmm")</f>
        <v>Jan</v>
      </c>
    </row>
    <row r="430" spans="1:13" x14ac:dyDescent="0.25">
      <c r="A430" s="18"/>
      <c r="B430" s="19"/>
      <c r="C430" s="19"/>
      <c r="D430" s="19"/>
      <c r="E430" s="19"/>
      <c r="F430" s="19"/>
      <c r="G430" s="19"/>
      <c r="H430" s="19"/>
      <c r="I430" s="20"/>
      <c r="J430" s="67"/>
      <c r="K430" s="19"/>
      <c r="L430" s="97">
        <f>YEAR(Out_and_Engage[[#This Row],[Staff Start Date]])</f>
        <v>1900</v>
      </c>
      <c r="M430" s="97" t="str">
        <f>TEXT(Out_and_Engage[[#This Row],[Staff Start Date]], "mmm")</f>
        <v>Jan</v>
      </c>
    </row>
    <row r="431" spans="1:13" x14ac:dyDescent="0.25">
      <c r="A431" s="18"/>
      <c r="B431" s="19"/>
      <c r="C431" s="19"/>
      <c r="D431" s="19"/>
      <c r="E431" s="19"/>
      <c r="F431" s="19"/>
      <c r="G431" s="19"/>
      <c r="H431" s="19"/>
      <c r="I431" s="20"/>
      <c r="J431" s="67"/>
      <c r="K431" s="19"/>
      <c r="L431" s="97">
        <f>YEAR(Out_and_Engage[[#This Row],[Staff Start Date]])</f>
        <v>1900</v>
      </c>
      <c r="M431" s="97" t="str">
        <f>TEXT(Out_and_Engage[[#This Row],[Staff Start Date]], "mmm")</f>
        <v>Jan</v>
      </c>
    </row>
    <row r="432" spans="1:13" x14ac:dyDescent="0.25">
      <c r="A432" s="18"/>
      <c r="B432" s="19"/>
      <c r="C432" s="19"/>
      <c r="D432" s="19"/>
      <c r="E432" s="19"/>
      <c r="F432" s="19"/>
      <c r="G432" s="19"/>
      <c r="H432" s="19"/>
      <c r="I432" s="20"/>
      <c r="J432" s="67"/>
      <c r="K432" s="19"/>
      <c r="L432" s="97">
        <f>YEAR(Out_and_Engage[[#This Row],[Staff Start Date]])</f>
        <v>1900</v>
      </c>
      <c r="M432" s="97" t="str">
        <f>TEXT(Out_and_Engage[[#This Row],[Staff Start Date]], "mmm")</f>
        <v>Jan</v>
      </c>
    </row>
    <row r="433" spans="1:13" x14ac:dyDescent="0.25">
      <c r="A433" s="18"/>
      <c r="B433" s="19"/>
      <c r="C433" s="19"/>
      <c r="D433" s="19"/>
      <c r="E433" s="19"/>
      <c r="F433" s="19"/>
      <c r="G433" s="19"/>
      <c r="H433" s="19"/>
      <c r="I433" s="20"/>
      <c r="J433" s="67"/>
      <c r="K433" s="19"/>
      <c r="L433" s="97">
        <f>YEAR(Out_and_Engage[[#This Row],[Staff Start Date]])</f>
        <v>1900</v>
      </c>
      <c r="M433" s="97" t="str">
        <f>TEXT(Out_and_Engage[[#This Row],[Staff Start Date]], "mmm")</f>
        <v>Jan</v>
      </c>
    </row>
    <row r="434" spans="1:13" x14ac:dyDescent="0.25">
      <c r="A434" s="18"/>
      <c r="B434" s="19"/>
      <c r="C434" s="19"/>
      <c r="D434" s="19"/>
      <c r="E434" s="19"/>
      <c r="F434" s="19"/>
      <c r="G434" s="19"/>
      <c r="H434" s="19"/>
      <c r="I434" s="20"/>
      <c r="J434" s="67"/>
      <c r="K434" s="19"/>
      <c r="L434" s="97">
        <f>YEAR(Out_and_Engage[[#This Row],[Staff Start Date]])</f>
        <v>1900</v>
      </c>
      <c r="M434" s="97" t="str">
        <f>TEXT(Out_and_Engage[[#This Row],[Staff Start Date]], "mmm")</f>
        <v>Jan</v>
      </c>
    </row>
    <row r="435" spans="1:13" x14ac:dyDescent="0.25">
      <c r="A435" s="18"/>
      <c r="B435" s="19"/>
      <c r="C435" s="19"/>
      <c r="D435" s="19"/>
      <c r="E435" s="19"/>
      <c r="F435" s="19"/>
      <c r="G435" s="19"/>
      <c r="H435" s="19"/>
      <c r="I435" s="20"/>
      <c r="J435" s="67"/>
      <c r="K435" s="19"/>
      <c r="L435" s="97">
        <f>YEAR(Out_and_Engage[[#This Row],[Staff Start Date]])</f>
        <v>1900</v>
      </c>
      <c r="M435" s="97" t="str">
        <f>TEXT(Out_and_Engage[[#This Row],[Staff Start Date]], "mmm")</f>
        <v>Jan</v>
      </c>
    </row>
    <row r="436" spans="1:13" x14ac:dyDescent="0.25">
      <c r="A436" s="18"/>
      <c r="B436" s="19"/>
      <c r="C436" s="19"/>
      <c r="D436" s="19"/>
      <c r="E436" s="19"/>
      <c r="F436" s="19"/>
      <c r="G436" s="19"/>
      <c r="H436" s="19"/>
      <c r="I436" s="20"/>
      <c r="J436" s="67"/>
      <c r="K436" s="19"/>
      <c r="L436" s="97">
        <f>YEAR(Out_and_Engage[[#This Row],[Staff Start Date]])</f>
        <v>1900</v>
      </c>
      <c r="M436" s="97" t="str">
        <f>TEXT(Out_and_Engage[[#This Row],[Staff Start Date]], "mmm")</f>
        <v>Jan</v>
      </c>
    </row>
    <row r="437" spans="1:13" x14ac:dyDescent="0.25">
      <c r="A437" s="18"/>
      <c r="B437" s="19"/>
      <c r="C437" s="19"/>
      <c r="D437" s="19"/>
      <c r="E437" s="19"/>
      <c r="F437" s="19"/>
      <c r="G437" s="19"/>
      <c r="H437" s="19"/>
      <c r="I437" s="20"/>
      <c r="J437" s="67"/>
      <c r="K437" s="19"/>
      <c r="L437" s="97">
        <f>YEAR(Out_and_Engage[[#This Row],[Staff Start Date]])</f>
        <v>1900</v>
      </c>
      <c r="M437" s="97" t="str">
        <f>TEXT(Out_and_Engage[[#This Row],[Staff Start Date]], "mmm")</f>
        <v>Jan</v>
      </c>
    </row>
    <row r="438" spans="1:13" x14ac:dyDescent="0.25">
      <c r="A438" s="18"/>
      <c r="B438" s="19"/>
      <c r="C438" s="19"/>
      <c r="D438" s="19"/>
      <c r="E438" s="19"/>
      <c r="F438" s="19"/>
      <c r="G438" s="19"/>
      <c r="H438" s="19"/>
      <c r="I438" s="20"/>
      <c r="J438" s="67"/>
      <c r="K438" s="19"/>
      <c r="L438" s="97">
        <f>YEAR(Out_and_Engage[[#This Row],[Staff Start Date]])</f>
        <v>1900</v>
      </c>
      <c r="M438" s="97" t="str">
        <f>TEXT(Out_and_Engage[[#This Row],[Staff Start Date]], "mmm")</f>
        <v>Jan</v>
      </c>
    </row>
    <row r="439" spans="1:13" x14ac:dyDescent="0.25">
      <c r="A439" s="18"/>
      <c r="B439" s="19"/>
      <c r="C439" s="19"/>
      <c r="D439" s="19"/>
      <c r="E439" s="19"/>
      <c r="F439" s="19"/>
      <c r="G439" s="19"/>
      <c r="H439" s="19"/>
      <c r="I439" s="20"/>
      <c r="J439" s="67"/>
      <c r="K439" s="19"/>
      <c r="L439" s="97">
        <f>YEAR(Out_and_Engage[[#This Row],[Staff Start Date]])</f>
        <v>1900</v>
      </c>
      <c r="M439" s="97" t="str">
        <f>TEXT(Out_and_Engage[[#This Row],[Staff Start Date]], "mmm")</f>
        <v>Jan</v>
      </c>
    </row>
    <row r="440" spans="1:13" x14ac:dyDescent="0.25">
      <c r="A440" s="18"/>
      <c r="B440" s="19"/>
      <c r="C440" s="19"/>
      <c r="D440" s="19"/>
      <c r="E440" s="19"/>
      <c r="F440" s="19"/>
      <c r="G440" s="19"/>
      <c r="H440" s="19"/>
      <c r="I440" s="20"/>
      <c r="J440" s="67"/>
      <c r="K440" s="19"/>
      <c r="L440" s="97">
        <f>YEAR(Out_and_Engage[[#This Row],[Staff Start Date]])</f>
        <v>1900</v>
      </c>
      <c r="M440" s="97" t="str">
        <f>TEXT(Out_and_Engage[[#This Row],[Staff Start Date]], "mmm")</f>
        <v>Jan</v>
      </c>
    </row>
    <row r="441" spans="1:13" x14ac:dyDescent="0.25">
      <c r="A441" s="18"/>
      <c r="B441" s="19"/>
      <c r="C441" s="19"/>
      <c r="D441" s="19"/>
      <c r="E441" s="19"/>
      <c r="F441" s="19"/>
      <c r="G441" s="19"/>
      <c r="H441" s="19"/>
      <c r="I441" s="20"/>
      <c r="J441" s="67"/>
      <c r="K441" s="19"/>
      <c r="L441" s="97">
        <f>YEAR(Out_and_Engage[[#This Row],[Staff Start Date]])</f>
        <v>1900</v>
      </c>
      <c r="M441" s="97" t="str">
        <f>TEXT(Out_and_Engage[[#This Row],[Staff Start Date]], "mmm")</f>
        <v>Jan</v>
      </c>
    </row>
    <row r="442" spans="1:13" x14ac:dyDescent="0.25">
      <c r="A442" s="18"/>
      <c r="B442" s="19"/>
      <c r="C442" s="19"/>
      <c r="D442" s="19"/>
      <c r="E442" s="19"/>
      <c r="F442" s="19"/>
      <c r="G442" s="19"/>
      <c r="H442" s="19"/>
      <c r="I442" s="20"/>
      <c r="J442" s="67"/>
      <c r="K442" s="19"/>
      <c r="L442" s="97">
        <f>YEAR(Out_and_Engage[[#This Row],[Staff Start Date]])</f>
        <v>1900</v>
      </c>
      <c r="M442" s="97" t="str">
        <f>TEXT(Out_and_Engage[[#This Row],[Staff Start Date]], "mmm")</f>
        <v>Jan</v>
      </c>
    </row>
    <row r="443" spans="1:13" x14ac:dyDescent="0.25">
      <c r="A443" s="18"/>
      <c r="B443" s="19"/>
      <c r="C443" s="19"/>
      <c r="D443" s="19"/>
      <c r="E443" s="19"/>
      <c r="F443" s="19"/>
      <c r="G443" s="19"/>
      <c r="H443" s="19"/>
      <c r="I443" s="20"/>
      <c r="J443" s="67"/>
      <c r="K443" s="19"/>
      <c r="L443" s="97">
        <f>YEAR(Out_and_Engage[[#This Row],[Staff Start Date]])</f>
        <v>1900</v>
      </c>
      <c r="M443" s="97" t="str">
        <f>TEXT(Out_and_Engage[[#This Row],[Staff Start Date]], "mmm")</f>
        <v>Jan</v>
      </c>
    </row>
    <row r="444" spans="1:13" x14ac:dyDescent="0.25">
      <c r="A444" s="18"/>
      <c r="B444" s="19"/>
      <c r="C444" s="19"/>
      <c r="D444" s="19"/>
      <c r="E444" s="19"/>
      <c r="F444" s="19"/>
      <c r="G444" s="19"/>
      <c r="H444" s="19"/>
      <c r="I444" s="20"/>
      <c r="J444" s="67"/>
      <c r="K444" s="19"/>
      <c r="L444" s="97">
        <f>YEAR(Out_and_Engage[[#This Row],[Staff Start Date]])</f>
        <v>1900</v>
      </c>
      <c r="M444" s="97" t="str">
        <f>TEXT(Out_and_Engage[[#This Row],[Staff Start Date]], "mmm")</f>
        <v>Jan</v>
      </c>
    </row>
    <row r="445" spans="1:13" x14ac:dyDescent="0.25">
      <c r="A445" s="18"/>
      <c r="B445" s="19"/>
      <c r="C445" s="19"/>
      <c r="D445" s="19"/>
      <c r="E445" s="19"/>
      <c r="F445" s="19"/>
      <c r="G445" s="19"/>
      <c r="H445" s="19"/>
      <c r="I445" s="20"/>
      <c r="J445" s="67"/>
      <c r="K445" s="19"/>
      <c r="L445" s="97">
        <f>YEAR(Out_and_Engage[[#This Row],[Staff Start Date]])</f>
        <v>1900</v>
      </c>
      <c r="M445" s="97" t="str">
        <f>TEXT(Out_and_Engage[[#This Row],[Staff Start Date]], "mmm")</f>
        <v>Jan</v>
      </c>
    </row>
    <row r="446" spans="1:13" x14ac:dyDescent="0.25">
      <c r="A446" s="18"/>
      <c r="B446" s="19"/>
      <c r="C446" s="19"/>
      <c r="D446" s="19"/>
      <c r="E446" s="19"/>
      <c r="F446" s="19"/>
      <c r="G446" s="19"/>
      <c r="H446" s="19"/>
      <c r="I446" s="20"/>
      <c r="J446" s="67"/>
      <c r="K446" s="19"/>
      <c r="L446" s="97">
        <f>YEAR(Out_and_Engage[[#This Row],[Staff Start Date]])</f>
        <v>1900</v>
      </c>
      <c r="M446" s="97" t="str">
        <f>TEXT(Out_and_Engage[[#This Row],[Staff Start Date]], "mmm")</f>
        <v>Jan</v>
      </c>
    </row>
    <row r="447" spans="1:13" x14ac:dyDescent="0.25">
      <c r="A447" s="18"/>
      <c r="B447" s="19"/>
      <c r="C447" s="19"/>
      <c r="D447" s="19"/>
      <c r="E447" s="19"/>
      <c r="F447" s="19"/>
      <c r="G447" s="19"/>
      <c r="H447" s="19"/>
      <c r="I447" s="20"/>
      <c r="J447" s="67"/>
      <c r="K447" s="19"/>
      <c r="L447" s="97">
        <f>YEAR(Out_and_Engage[[#This Row],[Staff Start Date]])</f>
        <v>1900</v>
      </c>
      <c r="M447" s="97" t="str">
        <f>TEXT(Out_and_Engage[[#This Row],[Staff Start Date]], "mmm")</f>
        <v>Jan</v>
      </c>
    </row>
    <row r="448" spans="1:13" x14ac:dyDescent="0.25">
      <c r="A448" s="18"/>
      <c r="B448" s="19"/>
      <c r="C448" s="19"/>
      <c r="D448" s="19"/>
      <c r="E448" s="19"/>
      <c r="F448" s="19"/>
      <c r="G448" s="19"/>
      <c r="H448" s="19"/>
      <c r="I448" s="20"/>
      <c r="J448" s="67"/>
      <c r="K448" s="19"/>
      <c r="L448" s="97">
        <f>YEAR(Out_and_Engage[[#This Row],[Staff Start Date]])</f>
        <v>1900</v>
      </c>
      <c r="M448" s="97" t="str">
        <f>TEXT(Out_and_Engage[[#This Row],[Staff Start Date]], "mmm")</f>
        <v>Jan</v>
      </c>
    </row>
    <row r="449" spans="1:13" x14ac:dyDescent="0.25">
      <c r="A449" s="18"/>
      <c r="B449" s="19"/>
      <c r="C449" s="19"/>
      <c r="D449" s="19"/>
      <c r="E449" s="19"/>
      <c r="F449" s="19"/>
      <c r="G449" s="19"/>
      <c r="H449" s="19"/>
      <c r="I449" s="20"/>
      <c r="J449" s="67"/>
      <c r="K449" s="19"/>
      <c r="L449" s="97">
        <f>YEAR(Out_and_Engage[[#This Row],[Staff Start Date]])</f>
        <v>1900</v>
      </c>
      <c r="M449" s="97" t="str">
        <f>TEXT(Out_and_Engage[[#This Row],[Staff Start Date]], "mmm")</f>
        <v>Jan</v>
      </c>
    </row>
    <row r="450" spans="1:13" x14ac:dyDescent="0.25">
      <c r="A450" s="18"/>
      <c r="B450" s="19"/>
      <c r="C450" s="19"/>
      <c r="D450" s="19"/>
      <c r="E450" s="19"/>
      <c r="F450" s="19"/>
      <c r="G450" s="19"/>
      <c r="H450" s="19"/>
      <c r="I450" s="20"/>
      <c r="J450" s="67"/>
      <c r="K450" s="19"/>
      <c r="L450" s="97">
        <f>YEAR(Out_and_Engage[[#This Row],[Staff Start Date]])</f>
        <v>1900</v>
      </c>
      <c r="M450" s="97" t="str">
        <f>TEXT(Out_and_Engage[[#This Row],[Staff Start Date]], "mmm")</f>
        <v>Jan</v>
      </c>
    </row>
    <row r="451" spans="1:13" x14ac:dyDescent="0.25">
      <c r="A451" s="18"/>
      <c r="B451" s="19"/>
      <c r="C451" s="19"/>
      <c r="D451" s="19"/>
      <c r="E451" s="19"/>
      <c r="F451" s="19"/>
      <c r="G451" s="19"/>
      <c r="H451" s="19"/>
      <c r="I451" s="20"/>
      <c r="J451" s="67"/>
      <c r="K451" s="19"/>
      <c r="L451" s="97">
        <f>YEAR(Out_and_Engage[[#This Row],[Staff Start Date]])</f>
        <v>1900</v>
      </c>
      <c r="M451" s="97" t="str">
        <f>TEXT(Out_and_Engage[[#This Row],[Staff Start Date]], "mmm")</f>
        <v>Jan</v>
      </c>
    </row>
    <row r="452" spans="1:13" x14ac:dyDescent="0.25">
      <c r="A452" s="18"/>
      <c r="B452" s="19"/>
      <c r="C452" s="19"/>
      <c r="D452" s="19"/>
      <c r="E452" s="19"/>
      <c r="F452" s="19"/>
      <c r="G452" s="19"/>
      <c r="H452" s="19"/>
      <c r="I452" s="20"/>
      <c r="J452" s="67"/>
      <c r="K452" s="19"/>
      <c r="L452" s="97">
        <f>YEAR(Out_and_Engage[[#This Row],[Staff Start Date]])</f>
        <v>1900</v>
      </c>
      <c r="M452" s="97" t="str">
        <f>TEXT(Out_and_Engage[[#This Row],[Staff Start Date]], "mmm")</f>
        <v>Jan</v>
      </c>
    </row>
    <row r="453" spans="1:13" x14ac:dyDescent="0.25">
      <c r="A453" s="18"/>
      <c r="B453" s="19"/>
      <c r="C453" s="19"/>
      <c r="D453" s="19"/>
      <c r="E453" s="19"/>
      <c r="F453" s="19"/>
      <c r="G453" s="19"/>
      <c r="H453" s="19"/>
      <c r="I453" s="20"/>
      <c r="J453" s="67"/>
      <c r="K453" s="19"/>
      <c r="L453" s="97">
        <f>YEAR(Out_and_Engage[[#This Row],[Staff Start Date]])</f>
        <v>1900</v>
      </c>
      <c r="M453" s="97" t="str">
        <f>TEXT(Out_and_Engage[[#This Row],[Staff Start Date]], "mmm")</f>
        <v>Jan</v>
      </c>
    </row>
    <row r="454" spans="1:13" x14ac:dyDescent="0.25">
      <c r="A454" s="18"/>
      <c r="B454" s="19"/>
      <c r="C454" s="19"/>
      <c r="D454" s="19"/>
      <c r="E454" s="19"/>
      <c r="F454" s="19"/>
      <c r="G454" s="19"/>
      <c r="H454" s="19"/>
      <c r="I454" s="20"/>
      <c r="J454" s="67"/>
      <c r="K454" s="19"/>
      <c r="L454" s="97">
        <f>YEAR(Out_and_Engage[[#This Row],[Staff Start Date]])</f>
        <v>1900</v>
      </c>
      <c r="M454" s="97" t="str">
        <f>TEXT(Out_and_Engage[[#This Row],[Staff Start Date]], "mmm")</f>
        <v>Jan</v>
      </c>
    </row>
    <row r="455" spans="1:13" x14ac:dyDescent="0.25">
      <c r="A455" s="18"/>
      <c r="B455" s="19"/>
      <c r="C455" s="19"/>
      <c r="D455" s="19"/>
      <c r="E455" s="19"/>
      <c r="F455" s="19"/>
      <c r="G455" s="19"/>
      <c r="H455" s="19"/>
      <c r="I455" s="20"/>
      <c r="J455" s="67"/>
      <c r="K455" s="19"/>
      <c r="L455" s="97">
        <f>YEAR(Out_and_Engage[[#This Row],[Staff Start Date]])</f>
        <v>1900</v>
      </c>
      <c r="M455" s="97" t="str">
        <f>TEXT(Out_and_Engage[[#This Row],[Staff Start Date]], "mmm")</f>
        <v>Jan</v>
      </c>
    </row>
    <row r="456" spans="1:13" x14ac:dyDescent="0.25">
      <c r="A456" s="18"/>
      <c r="B456" s="19"/>
      <c r="C456" s="19"/>
      <c r="D456" s="19"/>
      <c r="E456" s="19"/>
      <c r="F456" s="19"/>
      <c r="G456" s="19"/>
      <c r="H456" s="19"/>
      <c r="I456" s="20"/>
      <c r="J456" s="67"/>
      <c r="K456" s="19"/>
      <c r="L456" s="97">
        <f>YEAR(Out_and_Engage[[#This Row],[Staff Start Date]])</f>
        <v>1900</v>
      </c>
      <c r="M456" s="97" t="str">
        <f>TEXT(Out_and_Engage[[#This Row],[Staff Start Date]], "mmm")</f>
        <v>Jan</v>
      </c>
    </row>
    <row r="457" spans="1:13" x14ac:dyDescent="0.25">
      <c r="A457" s="18"/>
      <c r="B457" s="19"/>
      <c r="C457" s="19"/>
      <c r="D457" s="19"/>
      <c r="E457" s="19"/>
      <c r="F457" s="19"/>
      <c r="G457" s="19"/>
      <c r="H457" s="19"/>
      <c r="I457" s="20"/>
      <c r="J457" s="67"/>
      <c r="K457" s="19"/>
      <c r="L457" s="97">
        <f>YEAR(Out_and_Engage[[#This Row],[Staff Start Date]])</f>
        <v>1900</v>
      </c>
      <c r="M457" s="97" t="str">
        <f>TEXT(Out_and_Engage[[#This Row],[Staff Start Date]], "mmm")</f>
        <v>Jan</v>
      </c>
    </row>
    <row r="458" spans="1:13" x14ac:dyDescent="0.25">
      <c r="A458" s="18"/>
      <c r="B458" s="19"/>
      <c r="C458" s="19"/>
      <c r="D458" s="19"/>
      <c r="E458" s="19"/>
      <c r="F458" s="19"/>
      <c r="G458" s="19"/>
      <c r="H458" s="19"/>
      <c r="I458" s="20"/>
      <c r="J458" s="67"/>
      <c r="K458" s="19"/>
      <c r="L458" s="97">
        <f>YEAR(Out_and_Engage[[#This Row],[Staff Start Date]])</f>
        <v>1900</v>
      </c>
      <c r="M458" s="97" t="str">
        <f>TEXT(Out_and_Engage[[#This Row],[Staff Start Date]], "mmm")</f>
        <v>Jan</v>
      </c>
    </row>
    <row r="459" spans="1:13" x14ac:dyDescent="0.25">
      <c r="A459" s="18"/>
      <c r="B459" s="19"/>
      <c r="C459" s="19"/>
      <c r="D459" s="19"/>
      <c r="E459" s="19"/>
      <c r="F459" s="19"/>
      <c r="G459" s="19"/>
      <c r="H459" s="19"/>
      <c r="I459" s="20"/>
      <c r="J459" s="67"/>
      <c r="K459" s="19"/>
      <c r="L459" s="97">
        <f>YEAR(Out_and_Engage[[#This Row],[Staff Start Date]])</f>
        <v>1900</v>
      </c>
      <c r="M459" s="97" t="str">
        <f>TEXT(Out_and_Engage[[#This Row],[Staff Start Date]], "mmm")</f>
        <v>Jan</v>
      </c>
    </row>
    <row r="460" spans="1:13" x14ac:dyDescent="0.25">
      <c r="A460" s="18"/>
      <c r="B460" s="19"/>
      <c r="C460" s="19"/>
      <c r="D460" s="19"/>
      <c r="E460" s="19"/>
      <c r="F460" s="19"/>
      <c r="G460" s="19"/>
      <c r="H460" s="19"/>
      <c r="I460" s="20"/>
      <c r="J460" s="67"/>
      <c r="K460" s="19"/>
      <c r="L460" s="97">
        <f>YEAR(Out_and_Engage[[#This Row],[Staff Start Date]])</f>
        <v>1900</v>
      </c>
      <c r="M460" s="97" t="str">
        <f>TEXT(Out_and_Engage[[#This Row],[Staff Start Date]], "mmm")</f>
        <v>Jan</v>
      </c>
    </row>
    <row r="461" spans="1:13" x14ac:dyDescent="0.25">
      <c r="A461" s="18"/>
      <c r="B461" s="19"/>
      <c r="C461" s="19"/>
      <c r="D461" s="19"/>
      <c r="E461" s="19"/>
      <c r="F461" s="19"/>
      <c r="G461" s="19"/>
      <c r="H461" s="19"/>
      <c r="I461" s="20"/>
      <c r="J461" s="67"/>
      <c r="K461" s="19"/>
      <c r="L461" s="97">
        <f>YEAR(Out_and_Engage[[#This Row],[Staff Start Date]])</f>
        <v>1900</v>
      </c>
      <c r="M461" s="97" t="str">
        <f>TEXT(Out_and_Engage[[#This Row],[Staff Start Date]], "mmm")</f>
        <v>Jan</v>
      </c>
    </row>
    <row r="462" spans="1:13" x14ac:dyDescent="0.25">
      <c r="A462" s="18"/>
      <c r="B462" s="19"/>
      <c r="C462" s="19"/>
      <c r="D462" s="19"/>
      <c r="E462" s="19"/>
      <c r="F462" s="19"/>
      <c r="G462" s="19"/>
      <c r="H462" s="19"/>
      <c r="I462" s="20"/>
      <c r="J462" s="67"/>
      <c r="K462" s="19"/>
      <c r="L462" s="97">
        <f>YEAR(Out_and_Engage[[#This Row],[Staff Start Date]])</f>
        <v>1900</v>
      </c>
      <c r="M462" s="97" t="str">
        <f>TEXT(Out_and_Engage[[#This Row],[Staff Start Date]], "mmm")</f>
        <v>Jan</v>
      </c>
    </row>
    <row r="463" spans="1:13" x14ac:dyDescent="0.25">
      <c r="A463" s="18"/>
      <c r="B463" s="19"/>
      <c r="C463" s="19"/>
      <c r="D463" s="19"/>
      <c r="E463" s="19"/>
      <c r="F463" s="19"/>
      <c r="G463" s="19"/>
      <c r="H463" s="19"/>
      <c r="I463" s="20"/>
      <c r="J463" s="67"/>
      <c r="K463" s="19"/>
      <c r="L463" s="97">
        <f>YEAR(Out_and_Engage[[#This Row],[Staff Start Date]])</f>
        <v>1900</v>
      </c>
      <c r="M463" s="97" t="str">
        <f>TEXT(Out_and_Engage[[#This Row],[Staff Start Date]], "mmm")</f>
        <v>Jan</v>
      </c>
    </row>
    <row r="464" spans="1:13" x14ac:dyDescent="0.25">
      <c r="A464" s="18"/>
      <c r="B464" s="19"/>
      <c r="C464" s="19"/>
      <c r="D464" s="19"/>
      <c r="E464" s="19"/>
      <c r="F464" s="19"/>
      <c r="G464" s="19"/>
      <c r="H464" s="19"/>
      <c r="I464" s="20"/>
      <c r="J464" s="67"/>
      <c r="K464" s="19"/>
      <c r="L464" s="97">
        <f>YEAR(Out_and_Engage[[#This Row],[Staff Start Date]])</f>
        <v>1900</v>
      </c>
      <c r="M464" s="97" t="str">
        <f>TEXT(Out_and_Engage[[#This Row],[Staff Start Date]], "mmm")</f>
        <v>Jan</v>
      </c>
    </row>
    <row r="465" spans="1:13" x14ac:dyDescent="0.25">
      <c r="A465" s="18"/>
      <c r="B465" s="19"/>
      <c r="C465" s="19"/>
      <c r="D465" s="19"/>
      <c r="E465" s="19"/>
      <c r="F465" s="19"/>
      <c r="G465" s="19"/>
      <c r="H465" s="19"/>
      <c r="I465" s="20"/>
      <c r="J465" s="67"/>
      <c r="K465" s="19"/>
      <c r="L465" s="97">
        <f>YEAR(Out_and_Engage[[#This Row],[Staff Start Date]])</f>
        <v>1900</v>
      </c>
      <c r="M465" s="97" t="str">
        <f>TEXT(Out_and_Engage[[#This Row],[Staff Start Date]], "mmm")</f>
        <v>Jan</v>
      </c>
    </row>
    <row r="466" spans="1:13" x14ac:dyDescent="0.25">
      <c r="A466" s="18"/>
      <c r="B466" s="19"/>
      <c r="C466" s="19"/>
      <c r="D466" s="19"/>
      <c r="E466" s="19"/>
      <c r="F466" s="19"/>
      <c r="G466" s="19"/>
      <c r="H466" s="19"/>
      <c r="I466" s="20"/>
      <c r="J466" s="67"/>
      <c r="K466" s="19"/>
      <c r="L466" s="97">
        <f>YEAR(Out_and_Engage[[#This Row],[Staff Start Date]])</f>
        <v>1900</v>
      </c>
      <c r="M466" s="97" t="str">
        <f>TEXT(Out_and_Engage[[#This Row],[Staff Start Date]], "mmm")</f>
        <v>Jan</v>
      </c>
    </row>
    <row r="467" spans="1:13" x14ac:dyDescent="0.25">
      <c r="A467" s="18"/>
      <c r="B467" s="19"/>
      <c r="C467" s="19"/>
      <c r="D467" s="19"/>
      <c r="E467" s="19"/>
      <c r="F467" s="19"/>
      <c r="G467" s="19"/>
      <c r="H467" s="19"/>
      <c r="I467" s="20"/>
      <c r="J467" s="67"/>
      <c r="K467" s="19"/>
      <c r="L467" s="97">
        <f>YEAR(Out_and_Engage[[#This Row],[Staff Start Date]])</f>
        <v>1900</v>
      </c>
      <c r="M467" s="97" t="str">
        <f>TEXT(Out_and_Engage[[#This Row],[Staff Start Date]], "mmm")</f>
        <v>Jan</v>
      </c>
    </row>
    <row r="468" spans="1:13" x14ac:dyDescent="0.25">
      <c r="A468" s="18"/>
      <c r="B468" s="19"/>
      <c r="C468" s="19"/>
      <c r="D468" s="19"/>
      <c r="E468" s="19"/>
      <c r="F468" s="19"/>
      <c r="G468" s="19"/>
      <c r="H468" s="19"/>
      <c r="I468" s="20"/>
      <c r="J468" s="67"/>
      <c r="K468" s="19"/>
      <c r="L468" s="97">
        <f>YEAR(Out_and_Engage[[#This Row],[Staff Start Date]])</f>
        <v>1900</v>
      </c>
      <c r="M468" s="97" t="str">
        <f>TEXT(Out_and_Engage[[#This Row],[Staff Start Date]], "mmm")</f>
        <v>Jan</v>
      </c>
    </row>
    <row r="469" spans="1:13" x14ac:dyDescent="0.25">
      <c r="A469" s="18"/>
      <c r="B469" s="19"/>
      <c r="C469" s="19"/>
      <c r="D469" s="19"/>
      <c r="E469" s="19"/>
      <c r="F469" s="19"/>
      <c r="G469" s="19"/>
      <c r="H469" s="19"/>
      <c r="I469" s="20"/>
      <c r="J469" s="67"/>
      <c r="K469" s="19"/>
      <c r="L469" s="97">
        <f>YEAR(Out_and_Engage[[#This Row],[Staff Start Date]])</f>
        <v>1900</v>
      </c>
      <c r="M469" s="97" t="str">
        <f>TEXT(Out_and_Engage[[#This Row],[Staff Start Date]], "mmm")</f>
        <v>Jan</v>
      </c>
    </row>
    <row r="470" spans="1:13" x14ac:dyDescent="0.25">
      <c r="A470" s="18"/>
      <c r="B470" s="19"/>
      <c r="C470" s="19"/>
      <c r="D470" s="19"/>
      <c r="E470" s="19"/>
      <c r="F470" s="19"/>
      <c r="G470" s="19"/>
      <c r="H470" s="19"/>
      <c r="I470" s="20"/>
      <c r="J470" s="67"/>
      <c r="K470" s="19"/>
      <c r="L470" s="97">
        <f>YEAR(Out_and_Engage[[#This Row],[Staff Start Date]])</f>
        <v>1900</v>
      </c>
      <c r="M470" s="97" t="str">
        <f>TEXT(Out_and_Engage[[#This Row],[Staff Start Date]], "mmm")</f>
        <v>Jan</v>
      </c>
    </row>
    <row r="471" spans="1:13" x14ac:dyDescent="0.25">
      <c r="A471" s="18"/>
      <c r="B471" s="19"/>
      <c r="C471" s="19"/>
      <c r="D471" s="19"/>
      <c r="E471" s="19"/>
      <c r="F471" s="19"/>
      <c r="G471" s="19"/>
      <c r="H471" s="19"/>
      <c r="I471" s="20"/>
      <c r="J471" s="67"/>
      <c r="K471" s="19"/>
      <c r="L471" s="97">
        <f>YEAR(Out_and_Engage[[#This Row],[Staff Start Date]])</f>
        <v>1900</v>
      </c>
      <c r="M471" s="97" t="str">
        <f>TEXT(Out_and_Engage[[#This Row],[Staff Start Date]], "mmm")</f>
        <v>Jan</v>
      </c>
    </row>
    <row r="472" spans="1:13" x14ac:dyDescent="0.25">
      <c r="A472" s="18"/>
      <c r="B472" s="19"/>
      <c r="C472" s="19"/>
      <c r="D472" s="19"/>
      <c r="E472" s="19"/>
      <c r="F472" s="19"/>
      <c r="G472" s="19"/>
      <c r="H472" s="19"/>
      <c r="I472" s="20"/>
      <c r="J472" s="67"/>
      <c r="K472" s="19"/>
      <c r="L472" s="97">
        <f>YEAR(Out_and_Engage[[#This Row],[Staff Start Date]])</f>
        <v>1900</v>
      </c>
      <c r="M472" s="97" t="str">
        <f>TEXT(Out_and_Engage[[#This Row],[Staff Start Date]], "mmm")</f>
        <v>Jan</v>
      </c>
    </row>
    <row r="473" spans="1:13" x14ac:dyDescent="0.25">
      <c r="A473" s="18"/>
      <c r="B473" s="19"/>
      <c r="C473" s="19"/>
      <c r="D473" s="19"/>
      <c r="E473" s="19"/>
      <c r="F473" s="19"/>
      <c r="G473" s="19"/>
      <c r="H473" s="19"/>
      <c r="I473" s="20"/>
      <c r="J473" s="67"/>
      <c r="K473" s="19"/>
      <c r="L473" s="97">
        <f>YEAR(Out_and_Engage[[#This Row],[Staff Start Date]])</f>
        <v>1900</v>
      </c>
      <c r="M473" s="97" t="str">
        <f>TEXT(Out_and_Engage[[#This Row],[Staff Start Date]], "mmm")</f>
        <v>Jan</v>
      </c>
    </row>
    <row r="474" spans="1:13" x14ac:dyDescent="0.25">
      <c r="A474" s="18"/>
      <c r="B474" s="19"/>
      <c r="C474" s="19"/>
      <c r="D474" s="19"/>
      <c r="E474" s="19"/>
      <c r="F474" s="19"/>
      <c r="G474" s="19"/>
      <c r="H474" s="19"/>
      <c r="I474" s="20"/>
      <c r="J474" s="67"/>
      <c r="K474" s="19"/>
      <c r="L474" s="97">
        <f>YEAR(Out_and_Engage[[#This Row],[Staff Start Date]])</f>
        <v>1900</v>
      </c>
      <c r="M474" s="97" t="str">
        <f>TEXT(Out_and_Engage[[#This Row],[Staff Start Date]], "mmm")</f>
        <v>Jan</v>
      </c>
    </row>
    <row r="475" spans="1:13" x14ac:dyDescent="0.25">
      <c r="A475" s="18"/>
      <c r="B475" s="19"/>
      <c r="C475" s="19"/>
      <c r="D475" s="19"/>
      <c r="E475" s="19"/>
      <c r="F475" s="19"/>
      <c r="G475" s="19"/>
      <c r="H475" s="19"/>
      <c r="I475" s="20"/>
      <c r="J475" s="67"/>
      <c r="K475" s="19"/>
      <c r="L475" s="97">
        <f>YEAR(Out_and_Engage[[#This Row],[Staff Start Date]])</f>
        <v>1900</v>
      </c>
      <c r="M475" s="97" t="str">
        <f>TEXT(Out_and_Engage[[#This Row],[Staff Start Date]], "mmm")</f>
        <v>Jan</v>
      </c>
    </row>
    <row r="476" spans="1:13" x14ac:dyDescent="0.25">
      <c r="A476" s="18"/>
      <c r="B476" s="19"/>
      <c r="C476" s="19"/>
      <c r="D476" s="19"/>
      <c r="E476" s="19"/>
      <c r="F476" s="19"/>
      <c r="G476" s="19"/>
      <c r="H476" s="19"/>
      <c r="I476" s="20"/>
      <c r="J476" s="67"/>
      <c r="K476" s="19"/>
      <c r="L476" s="97">
        <f>YEAR(Out_and_Engage[[#This Row],[Staff Start Date]])</f>
        <v>1900</v>
      </c>
      <c r="M476" s="97" t="str">
        <f>TEXT(Out_and_Engage[[#This Row],[Staff Start Date]], "mmm")</f>
        <v>Jan</v>
      </c>
    </row>
    <row r="477" spans="1:13" x14ac:dyDescent="0.25">
      <c r="A477" s="18"/>
      <c r="B477" s="19"/>
      <c r="C477" s="19"/>
      <c r="D477" s="19"/>
      <c r="E477" s="19"/>
      <c r="F477" s="19"/>
      <c r="G477" s="19"/>
      <c r="H477" s="19"/>
      <c r="I477" s="20"/>
      <c r="J477" s="67"/>
      <c r="K477" s="19"/>
      <c r="L477" s="97">
        <f>YEAR(Out_and_Engage[[#This Row],[Staff Start Date]])</f>
        <v>1900</v>
      </c>
      <c r="M477" s="97" t="str">
        <f>TEXT(Out_and_Engage[[#This Row],[Staff Start Date]], "mmm")</f>
        <v>Jan</v>
      </c>
    </row>
    <row r="478" spans="1:13" x14ac:dyDescent="0.25">
      <c r="A478" s="18"/>
      <c r="B478" s="19"/>
      <c r="C478" s="19"/>
      <c r="D478" s="19"/>
      <c r="E478" s="19"/>
      <c r="F478" s="19"/>
      <c r="G478" s="19"/>
      <c r="H478" s="19"/>
      <c r="I478" s="20"/>
      <c r="J478" s="67"/>
      <c r="K478" s="19"/>
      <c r="L478" s="97">
        <f>YEAR(Out_and_Engage[[#This Row],[Staff Start Date]])</f>
        <v>1900</v>
      </c>
      <c r="M478" s="97" t="str">
        <f>TEXT(Out_and_Engage[[#This Row],[Staff Start Date]], "mmm")</f>
        <v>Jan</v>
      </c>
    </row>
    <row r="479" spans="1:13" x14ac:dyDescent="0.25">
      <c r="A479" s="18"/>
      <c r="B479" s="19"/>
      <c r="C479" s="19"/>
      <c r="D479" s="19"/>
      <c r="E479" s="19"/>
      <c r="F479" s="19"/>
      <c r="G479" s="19"/>
      <c r="H479" s="19"/>
      <c r="I479" s="20"/>
      <c r="J479" s="67"/>
      <c r="K479" s="19"/>
      <c r="L479" s="97">
        <f>YEAR(Out_and_Engage[[#This Row],[Staff Start Date]])</f>
        <v>1900</v>
      </c>
      <c r="M479" s="97" t="str">
        <f>TEXT(Out_and_Engage[[#This Row],[Staff Start Date]], "mmm")</f>
        <v>Jan</v>
      </c>
    </row>
    <row r="480" spans="1:13" x14ac:dyDescent="0.25">
      <c r="A480" s="18"/>
      <c r="B480" s="19"/>
      <c r="C480" s="19"/>
      <c r="D480" s="19"/>
      <c r="E480" s="19"/>
      <c r="F480" s="19"/>
      <c r="G480" s="19"/>
      <c r="H480" s="19"/>
      <c r="I480" s="20"/>
      <c r="J480" s="67"/>
      <c r="K480" s="19"/>
      <c r="L480" s="97">
        <f>YEAR(Out_and_Engage[[#This Row],[Staff Start Date]])</f>
        <v>1900</v>
      </c>
      <c r="M480" s="97" t="str">
        <f>TEXT(Out_and_Engage[[#This Row],[Staff Start Date]], "mmm")</f>
        <v>Jan</v>
      </c>
    </row>
    <row r="481" spans="1:13" x14ac:dyDescent="0.25">
      <c r="A481" s="18"/>
      <c r="B481" s="19"/>
      <c r="C481" s="19"/>
      <c r="D481" s="19"/>
      <c r="E481" s="19"/>
      <c r="F481" s="19"/>
      <c r="G481" s="19"/>
      <c r="H481" s="19"/>
      <c r="I481" s="20"/>
      <c r="J481" s="67"/>
      <c r="K481" s="19"/>
      <c r="L481" s="97">
        <f>YEAR(Out_and_Engage[[#This Row],[Staff Start Date]])</f>
        <v>1900</v>
      </c>
      <c r="M481" s="97" t="str">
        <f>TEXT(Out_and_Engage[[#This Row],[Staff Start Date]], "mmm")</f>
        <v>Jan</v>
      </c>
    </row>
    <row r="482" spans="1:13" x14ac:dyDescent="0.25">
      <c r="A482" s="18"/>
      <c r="B482" s="19"/>
      <c r="C482" s="19"/>
      <c r="D482" s="19"/>
      <c r="E482" s="19"/>
      <c r="F482" s="19"/>
      <c r="G482" s="19"/>
      <c r="H482" s="19"/>
      <c r="I482" s="20"/>
      <c r="J482" s="67"/>
      <c r="K482" s="19"/>
      <c r="L482" s="97">
        <f>YEAR(Out_and_Engage[[#This Row],[Staff Start Date]])</f>
        <v>1900</v>
      </c>
      <c r="M482" s="97" t="str">
        <f>TEXT(Out_and_Engage[[#This Row],[Staff Start Date]], "mmm")</f>
        <v>Jan</v>
      </c>
    </row>
    <row r="483" spans="1:13" x14ac:dyDescent="0.25">
      <c r="A483" s="18"/>
      <c r="B483" s="19"/>
      <c r="C483" s="19"/>
      <c r="D483" s="19"/>
      <c r="E483" s="19"/>
      <c r="F483" s="19"/>
      <c r="G483" s="19"/>
      <c r="H483" s="19"/>
      <c r="I483" s="20"/>
      <c r="J483" s="67"/>
      <c r="K483" s="19"/>
      <c r="L483" s="97">
        <f>YEAR(Out_and_Engage[[#This Row],[Staff Start Date]])</f>
        <v>1900</v>
      </c>
      <c r="M483" s="97" t="str">
        <f>TEXT(Out_and_Engage[[#This Row],[Staff Start Date]], "mmm")</f>
        <v>Jan</v>
      </c>
    </row>
    <row r="484" spans="1:13" x14ac:dyDescent="0.25">
      <c r="A484" s="18"/>
      <c r="B484" s="19"/>
      <c r="C484" s="19"/>
      <c r="D484" s="19"/>
      <c r="E484" s="19"/>
      <c r="F484" s="19"/>
      <c r="G484" s="19"/>
      <c r="H484" s="19"/>
      <c r="I484" s="20"/>
      <c r="J484" s="67"/>
      <c r="K484" s="19"/>
      <c r="L484" s="97">
        <f>YEAR(Out_and_Engage[[#This Row],[Staff Start Date]])</f>
        <v>1900</v>
      </c>
      <c r="M484" s="97" t="str">
        <f>TEXT(Out_and_Engage[[#This Row],[Staff Start Date]], "mmm")</f>
        <v>Jan</v>
      </c>
    </row>
    <row r="485" spans="1:13" x14ac:dyDescent="0.25">
      <c r="A485" s="18"/>
      <c r="B485" s="19"/>
      <c r="C485" s="19"/>
      <c r="D485" s="19"/>
      <c r="E485" s="19"/>
      <c r="F485" s="19"/>
      <c r="G485" s="19"/>
      <c r="H485" s="19"/>
      <c r="I485" s="20"/>
      <c r="J485" s="67"/>
      <c r="K485" s="19"/>
      <c r="L485" s="97">
        <f>YEAR(Out_and_Engage[[#This Row],[Staff Start Date]])</f>
        <v>1900</v>
      </c>
      <c r="M485" s="97" t="str">
        <f>TEXT(Out_and_Engage[[#This Row],[Staff Start Date]], "mmm")</f>
        <v>Jan</v>
      </c>
    </row>
    <row r="486" spans="1:13" x14ac:dyDescent="0.25">
      <c r="A486" s="18"/>
      <c r="B486" s="19"/>
      <c r="C486" s="19"/>
      <c r="D486" s="19"/>
      <c r="E486" s="19"/>
      <c r="F486" s="19"/>
      <c r="G486" s="19"/>
      <c r="H486" s="19"/>
      <c r="I486" s="20"/>
      <c r="J486" s="67"/>
      <c r="K486" s="19"/>
      <c r="L486" s="97">
        <f>YEAR(Out_and_Engage[[#This Row],[Staff Start Date]])</f>
        <v>1900</v>
      </c>
      <c r="M486" s="97" t="str">
        <f>TEXT(Out_and_Engage[[#This Row],[Staff Start Date]], "mmm")</f>
        <v>Jan</v>
      </c>
    </row>
    <row r="487" spans="1:13" x14ac:dyDescent="0.25">
      <c r="A487" s="18"/>
      <c r="B487" s="19"/>
      <c r="C487" s="19"/>
      <c r="D487" s="19"/>
      <c r="E487" s="19"/>
      <c r="F487" s="19"/>
      <c r="G487" s="19"/>
      <c r="H487" s="19"/>
      <c r="I487" s="20"/>
      <c r="J487" s="67"/>
      <c r="K487" s="19"/>
      <c r="L487" s="97">
        <f>YEAR(Out_and_Engage[[#This Row],[Staff Start Date]])</f>
        <v>1900</v>
      </c>
      <c r="M487" s="97" t="str">
        <f>TEXT(Out_and_Engage[[#This Row],[Staff Start Date]], "mmm")</f>
        <v>Jan</v>
      </c>
    </row>
    <row r="488" spans="1:13" x14ac:dyDescent="0.25">
      <c r="A488" s="18"/>
      <c r="B488" s="19"/>
      <c r="C488" s="19"/>
      <c r="D488" s="19"/>
      <c r="E488" s="19"/>
      <c r="F488" s="19"/>
      <c r="G488" s="19"/>
      <c r="H488" s="19"/>
      <c r="I488" s="20"/>
      <c r="J488" s="67"/>
      <c r="K488" s="19"/>
      <c r="L488" s="97">
        <f>YEAR(Out_and_Engage[[#This Row],[Staff Start Date]])</f>
        <v>1900</v>
      </c>
      <c r="M488" s="97" t="str">
        <f>TEXT(Out_and_Engage[[#This Row],[Staff Start Date]], "mmm")</f>
        <v>Jan</v>
      </c>
    </row>
    <row r="489" spans="1:13" x14ac:dyDescent="0.25">
      <c r="A489" s="18"/>
      <c r="B489" s="19"/>
      <c r="C489" s="19"/>
      <c r="D489" s="19"/>
      <c r="E489" s="19"/>
      <c r="F489" s="19"/>
      <c r="G489" s="19"/>
      <c r="H489" s="19"/>
      <c r="I489" s="20"/>
      <c r="J489" s="67"/>
      <c r="K489" s="19"/>
      <c r="L489" s="97">
        <f>YEAR(Out_and_Engage[[#This Row],[Staff Start Date]])</f>
        <v>1900</v>
      </c>
      <c r="M489" s="97" t="str">
        <f>TEXT(Out_and_Engage[[#This Row],[Staff Start Date]], "mmm")</f>
        <v>Jan</v>
      </c>
    </row>
    <row r="490" spans="1:13" x14ac:dyDescent="0.25">
      <c r="A490" s="18"/>
      <c r="B490" s="19"/>
      <c r="C490" s="19"/>
      <c r="D490" s="19"/>
      <c r="E490" s="19"/>
      <c r="F490" s="19"/>
      <c r="G490" s="19"/>
      <c r="H490" s="19"/>
      <c r="I490" s="20"/>
      <c r="J490" s="67"/>
      <c r="K490" s="19"/>
      <c r="L490" s="97">
        <f>YEAR(Out_and_Engage[[#This Row],[Staff Start Date]])</f>
        <v>1900</v>
      </c>
      <c r="M490" s="97" t="str">
        <f>TEXT(Out_and_Engage[[#This Row],[Staff Start Date]], "mmm")</f>
        <v>Jan</v>
      </c>
    </row>
    <row r="491" spans="1:13" x14ac:dyDescent="0.25">
      <c r="A491" s="18"/>
      <c r="B491" s="19"/>
      <c r="C491" s="19"/>
      <c r="D491" s="19"/>
      <c r="E491" s="19"/>
      <c r="F491" s="19"/>
      <c r="G491" s="19"/>
      <c r="H491" s="19"/>
      <c r="I491" s="20"/>
      <c r="J491" s="67"/>
      <c r="K491" s="19"/>
      <c r="L491" s="97">
        <f>YEAR(Out_and_Engage[[#This Row],[Staff Start Date]])</f>
        <v>1900</v>
      </c>
      <c r="M491" s="97" t="str">
        <f>TEXT(Out_and_Engage[[#This Row],[Staff Start Date]], "mmm")</f>
        <v>Jan</v>
      </c>
    </row>
    <row r="492" spans="1:13" x14ac:dyDescent="0.25">
      <c r="A492" s="18"/>
      <c r="B492" s="19"/>
      <c r="C492" s="19"/>
      <c r="D492" s="19"/>
      <c r="E492" s="19"/>
      <c r="F492" s="19"/>
      <c r="G492" s="19"/>
      <c r="H492" s="19"/>
      <c r="I492" s="20"/>
      <c r="J492" s="67"/>
      <c r="K492" s="19"/>
      <c r="L492" s="97">
        <f>YEAR(Out_and_Engage[[#This Row],[Staff Start Date]])</f>
        <v>1900</v>
      </c>
      <c r="M492" s="97" t="str">
        <f>TEXT(Out_and_Engage[[#This Row],[Staff Start Date]], "mmm")</f>
        <v>Jan</v>
      </c>
    </row>
    <row r="493" spans="1:13" x14ac:dyDescent="0.25">
      <c r="A493" s="18"/>
      <c r="B493" s="19"/>
      <c r="C493" s="19"/>
      <c r="D493" s="19"/>
      <c r="E493" s="19"/>
      <c r="F493" s="19"/>
      <c r="G493" s="19"/>
      <c r="H493" s="19"/>
      <c r="I493" s="20"/>
      <c r="J493" s="67"/>
      <c r="K493" s="19"/>
      <c r="L493" s="97">
        <f>YEAR(Out_and_Engage[[#This Row],[Staff Start Date]])</f>
        <v>1900</v>
      </c>
      <c r="M493" s="97" t="str">
        <f>TEXT(Out_and_Engage[[#This Row],[Staff Start Date]], "mmm")</f>
        <v>Jan</v>
      </c>
    </row>
    <row r="494" spans="1:13" x14ac:dyDescent="0.25">
      <c r="A494" s="18"/>
      <c r="B494" s="19"/>
      <c r="C494" s="19"/>
      <c r="D494" s="19"/>
      <c r="E494" s="19"/>
      <c r="F494" s="19"/>
      <c r="G494" s="19"/>
      <c r="H494" s="19"/>
      <c r="I494" s="20"/>
      <c r="J494" s="67"/>
      <c r="K494" s="19"/>
      <c r="L494" s="97">
        <f>YEAR(Out_and_Engage[[#This Row],[Staff Start Date]])</f>
        <v>1900</v>
      </c>
      <c r="M494" s="97" t="str">
        <f>TEXT(Out_and_Engage[[#This Row],[Staff Start Date]], "mmm")</f>
        <v>Jan</v>
      </c>
    </row>
    <row r="495" spans="1:13" x14ac:dyDescent="0.25">
      <c r="A495" s="18"/>
      <c r="B495" s="19"/>
      <c r="C495" s="19"/>
      <c r="D495" s="19"/>
      <c r="E495" s="19"/>
      <c r="F495" s="19"/>
      <c r="G495" s="19"/>
      <c r="H495" s="19"/>
      <c r="I495" s="20"/>
      <c r="J495" s="67"/>
      <c r="K495" s="19"/>
      <c r="L495" s="97">
        <f>YEAR(Out_and_Engage[[#This Row],[Staff Start Date]])</f>
        <v>1900</v>
      </c>
      <c r="M495" s="97" t="str">
        <f>TEXT(Out_and_Engage[[#This Row],[Staff Start Date]], "mmm")</f>
        <v>Jan</v>
      </c>
    </row>
    <row r="496" spans="1:13" x14ac:dyDescent="0.25">
      <c r="A496" s="18"/>
      <c r="B496" s="19"/>
      <c r="C496" s="19"/>
      <c r="D496" s="19"/>
      <c r="E496" s="19"/>
      <c r="F496" s="19"/>
      <c r="G496" s="19"/>
      <c r="H496" s="19"/>
      <c r="I496" s="20"/>
      <c r="J496" s="67"/>
      <c r="K496" s="19"/>
      <c r="L496" s="97">
        <f>YEAR(Out_and_Engage[[#This Row],[Staff Start Date]])</f>
        <v>1900</v>
      </c>
      <c r="M496" s="97" t="str">
        <f>TEXT(Out_and_Engage[[#This Row],[Staff Start Date]], "mmm")</f>
        <v>Jan</v>
      </c>
    </row>
    <row r="497" spans="1:13" x14ac:dyDescent="0.25">
      <c r="A497" s="18"/>
      <c r="B497" s="19"/>
      <c r="C497" s="19"/>
      <c r="D497" s="19"/>
      <c r="E497" s="19"/>
      <c r="F497" s="19"/>
      <c r="G497" s="19"/>
      <c r="H497" s="19"/>
      <c r="I497" s="20"/>
      <c r="J497" s="67"/>
      <c r="K497" s="19"/>
      <c r="L497" s="97">
        <f>YEAR(Out_and_Engage[[#This Row],[Staff Start Date]])</f>
        <v>1900</v>
      </c>
      <c r="M497" s="97" t="str">
        <f>TEXT(Out_and_Engage[[#This Row],[Staff Start Date]], "mmm")</f>
        <v>Jan</v>
      </c>
    </row>
    <row r="498" spans="1:13" x14ac:dyDescent="0.25">
      <c r="A498" s="18"/>
      <c r="B498" s="19"/>
      <c r="C498" s="19"/>
      <c r="D498" s="19"/>
      <c r="E498" s="19"/>
      <c r="F498" s="19"/>
      <c r="G498" s="19"/>
      <c r="H498" s="19"/>
      <c r="I498" s="20"/>
      <c r="J498" s="67"/>
      <c r="K498" s="19"/>
      <c r="L498" s="97">
        <f>YEAR(Out_and_Engage[[#This Row],[Staff Start Date]])</f>
        <v>1900</v>
      </c>
      <c r="M498" s="97" t="str">
        <f>TEXT(Out_and_Engage[[#This Row],[Staff Start Date]], "mmm")</f>
        <v>Jan</v>
      </c>
    </row>
    <row r="499" spans="1:13" x14ac:dyDescent="0.25">
      <c r="A499" s="18"/>
      <c r="B499" s="19"/>
      <c r="C499" s="19"/>
      <c r="D499" s="19"/>
      <c r="E499" s="19"/>
      <c r="F499" s="19"/>
      <c r="G499" s="19"/>
      <c r="H499" s="19"/>
      <c r="I499" s="20"/>
      <c r="J499" s="67"/>
      <c r="K499" s="19"/>
      <c r="L499" s="97">
        <f>YEAR(Out_and_Engage[[#This Row],[Staff Start Date]])</f>
        <v>1900</v>
      </c>
      <c r="M499" s="97" t="str">
        <f>TEXT(Out_and_Engage[[#This Row],[Staff Start Date]], "mmm")</f>
        <v>Jan</v>
      </c>
    </row>
    <row r="500" spans="1:13" x14ac:dyDescent="0.25">
      <c r="A500" s="21"/>
      <c r="B500" s="22"/>
      <c r="C500" s="22"/>
      <c r="D500" s="22"/>
      <c r="E500" s="22"/>
      <c r="F500" s="22"/>
      <c r="G500" s="22"/>
      <c r="H500" s="22"/>
      <c r="I500" s="23"/>
      <c r="J500" s="67"/>
      <c r="K500" s="19"/>
      <c r="L500" s="97">
        <f>YEAR(Out_and_Engage[[#This Row],[Staff Start Date]])</f>
        <v>1900</v>
      </c>
      <c r="M500" s="97" t="str">
        <f>TEXT(Out_and_Engage[[#This Row],[Staff Start Date]], "mmm")</f>
        <v>Jan</v>
      </c>
    </row>
    <row r="501" spans="1:13" x14ac:dyDescent="0.25">
      <c r="A501" s="18"/>
      <c r="B501" s="19"/>
      <c r="C501" s="19"/>
      <c r="D501" s="19"/>
      <c r="E501" s="19"/>
      <c r="F501" s="19"/>
      <c r="G501" s="19"/>
      <c r="H501" s="19"/>
      <c r="I501" s="20"/>
      <c r="J501" s="67"/>
      <c r="K501" s="19"/>
      <c r="L501" s="97">
        <f>YEAR(Out_and_Engage[[#This Row],[Staff Start Date]])</f>
        <v>1900</v>
      </c>
      <c r="M501" s="97" t="str">
        <f>TEXT(Out_and_Engage[[#This Row],[Staff Start Date]], "mmm")</f>
        <v>Jan</v>
      </c>
    </row>
    <row r="502" spans="1:13" x14ac:dyDescent="0.25">
      <c r="A502" s="18"/>
      <c r="B502" s="19"/>
      <c r="C502" s="19"/>
      <c r="D502" s="19"/>
      <c r="E502" s="19"/>
      <c r="F502" s="19"/>
      <c r="G502" s="19"/>
      <c r="H502" s="19"/>
      <c r="I502" s="20"/>
      <c r="J502" s="67"/>
      <c r="K502" s="19"/>
      <c r="L502" s="97">
        <f>YEAR(Out_and_Engage[[#This Row],[Staff Start Date]])</f>
        <v>1900</v>
      </c>
      <c r="M502" s="97" t="str">
        <f>TEXT(Out_and_Engage[[#This Row],[Staff Start Date]], "mmm")</f>
        <v>Jan</v>
      </c>
    </row>
    <row r="503" spans="1:13" x14ac:dyDescent="0.25">
      <c r="A503" s="18"/>
      <c r="B503" s="19"/>
      <c r="C503" s="19"/>
      <c r="D503" s="19"/>
      <c r="E503" s="19"/>
      <c r="F503" s="19"/>
      <c r="G503" s="19"/>
      <c r="H503" s="19"/>
      <c r="I503" s="20"/>
      <c r="J503" s="67"/>
      <c r="K503" s="19"/>
      <c r="L503" s="97">
        <f>YEAR(Out_and_Engage[[#This Row],[Staff Start Date]])</f>
        <v>1900</v>
      </c>
      <c r="M503" s="97" t="str">
        <f>TEXT(Out_and_Engage[[#This Row],[Staff Start Date]], "mmm")</f>
        <v>Jan</v>
      </c>
    </row>
    <row r="504" spans="1:13" x14ac:dyDescent="0.25">
      <c r="A504" s="18"/>
      <c r="B504" s="19"/>
      <c r="C504" s="19"/>
      <c r="D504" s="19"/>
      <c r="E504" s="19"/>
      <c r="F504" s="19"/>
      <c r="G504" s="19"/>
      <c r="H504" s="19"/>
      <c r="I504" s="20"/>
      <c r="J504" s="67"/>
      <c r="K504" s="19"/>
      <c r="L504" s="97">
        <f>YEAR(Out_and_Engage[[#This Row],[Staff Start Date]])</f>
        <v>1900</v>
      </c>
      <c r="M504" s="97" t="str">
        <f>TEXT(Out_and_Engage[[#This Row],[Staff Start Date]], "mmm")</f>
        <v>Jan</v>
      </c>
    </row>
    <row r="505" spans="1:13" x14ac:dyDescent="0.25">
      <c r="A505" s="18"/>
      <c r="B505" s="19"/>
      <c r="C505" s="19"/>
      <c r="D505" s="19"/>
      <c r="E505" s="19"/>
      <c r="F505" s="19"/>
      <c r="G505" s="19"/>
      <c r="H505" s="19"/>
      <c r="I505" s="20"/>
      <c r="J505" s="67"/>
      <c r="K505" s="19"/>
      <c r="L505" s="97">
        <f>YEAR(Out_and_Engage[[#This Row],[Staff Start Date]])</f>
        <v>1900</v>
      </c>
      <c r="M505" s="97" t="str">
        <f>TEXT(Out_and_Engage[[#This Row],[Staff Start Date]], "mmm")</f>
        <v>Jan</v>
      </c>
    </row>
    <row r="506" spans="1:13" x14ac:dyDescent="0.25">
      <c r="A506" s="18"/>
      <c r="B506" s="19"/>
      <c r="C506" s="19"/>
      <c r="D506" s="19"/>
      <c r="E506" s="19"/>
      <c r="F506" s="19"/>
      <c r="G506" s="19"/>
      <c r="H506" s="19"/>
      <c r="I506" s="20"/>
      <c r="J506" s="67"/>
      <c r="K506" s="19"/>
      <c r="L506" s="97">
        <f>YEAR(Out_and_Engage[[#This Row],[Staff Start Date]])</f>
        <v>1900</v>
      </c>
      <c r="M506" s="97" t="str">
        <f>TEXT(Out_and_Engage[[#This Row],[Staff Start Date]], "mmm")</f>
        <v>Jan</v>
      </c>
    </row>
    <row r="507" spans="1:13" x14ac:dyDescent="0.25">
      <c r="A507" s="18"/>
      <c r="B507" s="19"/>
      <c r="C507" s="19"/>
      <c r="D507" s="19"/>
      <c r="E507" s="19"/>
      <c r="F507" s="19"/>
      <c r="G507" s="19"/>
      <c r="H507" s="19"/>
      <c r="I507" s="20"/>
      <c r="J507" s="67"/>
      <c r="K507" s="19"/>
      <c r="L507" s="97">
        <f>YEAR(Out_and_Engage[[#This Row],[Staff Start Date]])</f>
        <v>1900</v>
      </c>
      <c r="M507" s="97" t="str">
        <f>TEXT(Out_and_Engage[[#This Row],[Staff Start Date]], "mmm")</f>
        <v>Jan</v>
      </c>
    </row>
    <row r="508" spans="1:13" x14ac:dyDescent="0.25">
      <c r="A508" s="18"/>
      <c r="B508" s="19"/>
      <c r="C508" s="19"/>
      <c r="D508" s="19"/>
      <c r="E508" s="19"/>
      <c r="F508" s="19"/>
      <c r="G508" s="19"/>
      <c r="H508" s="19"/>
      <c r="I508" s="20"/>
      <c r="J508" s="67"/>
      <c r="K508" s="19"/>
      <c r="L508" s="97">
        <f>YEAR(Out_and_Engage[[#This Row],[Staff Start Date]])</f>
        <v>1900</v>
      </c>
      <c r="M508" s="97" t="str">
        <f>TEXT(Out_and_Engage[[#This Row],[Staff Start Date]], "mmm")</f>
        <v>Jan</v>
      </c>
    </row>
    <row r="509" spans="1:13" x14ac:dyDescent="0.25">
      <c r="A509" s="18"/>
      <c r="B509" s="19"/>
      <c r="C509" s="19"/>
      <c r="D509" s="19"/>
      <c r="E509" s="19"/>
      <c r="F509" s="19"/>
      <c r="G509" s="19"/>
      <c r="H509" s="19"/>
      <c r="I509" s="20"/>
      <c r="J509" s="67"/>
      <c r="K509" s="19"/>
      <c r="L509" s="97">
        <f>YEAR(Out_and_Engage[[#This Row],[Staff Start Date]])</f>
        <v>1900</v>
      </c>
      <c r="M509" s="97" t="str">
        <f>TEXT(Out_and_Engage[[#This Row],[Staff Start Date]], "mmm")</f>
        <v>Jan</v>
      </c>
    </row>
    <row r="510" spans="1:13" x14ac:dyDescent="0.25">
      <c r="A510" s="18"/>
      <c r="B510" s="19"/>
      <c r="C510" s="19"/>
      <c r="D510" s="19"/>
      <c r="E510" s="19"/>
      <c r="F510" s="19"/>
      <c r="G510" s="19"/>
      <c r="H510" s="19"/>
      <c r="I510" s="20"/>
      <c r="J510" s="67"/>
      <c r="K510" s="19"/>
      <c r="L510" s="97">
        <f>YEAR(Out_and_Engage[[#This Row],[Staff Start Date]])</f>
        <v>1900</v>
      </c>
      <c r="M510" s="97" t="str">
        <f>TEXT(Out_and_Engage[[#This Row],[Staff Start Date]], "mmm")</f>
        <v>Jan</v>
      </c>
    </row>
    <row r="511" spans="1:13" x14ac:dyDescent="0.25">
      <c r="A511" s="18"/>
      <c r="B511" s="19"/>
      <c r="C511" s="19"/>
      <c r="D511" s="19"/>
      <c r="E511" s="19"/>
      <c r="F511" s="19"/>
      <c r="G511" s="19"/>
      <c r="H511" s="19"/>
      <c r="I511" s="20"/>
      <c r="J511" s="67"/>
      <c r="K511" s="19"/>
      <c r="L511" s="97">
        <f>YEAR(Out_and_Engage[[#This Row],[Staff Start Date]])</f>
        <v>1900</v>
      </c>
      <c r="M511" s="97" t="str">
        <f>TEXT(Out_and_Engage[[#This Row],[Staff Start Date]], "mmm")</f>
        <v>Jan</v>
      </c>
    </row>
    <row r="512" spans="1:13" x14ac:dyDescent="0.25">
      <c r="A512" s="18"/>
      <c r="B512" s="19"/>
      <c r="C512" s="19"/>
      <c r="D512" s="19"/>
      <c r="E512" s="19"/>
      <c r="F512" s="19"/>
      <c r="G512" s="19"/>
      <c r="H512" s="19"/>
      <c r="I512" s="20"/>
      <c r="J512" s="67"/>
      <c r="K512" s="19"/>
      <c r="L512" s="97">
        <f>YEAR(Out_and_Engage[[#This Row],[Staff Start Date]])</f>
        <v>1900</v>
      </c>
      <c r="M512" s="97" t="str">
        <f>TEXT(Out_and_Engage[[#This Row],[Staff Start Date]], "mmm")</f>
        <v>Jan</v>
      </c>
    </row>
    <row r="513" spans="1:13" x14ac:dyDescent="0.25">
      <c r="A513" s="18"/>
      <c r="B513" s="19"/>
      <c r="C513" s="19"/>
      <c r="D513" s="19"/>
      <c r="E513" s="19"/>
      <c r="F513" s="19"/>
      <c r="G513" s="19"/>
      <c r="H513" s="19"/>
      <c r="I513" s="20"/>
      <c r="J513" s="67"/>
      <c r="K513" s="19"/>
      <c r="L513" s="97">
        <f>YEAR(Out_and_Engage[[#This Row],[Staff Start Date]])</f>
        <v>1900</v>
      </c>
      <c r="M513" s="97" t="str">
        <f>TEXT(Out_and_Engage[[#This Row],[Staff Start Date]], "mmm")</f>
        <v>Jan</v>
      </c>
    </row>
    <row r="514" spans="1:13" x14ac:dyDescent="0.25">
      <c r="A514" s="18"/>
      <c r="B514" s="19"/>
      <c r="C514" s="19"/>
      <c r="D514" s="19"/>
      <c r="E514" s="19"/>
      <c r="F514" s="19"/>
      <c r="G514" s="19"/>
      <c r="H514" s="19"/>
      <c r="I514" s="20"/>
      <c r="J514" s="67"/>
      <c r="K514" s="19"/>
      <c r="L514" s="97">
        <f>YEAR(Out_and_Engage[[#This Row],[Staff Start Date]])</f>
        <v>1900</v>
      </c>
      <c r="M514" s="97" t="str">
        <f>TEXT(Out_and_Engage[[#This Row],[Staff Start Date]], "mmm")</f>
        <v>Jan</v>
      </c>
    </row>
    <row r="515" spans="1:13" x14ac:dyDescent="0.25">
      <c r="A515" s="18"/>
      <c r="B515" s="19"/>
      <c r="C515" s="19"/>
      <c r="D515" s="19"/>
      <c r="E515" s="19"/>
      <c r="F515" s="19"/>
      <c r="G515" s="19"/>
      <c r="H515" s="19"/>
      <c r="I515" s="20"/>
      <c r="J515" s="67"/>
      <c r="K515" s="19"/>
      <c r="L515" s="97">
        <f>YEAR(Out_and_Engage[[#This Row],[Staff Start Date]])</f>
        <v>1900</v>
      </c>
      <c r="M515" s="97" t="str">
        <f>TEXT(Out_and_Engage[[#This Row],[Staff Start Date]], "mmm")</f>
        <v>Jan</v>
      </c>
    </row>
    <row r="516" spans="1:13" x14ac:dyDescent="0.25">
      <c r="A516" s="18"/>
      <c r="B516" s="19"/>
      <c r="C516" s="19"/>
      <c r="D516" s="19"/>
      <c r="E516" s="19"/>
      <c r="F516" s="19"/>
      <c r="G516" s="19"/>
      <c r="H516" s="19"/>
      <c r="I516" s="20"/>
      <c r="J516" s="67"/>
      <c r="K516" s="19"/>
      <c r="L516" s="97">
        <f>YEAR(Out_and_Engage[[#This Row],[Staff Start Date]])</f>
        <v>1900</v>
      </c>
      <c r="M516" s="97" t="str">
        <f>TEXT(Out_and_Engage[[#This Row],[Staff Start Date]], "mmm")</f>
        <v>Jan</v>
      </c>
    </row>
    <row r="517" spans="1:13" x14ac:dyDescent="0.25">
      <c r="A517" s="18"/>
      <c r="B517" s="19"/>
      <c r="C517" s="19"/>
      <c r="D517" s="19"/>
      <c r="E517" s="19"/>
      <c r="F517" s="19"/>
      <c r="G517" s="19"/>
      <c r="H517" s="19"/>
      <c r="I517" s="20"/>
      <c r="J517" s="67"/>
      <c r="K517" s="19"/>
      <c r="L517" s="97">
        <f>YEAR(Out_and_Engage[[#This Row],[Staff Start Date]])</f>
        <v>1900</v>
      </c>
      <c r="M517" s="97" t="str">
        <f>TEXT(Out_and_Engage[[#This Row],[Staff Start Date]], "mmm")</f>
        <v>Jan</v>
      </c>
    </row>
    <row r="518" spans="1:13" x14ac:dyDescent="0.25">
      <c r="A518" s="18"/>
      <c r="B518" s="19"/>
      <c r="C518" s="19"/>
      <c r="D518" s="19"/>
      <c r="E518" s="19"/>
      <c r="F518" s="19"/>
      <c r="G518" s="19"/>
      <c r="H518" s="19"/>
      <c r="I518" s="20"/>
      <c r="J518" s="67"/>
      <c r="K518" s="19"/>
      <c r="L518" s="97">
        <f>YEAR(Out_and_Engage[[#This Row],[Staff Start Date]])</f>
        <v>1900</v>
      </c>
      <c r="M518" s="97" t="str">
        <f>TEXT(Out_and_Engage[[#This Row],[Staff Start Date]], "mmm")</f>
        <v>Jan</v>
      </c>
    </row>
    <row r="519" spans="1:13" x14ac:dyDescent="0.25">
      <c r="A519" s="18"/>
      <c r="B519" s="19"/>
      <c r="C519" s="19"/>
      <c r="D519" s="19"/>
      <c r="E519" s="19"/>
      <c r="F519" s="19"/>
      <c r="G519" s="19"/>
      <c r="H519" s="19"/>
      <c r="I519" s="20"/>
      <c r="J519" s="67"/>
      <c r="K519" s="19"/>
      <c r="L519" s="97">
        <f>YEAR(Out_and_Engage[[#This Row],[Staff Start Date]])</f>
        <v>1900</v>
      </c>
      <c r="M519" s="97" t="str">
        <f>TEXT(Out_and_Engage[[#This Row],[Staff Start Date]], "mmm")</f>
        <v>Jan</v>
      </c>
    </row>
    <row r="520" spans="1:13" x14ac:dyDescent="0.25">
      <c r="A520" s="18"/>
      <c r="B520" s="19"/>
      <c r="C520" s="19"/>
      <c r="D520" s="19"/>
      <c r="E520" s="19"/>
      <c r="F520" s="19"/>
      <c r="G520" s="19"/>
      <c r="H520" s="19"/>
      <c r="I520" s="20"/>
      <c r="J520" s="67"/>
      <c r="K520" s="19"/>
      <c r="L520" s="97">
        <f>YEAR(Out_and_Engage[[#This Row],[Staff Start Date]])</f>
        <v>1900</v>
      </c>
      <c r="M520" s="97" t="str">
        <f>TEXT(Out_and_Engage[[#This Row],[Staff Start Date]], "mmm")</f>
        <v>Jan</v>
      </c>
    </row>
    <row r="521" spans="1:13" x14ac:dyDescent="0.25">
      <c r="A521" s="18"/>
      <c r="B521" s="19"/>
      <c r="C521" s="19"/>
      <c r="D521" s="19"/>
      <c r="E521" s="19"/>
      <c r="F521" s="19"/>
      <c r="G521" s="19"/>
      <c r="H521" s="19"/>
      <c r="I521" s="20"/>
      <c r="J521" s="67"/>
      <c r="K521" s="19"/>
      <c r="L521" s="97">
        <f>YEAR(Out_and_Engage[[#This Row],[Staff Start Date]])</f>
        <v>1900</v>
      </c>
      <c r="M521" s="97" t="str">
        <f>TEXT(Out_and_Engage[[#This Row],[Staff Start Date]], "mmm")</f>
        <v>Jan</v>
      </c>
    </row>
    <row r="522" spans="1:13" x14ac:dyDescent="0.25">
      <c r="A522" s="18"/>
      <c r="B522" s="19"/>
      <c r="C522" s="19"/>
      <c r="D522" s="19"/>
      <c r="E522" s="19"/>
      <c r="F522" s="19"/>
      <c r="G522" s="19"/>
      <c r="H522" s="19"/>
      <c r="I522" s="20"/>
      <c r="J522" s="67"/>
      <c r="K522" s="19"/>
      <c r="L522" s="97">
        <f>YEAR(Out_and_Engage[[#This Row],[Staff Start Date]])</f>
        <v>1900</v>
      </c>
      <c r="M522" s="97" t="str">
        <f>TEXT(Out_and_Engage[[#This Row],[Staff Start Date]], "mmm")</f>
        <v>Jan</v>
      </c>
    </row>
    <row r="523" spans="1:13" x14ac:dyDescent="0.25">
      <c r="A523" s="18"/>
      <c r="B523" s="19"/>
      <c r="C523" s="19"/>
      <c r="D523" s="19"/>
      <c r="E523" s="19"/>
      <c r="F523" s="19"/>
      <c r="G523" s="19"/>
      <c r="H523" s="19"/>
      <c r="I523" s="20"/>
      <c r="J523" s="67"/>
      <c r="K523" s="19"/>
      <c r="L523" s="97">
        <f>YEAR(Out_and_Engage[[#This Row],[Staff Start Date]])</f>
        <v>1900</v>
      </c>
      <c r="M523" s="97" t="str">
        <f>TEXT(Out_and_Engage[[#This Row],[Staff Start Date]], "mmm")</f>
        <v>Jan</v>
      </c>
    </row>
    <row r="524" spans="1:13" x14ac:dyDescent="0.25">
      <c r="A524" s="18"/>
      <c r="B524" s="19"/>
      <c r="C524" s="19"/>
      <c r="D524" s="19"/>
      <c r="E524" s="19"/>
      <c r="F524" s="19"/>
      <c r="G524" s="19"/>
      <c r="H524" s="19"/>
      <c r="I524" s="20"/>
      <c r="J524" s="67"/>
      <c r="K524" s="19"/>
      <c r="L524" s="97">
        <f>YEAR(Out_and_Engage[[#This Row],[Staff Start Date]])</f>
        <v>1900</v>
      </c>
      <c r="M524" s="97" t="str">
        <f>TEXT(Out_and_Engage[[#This Row],[Staff Start Date]], "mmm")</f>
        <v>Jan</v>
      </c>
    </row>
    <row r="525" spans="1:13" x14ac:dyDescent="0.25">
      <c r="A525" s="18"/>
      <c r="B525" s="19"/>
      <c r="C525" s="19"/>
      <c r="D525" s="19"/>
      <c r="E525" s="19"/>
      <c r="F525" s="19"/>
      <c r="G525" s="19"/>
      <c r="H525" s="19"/>
      <c r="I525" s="20"/>
      <c r="J525" s="67"/>
      <c r="K525" s="19"/>
      <c r="L525" s="97">
        <f>YEAR(Out_and_Engage[[#This Row],[Staff Start Date]])</f>
        <v>1900</v>
      </c>
      <c r="M525" s="97" t="str">
        <f>TEXT(Out_and_Engage[[#This Row],[Staff Start Date]], "mmm")</f>
        <v>Jan</v>
      </c>
    </row>
    <row r="526" spans="1:13" x14ac:dyDescent="0.25">
      <c r="A526" s="18"/>
      <c r="B526" s="19"/>
      <c r="C526" s="19"/>
      <c r="D526" s="19"/>
      <c r="E526" s="19"/>
      <c r="F526" s="19"/>
      <c r="G526" s="19"/>
      <c r="H526" s="19"/>
      <c r="I526" s="20"/>
      <c r="J526" s="67"/>
      <c r="K526" s="19"/>
      <c r="L526" s="97">
        <f>YEAR(Out_and_Engage[[#This Row],[Staff Start Date]])</f>
        <v>1900</v>
      </c>
      <c r="M526" s="97" t="str">
        <f>TEXT(Out_and_Engage[[#This Row],[Staff Start Date]], "mmm")</f>
        <v>Jan</v>
      </c>
    </row>
    <row r="527" spans="1:13" x14ac:dyDescent="0.25">
      <c r="A527" s="18"/>
      <c r="B527" s="19"/>
      <c r="C527" s="19"/>
      <c r="D527" s="19"/>
      <c r="E527" s="19"/>
      <c r="F527" s="19"/>
      <c r="G527" s="19"/>
      <c r="H527" s="19"/>
      <c r="I527" s="20"/>
      <c r="J527" s="67"/>
      <c r="K527" s="19"/>
      <c r="L527" s="97">
        <f>YEAR(Out_and_Engage[[#This Row],[Staff Start Date]])</f>
        <v>1900</v>
      </c>
      <c r="M527" s="97" t="str">
        <f>TEXT(Out_and_Engage[[#This Row],[Staff Start Date]], "mmm")</f>
        <v>Jan</v>
      </c>
    </row>
    <row r="528" spans="1:13" x14ac:dyDescent="0.25">
      <c r="A528" s="18"/>
      <c r="B528" s="19"/>
      <c r="C528" s="19"/>
      <c r="D528" s="19"/>
      <c r="E528" s="19"/>
      <c r="F528" s="19"/>
      <c r="G528" s="19"/>
      <c r="H528" s="19"/>
      <c r="I528" s="20"/>
      <c r="J528" s="67"/>
      <c r="K528" s="19"/>
      <c r="L528" s="97">
        <f>YEAR(Out_and_Engage[[#This Row],[Staff Start Date]])</f>
        <v>1900</v>
      </c>
      <c r="M528" s="97" t="str">
        <f>TEXT(Out_and_Engage[[#This Row],[Staff Start Date]], "mmm")</f>
        <v>Jan</v>
      </c>
    </row>
    <row r="529" spans="1:13" x14ac:dyDescent="0.25">
      <c r="A529" s="18"/>
      <c r="B529" s="19"/>
      <c r="C529" s="19"/>
      <c r="D529" s="19"/>
      <c r="E529" s="19"/>
      <c r="F529" s="19"/>
      <c r="G529" s="19"/>
      <c r="H529" s="19"/>
      <c r="I529" s="20"/>
      <c r="J529" s="67"/>
      <c r="K529" s="19"/>
      <c r="L529" s="97">
        <f>YEAR(Out_and_Engage[[#This Row],[Staff Start Date]])</f>
        <v>1900</v>
      </c>
      <c r="M529" s="97" t="str">
        <f>TEXT(Out_and_Engage[[#This Row],[Staff Start Date]], "mmm")</f>
        <v>Jan</v>
      </c>
    </row>
    <row r="530" spans="1:13" x14ac:dyDescent="0.25">
      <c r="A530" s="18"/>
      <c r="B530" s="19"/>
      <c r="C530" s="19"/>
      <c r="D530" s="19"/>
      <c r="E530" s="19"/>
      <c r="F530" s="19"/>
      <c r="G530" s="19"/>
      <c r="H530" s="19"/>
      <c r="I530" s="20"/>
      <c r="J530" s="67"/>
      <c r="K530" s="19"/>
      <c r="L530" s="97">
        <f>YEAR(Out_and_Engage[[#This Row],[Staff Start Date]])</f>
        <v>1900</v>
      </c>
      <c r="M530" s="97" t="str">
        <f>TEXT(Out_and_Engage[[#This Row],[Staff Start Date]], "mmm")</f>
        <v>Jan</v>
      </c>
    </row>
    <row r="531" spans="1:13" x14ac:dyDescent="0.25">
      <c r="A531" s="18"/>
      <c r="B531" s="19"/>
      <c r="C531" s="19"/>
      <c r="D531" s="19"/>
      <c r="E531" s="19"/>
      <c r="F531" s="19"/>
      <c r="G531" s="19"/>
      <c r="H531" s="19"/>
      <c r="I531" s="20"/>
      <c r="J531" s="67"/>
      <c r="K531" s="19"/>
      <c r="L531" s="97">
        <f>YEAR(Out_and_Engage[[#This Row],[Staff Start Date]])</f>
        <v>1900</v>
      </c>
      <c r="M531" s="97" t="str">
        <f>TEXT(Out_and_Engage[[#This Row],[Staff Start Date]], "mmm")</f>
        <v>Jan</v>
      </c>
    </row>
    <row r="532" spans="1:13" x14ac:dyDescent="0.25">
      <c r="A532" s="18"/>
      <c r="B532" s="19"/>
      <c r="C532" s="19"/>
      <c r="D532" s="19"/>
      <c r="E532" s="19"/>
      <c r="F532" s="19"/>
      <c r="G532" s="19"/>
      <c r="H532" s="19"/>
      <c r="I532" s="20"/>
      <c r="J532" s="67"/>
      <c r="K532" s="19"/>
      <c r="L532" s="97">
        <f>YEAR(Out_and_Engage[[#This Row],[Staff Start Date]])</f>
        <v>1900</v>
      </c>
      <c r="M532" s="97" t="str">
        <f>TEXT(Out_and_Engage[[#This Row],[Staff Start Date]], "mmm")</f>
        <v>Jan</v>
      </c>
    </row>
    <row r="533" spans="1:13" x14ac:dyDescent="0.25">
      <c r="A533" s="18"/>
      <c r="B533" s="19"/>
      <c r="C533" s="19"/>
      <c r="D533" s="19"/>
      <c r="E533" s="19"/>
      <c r="F533" s="19"/>
      <c r="G533" s="19"/>
      <c r="H533" s="19"/>
      <c r="I533" s="20"/>
      <c r="J533" s="67"/>
      <c r="K533" s="19"/>
      <c r="L533" s="97">
        <f>YEAR(Out_and_Engage[[#This Row],[Staff Start Date]])</f>
        <v>1900</v>
      </c>
      <c r="M533" s="97" t="str">
        <f>TEXT(Out_and_Engage[[#This Row],[Staff Start Date]], "mmm")</f>
        <v>Jan</v>
      </c>
    </row>
    <row r="534" spans="1:13" x14ac:dyDescent="0.25">
      <c r="A534" s="18"/>
      <c r="B534" s="19"/>
      <c r="C534" s="19"/>
      <c r="D534" s="19"/>
      <c r="E534" s="19"/>
      <c r="F534" s="19"/>
      <c r="G534" s="19"/>
      <c r="H534" s="19"/>
      <c r="I534" s="20"/>
      <c r="J534" s="67"/>
      <c r="K534" s="19"/>
      <c r="L534" s="97">
        <f>YEAR(Out_and_Engage[[#This Row],[Staff Start Date]])</f>
        <v>1900</v>
      </c>
      <c r="M534" s="97" t="str">
        <f>TEXT(Out_and_Engage[[#This Row],[Staff Start Date]], "mmm")</f>
        <v>Jan</v>
      </c>
    </row>
    <row r="535" spans="1:13" x14ac:dyDescent="0.25">
      <c r="A535" s="18"/>
      <c r="B535" s="19"/>
      <c r="C535" s="19"/>
      <c r="D535" s="19"/>
      <c r="E535" s="19"/>
      <c r="F535" s="19"/>
      <c r="G535" s="19"/>
      <c r="H535" s="19"/>
      <c r="I535" s="20"/>
      <c r="J535" s="67"/>
      <c r="K535" s="19"/>
      <c r="L535" s="97">
        <f>YEAR(Out_and_Engage[[#This Row],[Staff Start Date]])</f>
        <v>1900</v>
      </c>
      <c r="M535" s="97" t="str">
        <f>TEXT(Out_and_Engage[[#This Row],[Staff Start Date]], "mmm")</f>
        <v>Jan</v>
      </c>
    </row>
    <row r="536" spans="1:13" x14ac:dyDescent="0.25">
      <c r="A536" s="18"/>
      <c r="B536" s="19"/>
      <c r="C536" s="19"/>
      <c r="D536" s="19"/>
      <c r="E536" s="19"/>
      <c r="F536" s="19"/>
      <c r="G536" s="19"/>
      <c r="H536" s="19"/>
      <c r="I536" s="20"/>
      <c r="J536" s="67"/>
      <c r="K536" s="19"/>
      <c r="L536" s="97">
        <f>YEAR(Out_and_Engage[[#This Row],[Staff Start Date]])</f>
        <v>1900</v>
      </c>
      <c r="M536" s="97" t="str">
        <f>TEXT(Out_and_Engage[[#This Row],[Staff Start Date]], "mmm")</f>
        <v>Jan</v>
      </c>
    </row>
    <row r="537" spans="1:13" x14ac:dyDescent="0.25">
      <c r="A537" s="18"/>
      <c r="B537" s="19"/>
      <c r="C537" s="19"/>
      <c r="D537" s="19"/>
      <c r="E537" s="19"/>
      <c r="F537" s="19"/>
      <c r="G537" s="19"/>
      <c r="H537" s="19"/>
      <c r="I537" s="20"/>
      <c r="J537" s="67"/>
      <c r="K537" s="19"/>
      <c r="L537" s="97">
        <f>YEAR(Out_and_Engage[[#This Row],[Staff Start Date]])</f>
        <v>1900</v>
      </c>
      <c r="M537" s="97" t="str">
        <f>TEXT(Out_and_Engage[[#This Row],[Staff Start Date]], "mmm")</f>
        <v>Jan</v>
      </c>
    </row>
    <row r="538" spans="1:13" x14ac:dyDescent="0.25">
      <c r="A538" s="18"/>
      <c r="B538" s="19"/>
      <c r="C538" s="19"/>
      <c r="D538" s="19"/>
      <c r="E538" s="19"/>
      <c r="F538" s="19"/>
      <c r="G538" s="19"/>
      <c r="H538" s="19"/>
      <c r="I538" s="20"/>
      <c r="J538" s="67"/>
      <c r="K538" s="19"/>
      <c r="L538" s="97">
        <f>YEAR(Out_and_Engage[[#This Row],[Staff Start Date]])</f>
        <v>1900</v>
      </c>
      <c r="M538" s="97" t="str">
        <f>TEXT(Out_and_Engage[[#This Row],[Staff Start Date]], "mmm")</f>
        <v>Jan</v>
      </c>
    </row>
    <row r="539" spans="1:13" x14ac:dyDescent="0.25">
      <c r="A539" s="18"/>
      <c r="B539" s="19"/>
      <c r="C539" s="19"/>
      <c r="D539" s="19"/>
      <c r="E539" s="19"/>
      <c r="F539" s="19"/>
      <c r="G539" s="19"/>
      <c r="H539" s="19"/>
      <c r="I539" s="20"/>
      <c r="J539" s="67"/>
      <c r="K539" s="19"/>
      <c r="L539" s="97">
        <f>YEAR(Out_and_Engage[[#This Row],[Staff Start Date]])</f>
        <v>1900</v>
      </c>
      <c r="M539" s="97" t="str">
        <f>TEXT(Out_and_Engage[[#This Row],[Staff Start Date]], "mmm")</f>
        <v>Jan</v>
      </c>
    </row>
    <row r="540" spans="1:13" x14ac:dyDescent="0.25">
      <c r="A540" s="18"/>
      <c r="B540" s="19"/>
      <c r="C540" s="19"/>
      <c r="D540" s="19"/>
      <c r="E540" s="19"/>
      <c r="F540" s="19"/>
      <c r="G540" s="19"/>
      <c r="H540" s="19"/>
      <c r="I540" s="20"/>
      <c r="J540" s="67"/>
      <c r="K540" s="19"/>
      <c r="L540" s="97">
        <f>YEAR(Out_and_Engage[[#This Row],[Staff Start Date]])</f>
        <v>1900</v>
      </c>
      <c r="M540" s="97" t="str">
        <f>TEXT(Out_and_Engage[[#This Row],[Staff Start Date]], "mmm")</f>
        <v>Jan</v>
      </c>
    </row>
    <row r="541" spans="1:13" x14ac:dyDescent="0.25">
      <c r="A541" s="18"/>
      <c r="B541" s="19"/>
      <c r="C541" s="19"/>
      <c r="D541" s="19"/>
      <c r="E541" s="19"/>
      <c r="F541" s="19"/>
      <c r="G541" s="19"/>
      <c r="H541" s="19"/>
      <c r="I541" s="20"/>
      <c r="J541" s="67"/>
      <c r="K541" s="19"/>
      <c r="L541" s="97">
        <f>YEAR(Out_and_Engage[[#This Row],[Staff Start Date]])</f>
        <v>1900</v>
      </c>
      <c r="M541" s="97" t="str">
        <f>TEXT(Out_and_Engage[[#This Row],[Staff Start Date]], "mmm")</f>
        <v>Jan</v>
      </c>
    </row>
    <row r="542" spans="1:13" x14ac:dyDescent="0.25">
      <c r="A542" s="18"/>
      <c r="B542" s="19"/>
      <c r="C542" s="19"/>
      <c r="D542" s="19"/>
      <c r="E542" s="19"/>
      <c r="F542" s="19"/>
      <c r="G542" s="19"/>
      <c r="H542" s="19"/>
      <c r="I542" s="20"/>
      <c r="J542" s="67"/>
      <c r="K542" s="19"/>
      <c r="L542" s="97">
        <f>YEAR(Out_and_Engage[[#This Row],[Staff Start Date]])</f>
        <v>1900</v>
      </c>
      <c r="M542" s="97" t="str">
        <f>TEXT(Out_and_Engage[[#This Row],[Staff Start Date]], "mmm")</f>
        <v>Jan</v>
      </c>
    </row>
    <row r="543" spans="1:13" x14ac:dyDescent="0.25">
      <c r="A543" s="18"/>
      <c r="B543" s="19"/>
      <c r="C543" s="19"/>
      <c r="D543" s="19"/>
      <c r="E543" s="19"/>
      <c r="F543" s="19"/>
      <c r="G543" s="19"/>
      <c r="H543" s="19"/>
      <c r="I543" s="20"/>
      <c r="J543" s="67"/>
      <c r="K543" s="19"/>
      <c r="L543" s="97">
        <f>YEAR(Out_and_Engage[[#This Row],[Staff Start Date]])</f>
        <v>1900</v>
      </c>
      <c r="M543" s="97" t="str">
        <f>TEXT(Out_and_Engage[[#This Row],[Staff Start Date]], "mmm")</f>
        <v>Jan</v>
      </c>
    </row>
    <row r="544" spans="1:13" x14ac:dyDescent="0.25">
      <c r="A544" s="18"/>
      <c r="B544" s="19"/>
      <c r="C544" s="19"/>
      <c r="D544" s="19"/>
      <c r="E544" s="19"/>
      <c r="F544" s="19"/>
      <c r="G544" s="19"/>
      <c r="H544" s="19"/>
      <c r="I544" s="20"/>
      <c r="J544" s="67"/>
      <c r="K544" s="19"/>
      <c r="L544" s="97">
        <f>YEAR(Out_and_Engage[[#This Row],[Staff Start Date]])</f>
        <v>1900</v>
      </c>
      <c r="M544" s="97" t="str">
        <f>TEXT(Out_and_Engage[[#This Row],[Staff Start Date]], "mmm")</f>
        <v>Jan</v>
      </c>
    </row>
    <row r="545" spans="1:13" x14ac:dyDescent="0.25">
      <c r="A545" s="18"/>
      <c r="B545" s="19"/>
      <c r="C545" s="19"/>
      <c r="D545" s="19"/>
      <c r="E545" s="19"/>
      <c r="F545" s="19"/>
      <c r="G545" s="19"/>
      <c r="H545" s="19"/>
      <c r="I545" s="20"/>
      <c r="J545" s="67"/>
      <c r="K545" s="19"/>
      <c r="L545" s="97">
        <f>YEAR(Out_and_Engage[[#This Row],[Staff Start Date]])</f>
        <v>1900</v>
      </c>
      <c r="M545" s="97" t="str">
        <f>TEXT(Out_and_Engage[[#This Row],[Staff Start Date]], "mmm")</f>
        <v>Jan</v>
      </c>
    </row>
    <row r="546" spans="1:13" x14ac:dyDescent="0.25">
      <c r="A546" s="18"/>
      <c r="B546" s="19"/>
      <c r="C546" s="19"/>
      <c r="D546" s="19"/>
      <c r="E546" s="19"/>
      <c r="F546" s="19"/>
      <c r="G546" s="19"/>
      <c r="H546" s="19"/>
      <c r="I546" s="20"/>
      <c r="J546" s="67"/>
      <c r="K546" s="19"/>
      <c r="L546" s="97">
        <f>YEAR(Out_and_Engage[[#This Row],[Staff Start Date]])</f>
        <v>1900</v>
      </c>
      <c r="M546" s="97" t="str">
        <f>TEXT(Out_and_Engage[[#This Row],[Staff Start Date]], "mmm")</f>
        <v>Jan</v>
      </c>
    </row>
    <row r="547" spans="1:13" x14ac:dyDescent="0.25">
      <c r="A547" s="18"/>
      <c r="B547" s="19"/>
      <c r="C547" s="19"/>
      <c r="D547" s="19"/>
      <c r="E547" s="19"/>
      <c r="F547" s="19"/>
      <c r="G547" s="19"/>
      <c r="H547" s="19"/>
      <c r="I547" s="20"/>
      <c r="J547" s="67"/>
      <c r="K547" s="19"/>
      <c r="L547" s="97">
        <f>YEAR(Out_and_Engage[[#This Row],[Staff Start Date]])</f>
        <v>1900</v>
      </c>
      <c r="M547" s="97" t="str">
        <f>TEXT(Out_and_Engage[[#This Row],[Staff Start Date]], "mmm")</f>
        <v>Jan</v>
      </c>
    </row>
    <row r="548" spans="1:13" x14ac:dyDescent="0.25">
      <c r="A548" s="18"/>
      <c r="B548" s="19"/>
      <c r="C548" s="19"/>
      <c r="D548" s="19"/>
      <c r="E548" s="19"/>
      <c r="F548" s="19"/>
      <c r="G548" s="19"/>
      <c r="H548" s="19"/>
      <c r="I548" s="20"/>
      <c r="J548" s="67"/>
      <c r="K548" s="19"/>
      <c r="L548" s="97">
        <f>YEAR(Out_and_Engage[[#This Row],[Staff Start Date]])</f>
        <v>1900</v>
      </c>
      <c r="M548" s="97" t="str">
        <f>TEXT(Out_and_Engage[[#This Row],[Staff Start Date]], "mmm")</f>
        <v>Jan</v>
      </c>
    </row>
    <row r="549" spans="1:13" x14ac:dyDescent="0.25">
      <c r="A549" s="18"/>
      <c r="B549" s="19"/>
      <c r="C549" s="19"/>
      <c r="D549" s="19"/>
      <c r="E549" s="19"/>
      <c r="F549" s="19"/>
      <c r="G549" s="19"/>
      <c r="H549" s="19"/>
      <c r="I549" s="20"/>
      <c r="J549" s="67"/>
      <c r="K549" s="19"/>
      <c r="L549" s="97">
        <f>YEAR(Out_and_Engage[[#This Row],[Staff Start Date]])</f>
        <v>1900</v>
      </c>
      <c r="M549" s="97" t="str">
        <f>TEXT(Out_and_Engage[[#This Row],[Staff Start Date]], "mmm")</f>
        <v>Jan</v>
      </c>
    </row>
    <row r="550" spans="1:13" x14ac:dyDescent="0.25">
      <c r="A550" s="18"/>
      <c r="B550" s="19"/>
      <c r="C550" s="19"/>
      <c r="D550" s="19"/>
      <c r="E550" s="19"/>
      <c r="F550" s="19"/>
      <c r="G550" s="19"/>
      <c r="H550" s="19"/>
      <c r="I550" s="20"/>
      <c r="J550" s="67"/>
      <c r="K550" s="19"/>
      <c r="L550" s="97">
        <f>YEAR(Out_and_Engage[[#This Row],[Staff Start Date]])</f>
        <v>1900</v>
      </c>
      <c r="M550" s="97" t="str">
        <f>TEXT(Out_and_Engage[[#This Row],[Staff Start Date]], "mmm")</f>
        <v>Jan</v>
      </c>
    </row>
    <row r="551" spans="1:13" x14ac:dyDescent="0.25">
      <c r="A551" s="18"/>
      <c r="B551" s="19"/>
      <c r="C551" s="19"/>
      <c r="D551" s="19"/>
      <c r="E551" s="19"/>
      <c r="F551" s="19"/>
      <c r="G551" s="19"/>
      <c r="H551" s="19"/>
      <c r="I551" s="20"/>
      <c r="J551" s="67"/>
      <c r="K551" s="19"/>
      <c r="L551" s="97">
        <f>YEAR(Out_and_Engage[[#This Row],[Staff Start Date]])</f>
        <v>1900</v>
      </c>
      <c r="M551" s="97" t="str">
        <f>TEXT(Out_and_Engage[[#This Row],[Staff Start Date]], "mmm")</f>
        <v>Jan</v>
      </c>
    </row>
    <row r="552" spans="1:13" x14ac:dyDescent="0.25">
      <c r="A552" s="18"/>
      <c r="B552" s="19"/>
      <c r="C552" s="19"/>
      <c r="D552" s="19"/>
      <c r="E552" s="19"/>
      <c r="F552" s="19"/>
      <c r="G552" s="19"/>
      <c r="H552" s="19"/>
      <c r="I552" s="20"/>
      <c r="J552" s="67"/>
      <c r="K552" s="19"/>
      <c r="L552" s="97">
        <f>YEAR(Out_and_Engage[[#This Row],[Staff Start Date]])</f>
        <v>1900</v>
      </c>
      <c r="M552" s="97" t="str">
        <f>TEXT(Out_and_Engage[[#This Row],[Staff Start Date]], "mmm")</f>
        <v>Jan</v>
      </c>
    </row>
    <row r="553" spans="1:13" x14ac:dyDescent="0.25">
      <c r="A553" s="18"/>
      <c r="B553" s="19"/>
      <c r="C553" s="19"/>
      <c r="D553" s="19"/>
      <c r="E553" s="19"/>
      <c r="F553" s="19"/>
      <c r="G553" s="19"/>
      <c r="H553" s="19"/>
      <c r="I553" s="20"/>
      <c r="J553" s="67"/>
      <c r="K553" s="19"/>
      <c r="L553" s="97">
        <f>YEAR(Out_and_Engage[[#This Row],[Staff Start Date]])</f>
        <v>1900</v>
      </c>
      <c r="M553" s="97" t="str">
        <f>TEXT(Out_and_Engage[[#This Row],[Staff Start Date]], "mmm")</f>
        <v>Jan</v>
      </c>
    </row>
    <row r="554" spans="1:13" x14ac:dyDescent="0.25">
      <c r="A554" s="18"/>
      <c r="B554" s="19"/>
      <c r="C554" s="19"/>
      <c r="D554" s="19"/>
      <c r="E554" s="19"/>
      <c r="F554" s="19"/>
      <c r="G554" s="19"/>
      <c r="H554" s="19"/>
      <c r="I554" s="20"/>
      <c r="J554" s="67"/>
      <c r="K554" s="19"/>
      <c r="L554" s="97">
        <f>YEAR(Out_and_Engage[[#This Row],[Staff Start Date]])</f>
        <v>1900</v>
      </c>
      <c r="M554" s="97" t="str">
        <f>TEXT(Out_and_Engage[[#This Row],[Staff Start Date]], "mmm")</f>
        <v>Jan</v>
      </c>
    </row>
    <row r="555" spans="1:13" x14ac:dyDescent="0.25">
      <c r="A555" s="18"/>
      <c r="B555" s="19"/>
      <c r="C555" s="19"/>
      <c r="D555" s="19"/>
      <c r="E555" s="19"/>
      <c r="F555" s="19"/>
      <c r="G555" s="19"/>
      <c r="H555" s="19"/>
      <c r="I555" s="20"/>
      <c r="J555" s="67"/>
      <c r="K555" s="19"/>
      <c r="L555" s="97">
        <f>YEAR(Out_and_Engage[[#This Row],[Staff Start Date]])</f>
        <v>1900</v>
      </c>
      <c r="M555" s="97" t="str">
        <f>TEXT(Out_and_Engage[[#This Row],[Staff Start Date]], "mmm")</f>
        <v>Jan</v>
      </c>
    </row>
    <row r="556" spans="1:13" x14ac:dyDescent="0.25">
      <c r="A556" s="18"/>
      <c r="B556" s="19"/>
      <c r="C556" s="19"/>
      <c r="D556" s="19"/>
      <c r="E556" s="19"/>
      <c r="F556" s="19"/>
      <c r="G556" s="19"/>
      <c r="H556" s="19"/>
      <c r="I556" s="20"/>
      <c r="J556" s="67"/>
      <c r="K556" s="19"/>
      <c r="L556" s="97">
        <f>YEAR(Out_and_Engage[[#This Row],[Staff Start Date]])</f>
        <v>1900</v>
      </c>
      <c r="M556" s="97" t="str">
        <f>TEXT(Out_and_Engage[[#This Row],[Staff Start Date]], "mmm")</f>
        <v>Jan</v>
      </c>
    </row>
    <row r="557" spans="1:13" x14ac:dyDescent="0.25">
      <c r="A557" s="18"/>
      <c r="B557" s="19"/>
      <c r="C557" s="19"/>
      <c r="D557" s="19"/>
      <c r="E557" s="19"/>
      <c r="F557" s="19"/>
      <c r="G557" s="19"/>
      <c r="H557" s="19"/>
      <c r="I557" s="20"/>
      <c r="J557" s="67"/>
      <c r="K557" s="19"/>
      <c r="L557" s="97">
        <f>YEAR(Out_and_Engage[[#This Row],[Staff Start Date]])</f>
        <v>1900</v>
      </c>
      <c r="M557" s="97" t="str">
        <f>TEXT(Out_and_Engage[[#This Row],[Staff Start Date]], "mmm")</f>
        <v>Jan</v>
      </c>
    </row>
    <row r="558" spans="1:13" x14ac:dyDescent="0.25">
      <c r="A558" s="18"/>
      <c r="B558" s="19"/>
      <c r="C558" s="19"/>
      <c r="D558" s="19"/>
      <c r="E558" s="19"/>
      <c r="F558" s="19"/>
      <c r="G558" s="19"/>
      <c r="H558" s="19"/>
      <c r="I558" s="20"/>
      <c r="J558" s="67"/>
      <c r="K558" s="19"/>
      <c r="L558" s="97">
        <f>YEAR(Out_and_Engage[[#This Row],[Staff Start Date]])</f>
        <v>1900</v>
      </c>
      <c r="M558" s="97" t="str">
        <f>TEXT(Out_and_Engage[[#This Row],[Staff Start Date]], "mmm")</f>
        <v>Jan</v>
      </c>
    </row>
    <row r="559" spans="1:13" x14ac:dyDescent="0.25">
      <c r="A559" s="18"/>
      <c r="B559" s="19"/>
      <c r="C559" s="19"/>
      <c r="D559" s="19"/>
      <c r="E559" s="19"/>
      <c r="F559" s="19"/>
      <c r="G559" s="19"/>
      <c r="H559" s="19"/>
      <c r="I559" s="20"/>
      <c r="J559" s="67"/>
      <c r="K559" s="19"/>
      <c r="L559" s="97">
        <f>YEAR(Out_and_Engage[[#This Row],[Staff Start Date]])</f>
        <v>1900</v>
      </c>
      <c r="M559" s="97" t="str">
        <f>TEXT(Out_and_Engage[[#This Row],[Staff Start Date]], "mmm")</f>
        <v>Jan</v>
      </c>
    </row>
    <row r="560" spans="1:13" x14ac:dyDescent="0.25">
      <c r="A560" s="18"/>
      <c r="B560" s="19"/>
      <c r="C560" s="19"/>
      <c r="D560" s="19"/>
      <c r="E560" s="19"/>
      <c r="F560" s="19"/>
      <c r="G560" s="19"/>
      <c r="H560" s="19"/>
      <c r="I560" s="20"/>
      <c r="J560" s="67"/>
      <c r="K560" s="19"/>
      <c r="L560" s="97">
        <f>YEAR(Out_and_Engage[[#This Row],[Staff Start Date]])</f>
        <v>1900</v>
      </c>
      <c r="M560" s="97" t="str">
        <f>TEXT(Out_and_Engage[[#This Row],[Staff Start Date]], "mmm")</f>
        <v>Jan</v>
      </c>
    </row>
    <row r="561" spans="1:13" x14ac:dyDescent="0.25">
      <c r="A561" s="18"/>
      <c r="B561" s="19"/>
      <c r="C561" s="19"/>
      <c r="D561" s="19"/>
      <c r="E561" s="19"/>
      <c r="F561" s="19"/>
      <c r="G561" s="19"/>
      <c r="H561" s="19"/>
      <c r="I561" s="20"/>
      <c r="J561" s="67"/>
      <c r="K561" s="19"/>
      <c r="L561" s="97">
        <f>YEAR(Out_and_Engage[[#This Row],[Staff Start Date]])</f>
        <v>1900</v>
      </c>
      <c r="M561" s="97" t="str">
        <f>TEXT(Out_and_Engage[[#This Row],[Staff Start Date]], "mmm")</f>
        <v>Jan</v>
      </c>
    </row>
    <row r="562" spans="1:13" x14ac:dyDescent="0.25">
      <c r="A562" s="18"/>
      <c r="B562" s="19"/>
      <c r="C562" s="19"/>
      <c r="D562" s="19"/>
      <c r="E562" s="19"/>
      <c r="F562" s="19"/>
      <c r="G562" s="19"/>
      <c r="H562" s="19"/>
      <c r="I562" s="20"/>
      <c r="J562" s="67"/>
      <c r="K562" s="19"/>
      <c r="L562" s="97">
        <f>YEAR(Out_and_Engage[[#This Row],[Staff Start Date]])</f>
        <v>1900</v>
      </c>
      <c r="M562" s="97" t="str">
        <f>TEXT(Out_and_Engage[[#This Row],[Staff Start Date]], "mmm")</f>
        <v>Jan</v>
      </c>
    </row>
    <row r="563" spans="1:13" x14ac:dyDescent="0.25">
      <c r="A563" s="18"/>
      <c r="B563" s="19"/>
      <c r="C563" s="19"/>
      <c r="D563" s="19"/>
      <c r="E563" s="19"/>
      <c r="F563" s="19"/>
      <c r="G563" s="19"/>
      <c r="H563" s="19"/>
      <c r="I563" s="20"/>
      <c r="J563" s="67"/>
      <c r="K563" s="19"/>
      <c r="L563" s="97">
        <f>YEAR(Out_and_Engage[[#This Row],[Staff Start Date]])</f>
        <v>1900</v>
      </c>
      <c r="M563" s="97" t="str">
        <f>TEXT(Out_and_Engage[[#This Row],[Staff Start Date]], "mmm")</f>
        <v>Jan</v>
      </c>
    </row>
    <row r="564" spans="1:13" x14ac:dyDescent="0.25">
      <c r="A564" s="18"/>
      <c r="B564" s="19"/>
      <c r="C564" s="19"/>
      <c r="D564" s="19"/>
      <c r="E564" s="19"/>
      <c r="F564" s="19"/>
      <c r="G564" s="19"/>
      <c r="H564" s="19"/>
      <c r="I564" s="20"/>
      <c r="J564" s="67"/>
      <c r="K564" s="19"/>
      <c r="L564" s="97">
        <f>YEAR(Out_and_Engage[[#This Row],[Staff Start Date]])</f>
        <v>1900</v>
      </c>
      <c r="M564" s="97" t="str">
        <f>TEXT(Out_and_Engage[[#This Row],[Staff Start Date]], "mmm")</f>
        <v>Jan</v>
      </c>
    </row>
    <row r="565" spans="1:13" x14ac:dyDescent="0.25">
      <c r="A565" s="18"/>
      <c r="B565" s="19"/>
      <c r="C565" s="19"/>
      <c r="D565" s="19"/>
      <c r="E565" s="19"/>
      <c r="F565" s="19"/>
      <c r="G565" s="19"/>
      <c r="H565" s="19"/>
      <c r="I565" s="20"/>
      <c r="J565" s="67"/>
      <c r="K565" s="19"/>
      <c r="L565" s="97">
        <f>YEAR(Out_and_Engage[[#This Row],[Staff Start Date]])</f>
        <v>1900</v>
      </c>
      <c r="M565" s="97" t="str">
        <f>TEXT(Out_and_Engage[[#This Row],[Staff Start Date]], "mmm")</f>
        <v>Jan</v>
      </c>
    </row>
    <row r="566" spans="1:13" x14ac:dyDescent="0.25">
      <c r="A566" s="18"/>
      <c r="B566" s="19"/>
      <c r="C566" s="19"/>
      <c r="D566" s="19"/>
      <c r="E566" s="19"/>
      <c r="F566" s="19"/>
      <c r="G566" s="19"/>
      <c r="H566" s="19"/>
      <c r="I566" s="20"/>
      <c r="J566" s="67"/>
      <c r="K566" s="19"/>
      <c r="L566" s="97">
        <f>YEAR(Out_and_Engage[[#This Row],[Staff Start Date]])</f>
        <v>1900</v>
      </c>
      <c r="M566" s="97" t="str">
        <f>TEXT(Out_and_Engage[[#This Row],[Staff Start Date]], "mmm")</f>
        <v>Jan</v>
      </c>
    </row>
    <row r="567" spans="1:13" x14ac:dyDescent="0.25">
      <c r="A567" s="18"/>
      <c r="B567" s="19"/>
      <c r="C567" s="19"/>
      <c r="D567" s="19"/>
      <c r="E567" s="19"/>
      <c r="F567" s="19"/>
      <c r="G567" s="19"/>
      <c r="H567" s="19"/>
      <c r="I567" s="20"/>
      <c r="J567" s="67"/>
      <c r="K567" s="19"/>
      <c r="L567" s="97">
        <f>YEAR(Out_and_Engage[[#This Row],[Staff Start Date]])</f>
        <v>1900</v>
      </c>
      <c r="M567" s="97" t="str">
        <f>TEXT(Out_and_Engage[[#This Row],[Staff Start Date]], "mmm")</f>
        <v>Jan</v>
      </c>
    </row>
    <row r="568" spans="1:13" x14ac:dyDescent="0.25">
      <c r="A568" s="18"/>
      <c r="B568" s="19"/>
      <c r="C568" s="19"/>
      <c r="D568" s="19"/>
      <c r="E568" s="19"/>
      <c r="F568" s="19"/>
      <c r="G568" s="19"/>
      <c r="H568" s="19"/>
      <c r="I568" s="20"/>
      <c r="J568" s="67"/>
      <c r="K568" s="19"/>
      <c r="L568" s="97">
        <f>YEAR(Out_and_Engage[[#This Row],[Staff Start Date]])</f>
        <v>1900</v>
      </c>
      <c r="M568" s="97" t="str">
        <f>TEXT(Out_and_Engage[[#This Row],[Staff Start Date]], "mmm")</f>
        <v>Jan</v>
      </c>
    </row>
    <row r="569" spans="1:13" x14ac:dyDescent="0.25">
      <c r="A569" s="18"/>
      <c r="B569" s="19"/>
      <c r="C569" s="19"/>
      <c r="D569" s="19"/>
      <c r="E569" s="19"/>
      <c r="F569" s="19"/>
      <c r="G569" s="19"/>
      <c r="H569" s="19"/>
      <c r="I569" s="20"/>
      <c r="J569" s="67"/>
      <c r="K569" s="19"/>
      <c r="L569" s="97">
        <f>YEAR(Out_and_Engage[[#This Row],[Staff Start Date]])</f>
        <v>1900</v>
      </c>
      <c r="M569" s="97" t="str">
        <f>TEXT(Out_and_Engage[[#This Row],[Staff Start Date]], "mmm")</f>
        <v>Jan</v>
      </c>
    </row>
    <row r="570" spans="1:13" x14ac:dyDescent="0.25">
      <c r="A570" s="18"/>
      <c r="B570" s="19"/>
      <c r="C570" s="19"/>
      <c r="D570" s="19"/>
      <c r="E570" s="19"/>
      <c r="F570" s="19"/>
      <c r="G570" s="19"/>
      <c r="H570" s="19"/>
      <c r="I570" s="20"/>
      <c r="J570" s="67"/>
      <c r="K570" s="19"/>
      <c r="L570" s="97">
        <f>YEAR(Out_and_Engage[[#This Row],[Staff Start Date]])</f>
        <v>1900</v>
      </c>
      <c r="M570" s="97" t="str">
        <f>TEXT(Out_and_Engage[[#This Row],[Staff Start Date]], "mmm")</f>
        <v>Jan</v>
      </c>
    </row>
    <row r="571" spans="1:13" x14ac:dyDescent="0.25">
      <c r="A571" s="18"/>
      <c r="B571" s="19"/>
      <c r="C571" s="19"/>
      <c r="D571" s="19"/>
      <c r="E571" s="19"/>
      <c r="F571" s="19"/>
      <c r="G571" s="19"/>
      <c r="H571" s="19"/>
      <c r="I571" s="20"/>
      <c r="J571" s="67"/>
      <c r="K571" s="19"/>
      <c r="L571" s="97">
        <f>YEAR(Out_and_Engage[[#This Row],[Staff Start Date]])</f>
        <v>1900</v>
      </c>
      <c r="M571" s="97" t="str">
        <f>TEXT(Out_and_Engage[[#This Row],[Staff Start Date]], "mmm")</f>
        <v>Jan</v>
      </c>
    </row>
    <row r="572" spans="1:13" x14ac:dyDescent="0.25">
      <c r="A572" s="18"/>
      <c r="B572" s="19"/>
      <c r="C572" s="19"/>
      <c r="D572" s="19"/>
      <c r="E572" s="19"/>
      <c r="F572" s="19"/>
      <c r="G572" s="19"/>
      <c r="H572" s="19"/>
      <c r="I572" s="20"/>
      <c r="J572" s="67"/>
      <c r="K572" s="19"/>
      <c r="L572" s="97">
        <f>YEAR(Out_and_Engage[[#This Row],[Staff Start Date]])</f>
        <v>1900</v>
      </c>
      <c r="M572" s="97" t="str">
        <f>TEXT(Out_and_Engage[[#This Row],[Staff Start Date]], "mmm")</f>
        <v>Jan</v>
      </c>
    </row>
    <row r="573" spans="1:13" x14ac:dyDescent="0.25">
      <c r="A573" s="18"/>
      <c r="B573" s="19"/>
      <c r="C573" s="19"/>
      <c r="D573" s="19"/>
      <c r="E573" s="19"/>
      <c r="F573" s="19"/>
      <c r="G573" s="19"/>
      <c r="H573" s="19"/>
      <c r="I573" s="20"/>
      <c r="J573" s="67"/>
      <c r="K573" s="19"/>
      <c r="L573" s="97">
        <f>YEAR(Out_and_Engage[[#This Row],[Staff Start Date]])</f>
        <v>1900</v>
      </c>
      <c r="M573" s="97" t="str">
        <f>TEXT(Out_and_Engage[[#This Row],[Staff Start Date]], "mmm")</f>
        <v>Jan</v>
      </c>
    </row>
    <row r="574" spans="1:13" x14ac:dyDescent="0.25">
      <c r="A574" s="18"/>
      <c r="B574" s="19"/>
      <c r="C574" s="19"/>
      <c r="D574" s="19"/>
      <c r="E574" s="19"/>
      <c r="F574" s="19"/>
      <c r="G574" s="19"/>
      <c r="H574" s="19"/>
      <c r="I574" s="20"/>
      <c r="J574" s="67"/>
      <c r="K574" s="19"/>
      <c r="L574" s="97">
        <f>YEAR(Out_and_Engage[[#This Row],[Staff Start Date]])</f>
        <v>1900</v>
      </c>
      <c r="M574" s="97" t="str">
        <f>TEXT(Out_and_Engage[[#This Row],[Staff Start Date]], "mmm")</f>
        <v>Jan</v>
      </c>
    </row>
    <row r="575" spans="1:13" x14ac:dyDescent="0.25">
      <c r="A575" s="18"/>
      <c r="B575" s="19"/>
      <c r="C575" s="19"/>
      <c r="D575" s="19"/>
      <c r="E575" s="19"/>
      <c r="F575" s="19"/>
      <c r="G575" s="19"/>
      <c r="H575" s="19"/>
      <c r="I575" s="20"/>
      <c r="J575" s="67"/>
      <c r="K575" s="19"/>
      <c r="L575" s="97">
        <f>YEAR(Out_and_Engage[[#This Row],[Staff Start Date]])</f>
        <v>1900</v>
      </c>
      <c r="M575" s="97" t="str">
        <f>TEXT(Out_and_Engage[[#This Row],[Staff Start Date]], "mmm")</f>
        <v>Jan</v>
      </c>
    </row>
    <row r="576" spans="1:13" x14ac:dyDescent="0.25">
      <c r="A576" s="18"/>
      <c r="B576" s="19"/>
      <c r="C576" s="19"/>
      <c r="D576" s="19"/>
      <c r="E576" s="19"/>
      <c r="F576" s="19"/>
      <c r="G576" s="19"/>
      <c r="H576" s="19"/>
      <c r="I576" s="20"/>
      <c r="J576" s="67"/>
      <c r="K576" s="19"/>
      <c r="L576" s="97">
        <f>YEAR(Out_and_Engage[[#This Row],[Staff Start Date]])</f>
        <v>1900</v>
      </c>
      <c r="M576" s="97" t="str">
        <f>TEXT(Out_and_Engage[[#This Row],[Staff Start Date]], "mmm")</f>
        <v>Jan</v>
      </c>
    </row>
    <row r="577" spans="1:13" x14ac:dyDescent="0.25">
      <c r="A577" s="18"/>
      <c r="B577" s="19"/>
      <c r="C577" s="19"/>
      <c r="D577" s="19"/>
      <c r="E577" s="19"/>
      <c r="F577" s="19"/>
      <c r="G577" s="19"/>
      <c r="H577" s="19"/>
      <c r="I577" s="20"/>
      <c r="J577" s="67"/>
      <c r="K577" s="19"/>
      <c r="L577" s="97">
        <f>YEAR(Out_and_Engage[[#This Row],[Staff Start Date]])</f>
        <v>1900</v>
      </c>
      <c r="M577" s="97" t="str">
        <f>TEXT(Out_and_Engage[[#This Row],[Staff Start Date]], "mmm")</f>
        <v>Jan</v>
      </c>
    </row>
    <row r="578" spans="1:13" x14ac:dyDescent="0.25">
      <c r="A578" s="18"/>
      <c r="B578" s="19"/>
      <c r="C578" s="19"/>
      <c r="D578" s="19"/>
      <c r="E578" s="19"/>
      <c r="F578" s="19"/>
      <c r="G578" s="19"/>
      <c r="H578" s="19"/>
      <c r="I578" s="20"/>
      <c r="J578" s="67"/>
      <c r="K578" s="19"/>
      <c r="L578" s="97">
        <f>YEAR(Out_and_Engage[[#This Row],[Staff Start Date]])</f>
        <v>1900</v>
      </c>
      <c r="M578" s="97" t="str">
        <f>TEXT(Out_and_Engage[[#This Row],[Staff Start Date]], "mmm")</f>
        <v>Jan</v>
      </c>
    </row>
    <row r="579" spans="1:13" x14ac:dyDescent="0.25">
      <c r="A579" s="18"/>
      <c r="B579" s="19"/>
      <c r="C579" s="19"/>
      <c r="D579" s="19"/>
      <c r="E579" s="19"/>
      <c r="F579" s="19"/>
      <c r="G579" s="19"/>
      <c r="H579" s="19"/>
      <c r="I579" s="20"/>
      <c r="J579" s="67"/>
      <c r="K579" s="19"/>
      <c r="L579" s="97">
        <f>YEAR(Out_and_Engage[[#This Row],[Staff Start Date]])</f>
        <v>1900</v>
      </c>
      <c r="M579" s="97" t="str">
        <f>TEXT(Out_and_Engage[[#This Row],[Staff Start Date]], "mmm")</f>
        <v>Jan</v>
      </c>
    </row>
    <row r="580" spans="1:13" x14ac:dyDescent="0.25">
      <c r="A580" s="18"/>
      <c r="B580" s="19"/>
      <c r="C580" s="19"/>
      <c r="D580" s="19"/>
      <c r="E580" s="19"/>
      <c r="F580" s="19"/>
      <c r="G580" s="19"/>
      <c r="H580" s="19"/>
      <c r="I580" s="20"/>
      <c r="J580" s="67"/>
      <c r="K580" s="19"/>
      <c r="L580" s="97">
        <f>YEAR(Out_and_Engage[[#This Row],[Staff Start Date]])</f>
        <v>1900</v>
      </c>
      <c r="M580" s="97" t="str">
        <f>TEXT(Out_and_Engage[[#This Row],[Staff Start Date]], "mmm")</f>
        <v>Jan</v>
      </c>
    </row>
    <row r="581" spans="1:13" x14ac:dyDescent="0.25">
      <c r="A581" s="18"/>
      <c r="B581" s="19"/>
      <c r="C581" s="19"/>
      <c r="D581" s="19"/>
      <c r="E581" s="19"/>
      <c r="F581" s="19"/>
      <c r="G581" s="19"/>
      <c r="H581" s="19"/>
      <c r="I581" s="20"/>
      <c r="J581" s="67"/>
      <c r="K581" s="19"/>
      <c r="L581" s="97">
        <f>YEAR(Out_and_Engage[[#This Row],[Staff Start Date]])</f>
        <v>1900</v>
      </c>
      <c r="M581" s="97" t="str">
        <f>TEXT(Out_and_Engage[[#This Row],[Staff Start Date]], "mmm")</f>
        <v>Jan</v>
      </c>
    </row>
    <row r="582" spans="1:13" x14ac:dyDescent="0.25">
      <c r="A582" s="18"/>
      <c r="B582" s="19"/>
      <c r="C582" s="19"/>
      <c r="D582" s="19"/>
      <c r="E582" s="19"/>
      <c r="F582" s="19"/>
      <c r="G582" s="19"/>
      <c r="H582" s="19"/>
      <c r="I582" s="20"/>
      <c r="J582" s="67"/>
      <c r="K582" s="19"/>
      <c r="L582" s="97">
        <f>YEAR(Out_and_Engage[[#This Row],[Staff Start Date]])</f>
        <v>1900</v>
      </c>
      <c r="M582" s="97" t="str">
        <f>TEXT(Out_and_Engage[[#This Row],[Staff Start Date]], "mmm")</f>
        <v>Jan</v>
      </c>
    </row>
    <row r="583" spans="1:13" x14ac:dyDescent="0.25">
      <c r="A583" s="18"/>
      <c r="B583" s="19"/>
      <c r="C583" s="19"/>
      <c r="D583" s="19"/>
      <c r="E583" s="19"/>
      <c r="F583" s="19"/>
      <c r="G583" s="19"/>
      <c r="H583" s="19"/>
      <c r="I583" s="20"/>
      <c r="J583" s="67"/>
      <c r="K583" s="19"/>
      <c r="L583" s="97">
        <f>YEAR(Out_and_Engage[[#This Row],[Staff Start Date]])</f>
        <v>1900</v>
      </c>
      <c r="M583" s="97" t="str">
        <f>TEXT(Out_and_Engage[[#This Row],[Staff Start Date]], "mmm")</f>
        <v>Jan</v>
      </c>
    </row>
    <row r="584" spans="1:13" x14ac:dyDescent="0.25">
      <c r="A584" s="18"/>
      <c r="B584" s="19"/>
      <c r="C584" s="19"/>
      <c r="D584" s="19"/>
      <c r="E584" s="19"/>
      <c r="F584" s="19"/>
      <c r="G584" s="19"/>
      <c r="H584" s="19"/>
      <c r="I584" s="20"/>
      <c r="J584" s="67"/>
      <c r="K584" s="19"/>
      <c r="L584" s="97">
        <f>YEAR(Out_and_Engage[[#This Row],[Staff Start Date]])</f>
        <v>1900</v>
      </c>
      <c r="M584" s="97" t="str">
        <f>TEXT(Out_and_Engage[[#This Row],[Staff Start Date]], "mmm")</f>
        <v>Jan</v>
      </c>
    </row>
    <row r="585" spans="1:13" x14ac:dyDescent="0.25">
      <c r="A585" s="18"/>
      <c r="B585" s="19"/>
      <c r="C585" s="19"/>
      <c r="D585" s="19"/>
      <c r="E585" s="19"/>
      <c r="F585" s="19"/>
      <c r="G585" s="19"/>
      <c r="H585" s="19"/>
      <c r="I585" s="20"/>
      <c r="J585" s="67"/>
      <c r="K585" s="19"/>
      <c r="L585" s="97">
        <f>YEAR(Out_and_Engage[[#This Row],[Staff Start Date]])</f>
        <v>1900</v>
      </c>
      <c r="M585" s="97" t="str">
        <f>TEXT(Out_and_Engage[[#This Row],[Staff Start Date]], "mmm")</f>
        <v>Jan</v>
      </c>
    </row>
    <row r="586" spans="1:13" x14ac:dyDescent="0.25">
      <c r="A586" s="18"/>
      <c r="B586" s="19"/>
      <c r="C586" s="19"/>
      <c r="D586" s="19"/>
      <c r="E586" s="19"/>
      <c r="F586" s="19"/>
      <c r="G586" s="19"/>
      <c r="H586" s="19"/>
      <c r="I586" s="20"/>
      <c r="J586" s="67"/>
      <c r="K586" s="19"/>
      <c r="L586" s="97">
        <f>YEAR(Out_and_Engage[[#This Row],[Staff Start Date]])</f>
        <v>1900</v>
      </c>
      <c r="M586" s="97" t="str">
        <f>TEXT(Out_and_Engage[[#This Row],[Staff Start Date]], "mmm")</f>
        <v>Jan</v>
      </c>
    </row>
    <row r="587" spans="1:13" x14ac:dyDescent="0.25">
      <c r="A587" s="18"/>
      <c r="B587" s="19"/>
      <c r="C587" s="19"/>
      <c r="D587" s="19"/>
      <c r="E587" s="19"/>
      <c r="F587" s="19"/>
      <c r="G587" s="19"/>
      <c r="H587" s="19"/>
      <c r="I587" s="20"/>
      <c r="J587" s="67"/>
      <c r="K587" s="19"/>
      <c r="L587" s="97">
        <f>YEAR(Out_and_Engage[[#This Row],[Staff Start Date]])</f>
        <v>1900</v>
      </c>
      <c r="M587" s="97" t="str">
        <f>TEXT(Out_and_Engage[[#This Row],[Staff Start Date]], "mmm")</f>
        <v>Jan</v>
      </c>
    </row>
    <row r="588" spans="1:13" x14ac:dyDescent="0.25">
      <c r="A588" s="18"/>
      <c r="B588" s="19"/>
      <c r="C588" s="19"/>
      <c r="D588" s="19"/>
      <c r="E588" s="19"/>
      <c r="F588" s="19"/>
      <c r="G588" s="19"/>
      <c r="H588" s="19"/>
      <c r="I588" s="20"/>
      <c r="J588" s="67"/>
      <c r="K588" s="19"/>
      <c r="L588" s="97">
        <f>YEAR(Out_and_Engage[[#This Row],[Staff Start Date]])</f>
        <v>1900</v>
      </c>
      <c r="M588" s="97" t="str">
        <f>TEXT(Out_and_Engage[[#This Row],[Staff Start Date]], "mmm")</f>
        <v>Jan</v>
      </c>
    </row>
    <row r="589" spans="1:13" x14ac:dyDescent="0.25">
      <c r="A589" s="18"/>
      <c r="B589" s="19"/>
      <c r="C589" s="19"/>
      <c r="D589" s="19"/>
      <c r="E589" s="19"/>
      <c r="F589" s="19"/>
      <c r="G589" s="19"/>
      <c r="H589" s="19"/>
      <c r="I589" s="20"/>
      <c r="J589" s="67"/>
      <c r="K589" s="19"/>
      <c r="L589" s="97">
        <f>YEAR(Out_and_Engage[[#This Row],[Staff Start Date]])</f>
        <v>1900</v>
      </c>
      <c r="M589" s="97" t="str">
        <f>TEXT(Out_and_Engage[[#This Row],[Staff Start Date]], "mmm")</f>
        <v>Jan</v>
      </c>
    </row>
    <row r="590" spans="1:13" x14ac:dyDescent="0.25">
      <c r="A590" s="18"/>
      <c r="B590" s="19"/>
      <c r="C590" s="19"/>
      <c r="D590" s="19"/>
      <c r="E590" s="19"/>
      <c r="F590" s="19"/>
      <c r="G590" s="19"/>
      <c r="H590" s="19"/>
      <c r="I590" s="20"/>
      <c r="J590" s="67"/>
      <c r="K590" s="19"/>
      <c r="L590" s="97">
        <f>YEAR(Out_and_Engage[[#This Row],[Staff Start Date]])</f>
        <v>1900</v>
      </c>
      <c r="M590" s="97" t="str">
        <f>TEXT(Out_and_Engage[[#This Row],[Staff Start Date]], "mmm")</f>
        <v>Jan</v>
      </c>
    </row>
    <row r="591" spans="1:13" x14ac:dyDescent="0.25">
      <c r="A591" s="18"/>
      <c r="B591" s="19"/>
      <c r="C591" s="19"/>
      <c r="D591" s="19"/>
      <c r="E591" s="19"/>
      <c r="F591" s="19"/>
      <c r="G591" s="19"/>
      <c r="H591" s="19"/>
      <c r="I591" s="20"/>
      <c r="J591" s="67"/>
      <c r="K591" s="19"/>
      <c r="L591" s="97">
        <f>YEAR(Out_and_Engage[[#This Row],[Staff Start Date]])</f>
        <v>1900</v>
      </c>
      <c r="M591" s="97" t="str">
        <f>TEXT(Out_and_Engage[[#This Row],[Staff Start Date]], "mmm")</f>
        <v>Jan</v>
      </c>
    </row>
    <row r="592" spans="1:13" x14ac:dyDescent="0.25">
      <c r="A592" s="18"/>
      <c r="B592" s="19"/>
      <c r="C592" s="19"/>
      <c r="D592" s="19"/>
      <c r="E592" s="19"/>
      <c r="F592" s="19"/>
      <c r="G592" s="19"/>
      <c r="H592" s="19"/>
      <c r="I592" s="20"/>
      <c r="J592" s="67"/>
      <c r="K592" s="19"/>
      <c r="L592" s="97">
        <f>YEAR(Out_and_Engage[[#This Row],[Staff Start Date]])</f>
        <v>1900</v>
      </c>
      <c r="M592" s="97" t="str">
        <f>TEXT(Out_and_Engage[[#This Row],[Staff Start Date]], "mmm")</f>
        <v>Jan</v>
      </c>
    </row>
    <row r="593" spans="1:13" x14ac:dyDescent="0.25">
      <c r="A593" s="18"/>
      <c r="B593" s="19"/>
      <c r="C593" s="19"/>
      <c r="D593" s="19"/>
      <c r="E593" s="19"/>
      <c r="F593" s="19"/>
      <c r="G593" s="19"/>
      <c r="H593" s="19"/>
      <c r="I593" s="20"/>
      <c r="J593" s="67"/>
      <c r="K593" s="19"/>
      <c r="L593" s="97">
        <f>YEAR(Out_and_Engage[[#This Row],[Staff Start Date]])</f>
        <v>1900</v>
      </c>
      <c r="M593" s="97" t="str">
        <f>TEXT(Out_and_Engage[[#This Row],[Staff Start Date]], "mmm")</f>
        <v>Jan</v>
      </c>
    </row>
    <row r="594" spans="1:13" x14ac:dyDescent="0.25">
      <c r="A594" s="18"/>
      <c r="B594" s="19"/>
      <c r="C594" s="19"/>
      <c r="D594" s="19"/>
      <c r="E594" s="19"/>
      <c r="F594" s="19"/>
      <c r="G594" s="19"/>
      <c r="H594" s="19"/>
      <c r="I594" s="20"/>
      <c r="J594" s="67"/>
      <c r="K594" s="19"/>
      <c r="L594" s="97">
        <f>YEAR(Out_and_Engage[[#This Row],[Staff Start Date]])</f>
        <v>1900</v>
      </c>
      <c r="M594" s="97" t="str">
        <f>TEXT(Out_and_Engage[[#This Row],[Staff Start Date]], "mmm")</f>
        <v>Jan</v>
      </c>
    </row>
    <row r="595" spans="1:13" x14ac:dyDescent="0.25">
      <c r="A595" s="18"/>
      <c r="B595" s="19"/>
      <c r="C595" s="19"/>
      <c r="D595" s="19"/>
      <c r="E595" s="19"/>
      <c r="F595" s="19"/>
      <c r="G595" s="19"/>
      <c r="H595" s="19"/>
      <c r="I595" s="20"/>
      <c r="J595" s="67"/>
      <c r="K595" s="19"/>
      <c r="L595" s="97">
        <f>YEAR(Out_and_Engage[[#This Row],[Staff Start Date]])</f>
        <v>1900</v>
      </c>
      <c r="M595" s="97" t="str">
        <f>TEXT(Out_and_Engage[[#This Row],[Staff Start Date]], "mmm")</f>
        <v>Jan</v>
      </c>
    </row>
    <row r="596" spans="1:13" x14ac:dyDescent="0.25">
      <c r="A596" s="18"/>
      <c r="B596" s="19"/>
      <c r="C596" s="19"/>
      <c r="D596" s="19"/>
      <c r="E596" s="19"/>
      <c r="F596" s="19"/>
      <c r="G596" s="19"/>
      <c r="H596" s="19"/>
      <c r="I596" s="20"/>
      <c r="J596" s="67"/>
      <c r="K596" s="19"/>
      <c r="L596" s="97">
        <f>YEAR(Out_and_Engage[[#This Row],[Staff Start Date]])</f>
        <v>1900</v>
      </c>
      <c r="M596" s="97" t="str">
        <f>TEXT(Out_and_Engage[[#This Row],[Staff Start Date]], "mmm")</f>
        <v>Jan</v>
      </c>
    </row>
    <row r="597" spans="1:13" x14ac:dyDescent="0.25">
      <c r="A597" s="18"/>
      <c r="B597" s="19"/>
      <c r="C597" s="19"/>
      <c r="D597" s="19"/>
      <c r="E597" s="19"/>
      <c r="F597" s="19"/>
      <c r="G597" s="19"/>
      <c r="H597" s="19"/>
      <c r="I597" s="20"/>
      <c r="J597" s="67"/>
      <c r="K597" s="19"/>
      <c r="L597" s="97">
        <f>YEAR(Out_and_Engage[[#This Row],[Staff Start Date]])</f>
        <v>1900</v>
      </c>
      <c r="M597" s="97" t="str">
        <f>TEXT(Out_and_Engage[[#This Row],[Staff Start Date]], "mmm")</f>
        <v>Jan</v>
      </c>
    </row>
    <row r="598" spans="1:13" x14ac:dyDescent="0.25">
      <c r="A598" s="18"/>
      <c r="B598" s="19"/>
      <c r="C598" s="19"/>
      <c r="D598" s="19"/>
      <c r="E598" s="19"/>
      <c r="F598" s="19"/>
      <c r="G598" s="19"/>
      <c r="H598" s="19"/>
      <c r="I598" s="20"/>
      <c r="J598" s="67"/>
      <c r="K598" s="19"/>
      <c r="L598" s="97">
        <f>YEAR(Out_and_Engage[[#This Row],[Staff Start Date]])</f>
        <v>1900</v>
      </c>
      <c r="M598" s="97" t="str">
        <f>TEXT(Out_and_Engage[[#This Row],[Staff Start Date]], "mmm")</f>
        <v>Jan</v>
      </c>
    </row>
    <row r="599" spans="1:13" x14ac:dyDescent="0.25">
      <c r="A599" s="18"/>
      <c r="B599" s="19"/>
      <c r="C599" s="19"/>
      <c r="D599" s="19"/>
      <c r="E599" s="19"/>
      <c r="F599" s="19"/>
      <c r="G599" s="19"/>
      <c r="H599" s="19"/>
      <c r="I599" s="20"/>
      <c r="J599" s="67"/>
      <c r="K599" s="19"/>
      <c r="L599" s="97">
        <f>YEAR(Out_and_Engage[[#This Row],[Staff Start Date]])</f>
        <v>1900</v>
      </c>
      <c r="M599" s="97" t="str">
        <f>TEXT(Out_and_Engage[[#This Row],[Staff Start Date]], "mmm")</f>
        <v>Jan</v>
      </c>
    </row>
    <row r="600" spans="1:13" x14ac:dyDescent="0.25">
      <c r="A600" s="18"/>
      <c r="B600" s="19"/>
      <c r="C600" s="19"/>
      <c r="D600" s="19"/>
      <c r="E600" s="19"/>
      <c r="F600" s="19"/>
      <c r="G600" s="19"/>
      <c r="H600" s="19"/>
      <c r="I600" s="20"/>
      <c r="J600" s="67"/>
      <c r="K600" s="19"/>
      <c r="L600" s="97">
        <f>YEAR(Out_and_Engage[[#This Row],[Staff Start Date]])</f>
        <v>1900</v>
      </c>
      <c r="M600" s="97" t="str">
        <f>TEXT(Out_and_Engage[[#This Row],[Staff Start Date]], "mmm")</f>
        <v>Jan</v>
      </c>
    </row>
    <row r="601" spans="1:13" x14ac:dyDescent="0.25">
      <c r="A601" s="18"/>
      <c r="B601" s="19"/>
      <c r="C601" s="19"/>
      <c r="D601" s="19"/>
      <c r="E601" s="19"/>
      <c r="F601" s="19"/>
      <c r="G601" s="19"/>
      <c r="H601" s="19"/>
      <c r="I601" s="20"/>
      <c r="J601" s="67"/>
      <c r="K601" s="19"/>
      <c r="L601" s="97">
        <f>YEAR(Out_and_Engage[[#This Row],[Staff Start Date]])</f>
        <v>1900</v>
      </c>
      <c r="M601" s="97" t="str">
        <f>TEXT(Out_and_Engage[[#This Row],[Staff Start Date]], "mmm")</f>
        <v>Jan</v>
      </c>
    </row>
    <row r="602" spans="1:13" x14ac:dyDescent="0.25">
      <c r="A602" s="18"/>
      <c r="B602" s="19"/>
      <c r="C602" s="19"/>
      <c r="D602" s="19"/>
      <c r="E602" s="19"/>
      <c r="F602" s="19"/>
      <c r="G602" s="19"/>
      <c r="H602" s="19"/>
      <c r="I602" s="20"/>
      <c r="J602" s="67"/>
      <c r="K602" s="19"/>
      <c r="L602" s="97">
        <f>YEAR(Out_and_Engage[[#This Row],[Staff Start Date]])</f>
        <v>1900</v>
      </c>
      <c r="M602" s="97" t="str">
        <f>TEXT(Out_and_Engage[[#This Row],[Staff Start Date]], "mmm")</f>
        <v>Jan</v>
      </c>
    </row>
    <row r="603" spans="1:13" x14ac:dyDescent="0.25">
      <c r="A603" s="18"/>
      <c r="B603" s="19"/>
      <c r="C603" s="19"/>
      <c r="D603" s="19"/>
      <c r="E603" s="19"/>
      <c r="F603" s="19"/>
      <c r="G603" s="19"/>
      <c r="H603" s="19"/>
      <c r="I603" s="20"/>
      <c r="J603" s="67"/>
      <c r="K603" s="19"/>
      <c r="L603" s="97">
        <f>YEAR(Out_and_Engage[[#This Row],[Staff Start Date]])</f>
        <v>1900</v>
      </c>
      <c r="M603" s="97" t="str">
        <f>TEXT(Out_and_Engage[[#This Row],[Staff Start Date]], "mmm")</f>
        <v>Jan</v>
      </c>
    </row>
    <row r="604" spans="1:13" x14ac:dyDescent="0.25">
      <c r="A604" s="18"/>
      <c r="B604" s="19"/>
      <c r="C604" s="19"/>
      <c r="D604" s="19"/>
      <c r="E604" s="19"/>
      <c r="F604" s="19"/>
      <c r="G604" s="19"/>
      <c r="H604" s="19"/>
      <c r="I604" s="20"/>
      <c r="J604" s="67"/>
      <c r="K604" s="19"/>
      <c r="L604" s="97">
        <f>YEAR(Out_and_Engage[[#This Row],[Staff Start Date]])</f>
        <v>1900</v>
      </c>
      <c r="M604" s="97" t="str">
        <f>TEXT(Out_and_Engage[[#This Row],[Staff Start Date]], "mmm")</f>
        <v>Jan</v>
      </c>
    </row>
    <row r="605" spans="1:13" x14ac:dyDescent="0.25">
      <c r="A605" s="18"/>
      <c r="B605" s="19"/>
      <c r="C605" s="19"/>
      <c r="D605" s="19"/>
      <c r="E605" s="19"/>
      <c r="F605" s="19"/>
      <c r="G605" s="19"/>
      <c r="H605" s="19"/>
      <c r="I605" s="20"/>
      <c r="J605" s="67"/>
      <c r="K605" s="19"/>
      <c r="L605" s="97">
        <f>YEAR(Out_and_Engage[[#This Row],[Staff Start Date]])</f>
        <v>1900</v>
      </c>
      <c r="M605" s="97" t="str">
        <f>TEXT(Out_and_Engage[[#This Row],[Staff Start Date]], "mmm")</f>
        <v>Jan</v>
      </c>
    </row>
    <row r="606" spans="1:13" x14ac:dyDescent="0.25">
      <c r="A606" s="18"/>
      <c r="B606" s="19"/>
      <c r="C606" s="19"/>
      <c r="D606" s="19"/>
      <c r="E606" s="19"/>
      <c r="F606" s="19"/>
      <c r="G606" s="19"/>
      <c r="H606" s="19"/>
      <c r="I606" s="20"/>
      <c r="J606" s="67"/>
      <c r="K606" s="19"/>
      <c r="L606" s="97">
        <f>YEAR(Out_and_Engage[[#This Row],[Staff Start Date]])</f>
        <v>1900</v>
      </c>
      <c r="M606" s="97" t="str">
        <f>TEXT(Out_and_Engage[[#This Row],[Staff Start Date]], "mmm")</f>
        <v>Jan</v>
      </c>
    </row>
    <row r="607" spans="1:13" x14ac:dyDescent="0.25">
      <c r="A607" s="18"/>
      <c r="B607" s="19"/>
      <c r="C607" s="19"/>
      <c r="D607" s="19"/>
      <c r="E607" s="19"/>
      <c r="F607" s="19"/>
      <c r="G607" s="19"/>
      <c r="H607" s="19"/>
      <c r="I607" s="20"/>
      <c r="J607" s="67"/>
      <c r="K607" s="19"/>
      <c r="L607" s="97">
        <f>YEAR(Out_and_Engage[[#This Row],[Staff Start Date]])</f>
        <v>1900</v>
      </c>
      <c r="M607" s="97" t="str">
        <f>TEXT(Out_and_Engage[[#This Row],[Staff Start Date]], "mmm")</f>
        <v>Jan</v>
      </c>
    </row>
    <row r="608" spans="1:13" x14ac:dyDescent="0.25">
      <c r="A608" s="18"/>
      <c r="B608" s="19"/>
      <c r="C608" s="19"/>
      <c r="D608" s="19"/>
      <c r="E608" s="19"/>
      <c r="F608" s="19"/>
      <c r="G608" s="19"/>
      <c r="H608" s="19"/>
      <c r="I608" s="20"/>
      <c r="J608" s="67"/>
      <c r="K608" s="19"/>
      <c r="L608" s="97">
        <f>YEAR(Out_and_Engage[[#This Row],[Staff Start Date]])</f>
        <v>1900</v>
      </c>
      <c r="M608" s="97" t="str">
        <f>TEXT(Out_and_Engage[[#This Row],[Staff Start Date]], "mmm")</f>
        <v>Jan</v>
      </c>
    </row>
    <row r="609" spans="1:13" x14ac:dyDescent="0.25">
      <c r="A609" s="18"/>
      <c r="B609" s="19"/>
      <c r="C609" s="19"/>
      <c r="D609" s="19"/>
      <c r="E609" s="19"/>
      <c r="F609" s="19"/>
      <c r="G609" s="19"/>
      <c r="H609" s="19"/>
      <c r="I609" s="20"/>
      <c r="J609" s="67"/>
      <c r="K609" s="19"/>
      <c r="L609" s="97">
        <f>YEAR(Out_and_Engage[[#This Row],[Staff Start Date]])</f>
        <v>1900</v>
      </c>
      <c r="M609" s="97" t="str">
        <f>TEXT(Out_and_Engage[[#This Row],[Staff Start Date]], "mmm")</f>
        <v>Jan</v>
      </c>
    </row>
    <row r="610" spans="1:13" x14ac:dyDescent="0.25">
      <c r="A610" s="18"/>
      <c r="B610" s="19"/>
      <c r="C610" s="19"/>
      <c r="D610" s="19"/>
      <c r="E610" s="19"/>
      <c r="F610" s="19"/>
      <c r="G610" s="19"/>
      <c r="H610" s="19"/>
      <c r="I610" s="20"/>
      <c r="J610" s="67"/>
      <c r="K610" s="19"/>
      <c r="L610" s="97">
        <f>YEAR(Out_and_Engage[[#This Row],[Staff Start Date]])</f>
        <v>1900</v>
      </c>
      <c r="M610" s="97" t="str">
        <f>TEXT(Out_and_Engage[[#This Row],[Staff Start Date]], "mmm")</f>
        <v>Jan</v>
      </c>
    </row>
    <row r="611" spans="1:13" x14ac:dyDescent="0.25">
      <c r="A611" s="18"/>
      <c r="B611" s="19"/>
      <c r="C611" s="19"/>
      <c r="D611" s="19"/>
      <c r="E611" s="19"/>
      <c r="F611" s="19"/>
      <c r="G611" s="19"/>
      <c r="H611" s="19"/>
      <c r="I611" s="20"/>
      <c r="J611" s="67"/>
      <c r="K611" s="19"/>
      <c r="L611" s="97">
        <f>YEAR(Out_and_Engage[[#This Row],[Staff Start Date]])</f>
        <v>1900</v>
      </c>
      <c r="M611" s="97" t="str">
        <f>TEXT(Out_and_Engage[[#This Row],[Staff Start Date]], "mmm")</f>
        <v>Jan</v>
      </c>
    </row>
    <row r="612" spans="1:13" x14ac:dyDescent="0.25">
      <c r="A612" s="18"/>
      <c r="B612" s="19"/>
      <c r="C612" s="19"/>
      <c r="D612" s="19"/>
      <c r="E612" s="19"/>
      <c r="F612" s="19"/>
      <c r="G612" s="19"/>
      <c r="H612" s="19"/>
      <c r="I612" s="20"/>
      <c r="J612" s="67"/>
      <c r="K612" s="19"/>
      <c r="L612" s="97">
        <f>YEAR(Out_and_Engage[[#This Row],[Staff Start Date]])</f>
        <v>1900</v>
      </c>
      <c r="M612" s="97" t="str">
        <f>TEXT(Out_and_Engage[[#This Row],[Staff Start Date]], "mmm")</f>
        <v>Jan</v>
      </c>
    </row>
    <row r="613" spans="1:13" x14ac:dyDescent="0.25">
      <c r="A613" s="18"/>
      <c r="B613" s="19"/>
      <c r="C613" s="19"/>
      <c r="D613" s="19"/>
      <c r="E613" s="19"/>
      <c r="F613" s="19"/>
      <c r="G613" s="19"/>
      <c r="H613" s="19"/>
      <c r="I613" s="20"/>
      <c r="J613" s="67"/>
      <c r="K613" s="19"/>
      <c r="L613" s="97">
        <f>YEAR(Out_and_Engage[[#This Row],[Staff Start Date]])</f>
        <v>1900</v>
      </c>
      <c r="M613" s="97" t="str">
        <f>TEXT(Out_and_Engage[[#This Row],[Staff Start Date]], "mmm")</f>
        <v>Jan</v>
      </c>
    </row>
    <row r="614" spans="1:13" x14ac:dyDescent="0.25">
      <c r="A614" s="18"/>
      <c r="B614" s="19"/>
      <c r="C614" s="19"/>
      <c r="D614" s="19"/>
      <c r="E614" s="19"/>
      <c r="F614" s="19"/>
      <c r="G614" s="19"/>
      <c r="H614" s="19"/>
      <c r="I614" s="20"/>
      <c r="J614" s="67"/>
      <c r="K614" s="19"/>
      <c r="L614" s="97">
        <f>YEAR(Out_and_Engage[[#This Row],[Staff Start Date]])</f>
        <v>1900</v>
      </c>
      <c r="M614" s="97" t="str">
        <f>TEXT(Out_and_Engage[[#This Row],[Staff Start Date]], "mmm")</f>
        <v>Jan</v>
      </c>
    </row>
    <row r="615" spans="1:13" x14ac:dyDescent="0.25">
      <c r="A615" s="18"/>
      <c r="B615" s="19"/>
      <c r="C615" s="19"/>
      <c r="D615" s="19"/>
      <c r="E615" s="19"/>
      <c r="F615" s="19"/>
      <c r="G615" s="19"/>
      <c r="H615" s="19"/>
      <c r="I615" s="20"/>
      <c r="J615" s="67"/>
      <c r="K615" s="19"/>
      <c r="L615" s="97">
        <f>YEAR(Out_and_Engage[[#This Row],[Staff Start Date]])</f>
        <v>1900</v>
      </c>
      <c r="M615" s="97" t="str">
        <f>TEXT(Out_and_Engage[[#This Row],[Staff Start Date]], "mmm")</f>
        <v>Jan</v>
      </c>
    </row>
    <row r="616" spans="1:13" x14ac:dyDescent="0.25">
      <c r="A616" s="18"/>
      <c r="B616" s="19"/>
      <c r="C616" s="19"/>
      <c r="D616" s="19"/>
      <c r="E616" s="19"/>
      <c r="F616" s="19"/>
      <c r="G616" s="19"/>
      <c r="H616" s="19"/>
      <c r="I616" s="20"/>
      <c r="J616" s="67"/>
      <c r="K616" s="19"/>
      <c r="L616" s="97">
        <f>YEAR(Out_and_Engage[[#This Row],[Staff Start Date]])</f>
        <v>1900</v>
      </c>
      <c r="M616" s="97" t="str">
        <f>TEXT(Out_and_Engage[[#This Row],[Staff Start Date]], "mmm")</f>
        <v>Jan</v>
      </c>
    </row>
    <row r="617" spans="1:13" x14ac:dyDescent="0.25">
      <c r="A617" s="18"/>
      <c r="B617" s="19"/>
      <c r="C617" s="19"/>
      <c r="D617" s="19"/>
      <c r="E617" s="19"/>
      <c r="F617" s="19"/>
      <c r="G617" s="19"/>
      <c r="H617" s="19"/>
      <c r="I617" s="20"/>
      <c r="J617" s="67"/>
      <c r="K617" s="19"/>
      <c r="L617" s="97">
        <f>YEAR(Out_and_Engage[[#This Row],[Staff Start Date]])</f>
        <v>1900</v>
      </c>
      <c r="M617" s="97" t="str">
        <f>TEXT(Out_and_Engage[[#This Row],[Staff Start Date]], "mmm")</f>
        <v>Jan</v>
      </c>
    </row>
    <row r="618" spans="1:13" x14ac:dyDescent="0.25">
      <c r="A618" s="18"/>
      <c r="B618" s="19"/>
      <c r="C618" s="19"/>
      <c r="D618" s="19"/>
      <c r="E618" s="19"/>
      <c r="F618" s="19"/>
      <c r="G618" s="19"/>
      <c r="H618" s="19"/>
      <c r="I618" s="20"/>
      <c r="J618" s="67"/>
      <c r="K618" s="19"/>
      <c r="L618" s="97">
        <f>YEAR(Out_and_Engage[[#This Row],[Staff Start Date]])</f>
        <v>1900</v>
      </c>
      <c r="M618" s="97" t="str">
        <f>TEXT(Out_and_Engage[[#This Row],[Staff Start Date]], "mmm")</f>
        <v>Jan</v>
      </c>
    </row>
    <row r="619" spans="1:13" x14ac:dyDescent="0.25">
      <c r="A619" s="18"/>
      <c r="B619" s="19"/>
      <c r="C619" s="19"/>
      <c r="D619" s="19"/>
      <c r="E619" s="19"/>
      <c r="F619" s="19"/>
      <c r="G619" s="19"/>
      <c r="H619" s="19"/>
      <c r="I619" s="20"/>
      <c r="J619" s="67"/>
      <c r="K619" s="19"/>
      <c r="L619" s="97">
        <f>YEAR(Out_and_Engage[[#This Row],[Staff Start Date]])</f>
        <v>1900</v>
      </c>
      <c r="M619" s="97" t="str">
        <f>TEXT(Out_and_Engage[[#This Row],[Staff Start Date]], "mmm")</f>
        <v>Jan</v>
      </c>
    </row>
    <row r="620" spans="1:13" x14ac:dyDescent="0.25">
      <c r="A620" s="18"/>
      <c r="B620" s="19"/>
      <c r="C620" s="19"/>
      <c r="D620" s="19"/>
      <c r="E620" s="19"/>
      <c r="F620" s="19"/>
      <c r="G620" s="19"/>
      <c r="H620" s="19"/>
      <c r="I620" s="20"/>
      <c r="J620" s="67"/>
      <c r="K620" s="19"/>
      <c r="L620" s="97">
        <f>YEAR(Out_and_Engage[[#This Row],[Staff Start Date]])</f>
        <v>1900</v>
      </c>
      <c r="M620" s="97" t="str">
        <f>TEXT(Out_and_Engage[[#This Row],[Staff Start Date]], "mmm")</f>
        <v>Jan</v>
      </c>
    </row>
    <row r="621" spans="1:13" x14ac:dyDescent="0.25">
      <c r="A621" s="18"/>
      <c r="B621" s="19"/>
      <c r="C621" s="19"/>
      <c r="D621" s="19"/>
      <c r="E621" s="19"/>
      <c r="F621" s="19"/>
      <c r="G621" s="19"/>
      <c r="H621" s="19"/>
      <c r="I621" s="20"/>
      <c r="J621" s="67"/>
      <c r="K621" s="19"/>
      <c r="L621" s="97">
        <f>YEAR(Out_and_Engage[[#This Row],[Staff Start Date]])</f>
        <v>1900</v>
      </c>
      <c r="M621" s="97" t="str">
        <f>TEXT(Out_and_Engage[[#This Row],[Staff Start Date]], "mmm")</f>
        <v>Jan</v>
      </c>
    </row>
    <row r="622" spans="1:13" x14ac:dyDescent="0.25">
      <c r="A622" s="18"/>
      <c r="B622" s="19"/>
      <c r="C622" s="19"/>
      <c r="D622" s="19"/>
      <c r="E622" s="19"/>
      <c r="F622" s="19"/>
      <c r="G622" s="19"/>
      <c r="H622" s="19"/>
      <c r="I622" s="20"/>
      <c r="J622" s="67"/>
      <c r="K622" s="19"/>
      <c r="L622" s="97">
        <f>YEAR(Out_and_Engage[[#This Row],[Staff Start Date]])</f>
        <v>1900</v>
      </c>
      <c r="M622" s="97" t="str">
        <f>TEXT(Out_and_Engage[[#This Row],[Staff Start Date]], "mmm")</f>
        <v>Jan</v>
      </c>
    </row>
    <row r="623" spans="1:13" x14ac:dyDescent="0.25">
      <c r="A623" s="18"/>
      <c r="B623" s="19"/>
      <c r="C623" s="19"/>
      <c r="D623" s="19"/>
      <c r="E623" s="19"/>
      <c r="F623" s="19"/>
      <c r="G623" s="19"/>
      <c r="H623" s="19"/>
      <c r="I623" s="20"/>
      <c r="J623" s="67"/>
      <c r="K623" s="19"/>
      <c r="L623" s="97">
        <f>YEAR(Out_and_Engage[[#This Row],[Staff Start Date]])</f>
        <v>1900</v>
      </c>
      <c r="M623" s="97" t="str">
        <f>TEXT(Out_and_Engage[[#This Row],[Staff Start Date]], "mmm")</f>
        <v>Jan</v>
      </c>
    </row>
    <row r="624" spans="1:13" x14ac:dyDescent="0.25">
      <c r="A624" s="18"/>
      <c r="B624" s="19"/>
      <c r="C624" s="19"/>
      <c r="D624" s="19"/>
      <c r="E624" s="19"/>
      <c r="F624" s="19"/>
      <c r="G624" s="19"/>
      <c r="H624" s="19"/>
      <c r="I624" s="20"/>
      <c r="J624" s="67"/>
      <c r="K624" s="19"/>
      <c r="L624" s="97">
        <f>YEAR(Out_and_Engage[[#This Row],[Staff Start Date]])</f>
        <v>1900</v>
      </c>
      <c r="M624" s="97" t="str">
        <f>TEXT(Out_and_Engage[[#This Row],[Staff Start Date]], "mmm")</f>
        <v>Jan</v>
      </c>
    </row>
    <row r="625" spans="1:13" x14ac:dyDescent="0.25">
      <c r="A625" s="18"/>
      <c r="B625" s="19"/>
      <c r="C625" s="19"/>
      <c r="D625" s="19"/>
      <c r="E625" s="19"/>
      <c r="F625" s="19"/>
      <c r="G625" s="19"/>
      <c r="H625" s="19"/>
      <c r="I625" s="20"/>
      <c r="J625" s="67"/>
      <c r="K625" s="19"/>
      <c r="L625" s="97">
        <f>YEAR(Out_and_Engage[[#This Row],[Staff Start Date]])</f>
        <v>1900</v>
      </c>
      <c r="M625" s="97" t="str">
        <f>TEXT(Out_and_Engage[[#This Row],[Staff Start Date]], "mmm")</f>
        <v>Jan</v>
      </c>
    </row>
    <row r="626" spans="1:13" x14ac:dyDescent="0.25">
      <c r="A626" s="18"/>
      <c r="B626" s="19"/>
      <c r="C626" s="19"/>
      <c r="D626" s="19"/>
      <c r="E626" s="19"/>
      <c r="F626" s="19"/>
      <c r="G626" s="19"/>
      <c r="H626" s="19"/>
      <c r="I626" s="20"/>
      <c r="J626" s="67"/>
      <c r="K626" s="19"/>
      <c r="L626" s="97">
        <f>YEAR(Out_and_Engage[[#This Row],[Staff Start Date]])</f>
        <v>1900</v>
      </c>
      <c r="M626" s="97" t="str">
        <f>TEXT(Out_and_Engage[[#This Row],[Staff Start Date]], "mmm")</f>
        <v>Jan</v>
      </c>
    </row>
    <row r="627" spans="1:13" x14ac:dyDescent="0.25">
      <c r="A627" s="18"/>
      <c r="B627" s="19"/>
      <c r="C627" s="19"/>
      <c r="D627" s="19"/>
      <c r="E627" s="19"/>
      <c r="F627" s="19"/>
      <c r="G627" s="19"/>
      <c r="H627" s="19"/>
      <c r="I627" s="20"/>
      <c r="J627" s="67"/>
      <c r="K627" s="19"/>
      <c r="L627" s="97">
        <f>YEAR(Out_and_Engage[[#This Row],[Staff Start Date]])</f>
        <v>1900</v>
      </c>
      <c r="M627" s="97" t="str">
        <f>TEXT(Out_and_Engage[[#This Row],[Staff Start Date]], "mmm")</f>
        <v>Jan</v>
      </c>
    </row>
    <row r="628" spans="1:13" x14ac:dyDescent="0.25">
      <c r="A628" s="18"/>
      <c r="B628" s="19"/>
      <c r="C628" s="19"/>
      <c r="D628" s="19"/>
      <c r="E628" s="19"/>
      <c r="F628" s="19"/>
      <c r="G628" s="19"/>
      <c r="H628" s="19"/>
      <c r="I628" s="20"/>
      <c r="J628" s="67"/>
      <c r="K628" s="19"/>
      <c r="L628" s="97">
        <f>YEAR(Out_and_Engage[[#This Row],[Staff Start Date]])</f>
        <v>1900</v>
      </c>
      <c r="M628" s="97" t="str">
        <f>TEXT(Out_and_Engage[[#This Row],[Staff Start Date]], "mmm")</f>
        <v>Jan</v>
      </c>
    </row>
    <row r="629" spans="1:13" x14ac:dyDescent="0.25">
      <c r="A629" s="18"/>
      <c r="B629" s="19"/>
      <c r="C629" s="19"/>
      <c r="D629" s="19"/>
      <c r="E629" s="19"/>
      <c r="F629" s="19"/>
      <c r="G629" s="19"/>
      <c r="H629" s="19"/>
      <c r="I629" s="20"/>
      <c r="J629" s="67"/>
      <c r="K629" s="19"/>
      <c r="L629" s="97">
        <f>YEAR(Out_and_Engage[[#This Row],[Staff Start Date]])</f>
        <v>1900</v>
      </c>
      <c r="M629" s="97" t="str">
        <f>TEXT(Out_and_Engage[[#This Row],[Staff Start Date]], "mmm")</f>
        <v>Jan</v>
      </c>
    </row>
    <row r="630" spans="1:13" x14ac:dyDescent="0.25">
      <c r="A630" s="18"/>
      <c r="B630" s="19"/>
      <c r="C630" s="19"/>
      <c r="D630" s="19"/>
      <c r="E630" s="19"/>
      <c r="F630" s="19"/>
      <c r="G630" s="19"/>
      <c r="H630" s="19"/>
      <c r="I630" s="20"/>
      <c r="J630" s="67"/>
      <c r="K630" s="19"/>
      <c r="L630" s="97">
        <f>YEAR(Out_and_Engage[[#This Row],[Staff Start Date]])</f>
        <v>1900</v>
      </c>
      <c r="M630" s="97" t="str">
        <f>TEXT(Out_and_Engage[[#This Row],[Staff Start Date]], "mmm")</f>
        <v>Jan</v>
      </c>
    </row>
    <row r="631" spans="1:13" x14ac:dyDescent="0.25">
      <c r="A631" s="18"/>
      <c r="B631" s="19"/>
      <c r="C631" s="19"/>
      <c r="D631" s="19"/>
      <c r="E631" s="19"/>
      <c r="F631" s="19"/>
      <c r="G631" s="19"/>
      <c r="H631" s="19"/>
      <c r="I631" s="20"/>
      <c r="J631" s="67"/>
      <c r="K631" s="19"/>
      <c r="L631" s="97">
        <f>YEAR(Out_and_Engage[[#This Row],[Staff Start Date]])</f>
        <v>1900</v>
      </c>
      <c r="M631" s="97" t="str">
        <f>TEXT(Out_and_Engage[[#This Row],[Staff Start Date]], "mmm")</f>
        <v>Jan</v>
      </c>
    </row>
    <row r="632" spans="1:13" x14ac:dyDescent="0.25">
      <c r="A632" s="18"/>
      <c r="B632" s="19"/>
      <c r="C632" s="19"/>
      <c r="D632" s="19"/>
      <c r="E632" s="19"/>
      <c r="F632" s="19"/>
      <c r="G632" s="19"/>
      <c r="H632" s="19"/>
      <c r="I632" s="20"/>
      <c r="J632" s="67"/>
      <c r="K632" s="19"/>
      <c r="L632" s="97">
        <f>YEAR(Out_and_Engage[[#This Row],[Staff Start Date]])</f>
        <v>1900</v>
      </c>
      <c r="M632" s="97" t="str">
        <f>TEXT(Out_and_Engage[[#This Row],[Staff Start Date]], "mmm")</f>
        <v>Jan</v>
      </c>
    </row>
    <row r="633" spans="1:13" x14ac:dyDescent="0.25">
      <c r="A633" s="18"/>
      <c r="B633" s="19"/>
      <c r="C633" s="19"/>
      <c r="D633" s="19"/>
      <c r="E633" s="19"/>
      <c r="F633" s="19"/>
      <c r="G633" s="19"/>
      <c r="H633" s="19"/>
      <c r="I633" s="20"/>
      <c r="J633" s="67"/>
      <c r="K633" s="19"/>
      <c r="L633" s="97">
        <f>YEAR(Out_and_Engage[[#This Row],[Staff Start Date]])</f>
        <v>1900</v>
      </c>
      <c r="M633" s="97" t="str">
        <f>TEXT(Out_and_Engage[[#This Row],[Staff Start Date]], "mmm")</f>
        <v>Jan</v>
      </c>
    </row>
    <row r="634" spans="1:13" x14ac:dyDescent="0.25">
      <c r="A634" s="18"/>
      <c r="B634" s="19"/>
      <c r="C634" s="19"/>
      <c r="D634" s="19"/>
      <c r="E634" s="19"/>
      <c r="F634" s="19"/>
      <c r="G634" s="19"/>
      <c r="H634" s="19"/>
      <c r="I634" s="20"/>
      <c r="J634" s="67"/>
      <c r="K634" s="19"/>
      <c r="L634" s="97">
        <f>YEAR(Out_and_Engage[[#This Row],[Staff Start Date]])</f>
        <v>1900</v>
      </c>
      <c r="M634" s="97" t="str">
        <f>TEXT(Out_and_Engage[[#This Row],[Staff Start Date]], "mmm")</f>
        <v>Jan</v>
      </c>
    </row>
    <row r="635" spans="1:13" x14ac:dyDescent="0.25">
      <c r="A635" s="18"/>
      <c r="B635" s="19"/>
      <c r="C635" s="19"/>
      <c r="D635" s="19"/>
      <c r="E635" s="19"/>
      <c r="F635" s="19"/>
      <c r="G635" s="19"/>
      <c r="H635" s="19"/>
      <c r="I635" s="20"/>
      <c r="J635" s="67"/>
      <c r="K635" s="19"/>
      <c r="L635" s="97">
        <f>YEAR(Out_and_Engage[[#This Row],[Staff Start Date]])</f>
        <v>1900</v>
      </c>
      <c r="M635" s="97" t="str">
        <f>TEXT(Out_and_Engage[[#This Row],[Staff Start Date]], "mmm")</f>
        <v>Jan</v>
      </c>
    </row>
    <row r="636" spans="1:13" x14ac:dyDescent="0.25">
      <c r="A636" s="18"/>
      <c r="B636" s="19"/>
      <c r="C636" s="19"/>
      <c r="D636" s="19"/>
      <c r="E636" s="19"/>
      <c r="F636" s="19"/>
      <c r="G636" s="19"/>
      <c r="H636" s="19"/>
      <c r="I636" s="20"/>
      <c r="J636" s="67"/>
      <c r="K636" s="19"/>
      <c r="L636" s="97">
        <f>YEAR(Out_and_Engage[[#This Row],[Staff Start Date]])</f>
        <v>1900</v>
      </c>
      <c r="M636" s="97" t="str">
        <f>TEXT(Out_and_Engage[[#This Row],[Staff Start Date]], "mmm")</f>
        <v>Jan</v>
      </c>
    </row>
    <row r="637" spans="1:13" x14ac:dyDescent="0.25">
      <c r="A637" s="18"/>
      <c r="B637" s="19"/>
      <c r="C637" s="19"/>
      <c r="D637" s="19"/>
      <c r="E637" s="19"/>
      <c r="F637" s="19"/>
      <c r="G637" s="19"/>
      <c r="H637" s="19"/>
      <c r="I637" s="20"/>
      <c r="J637" s="67"/>
      <c r="K637" s="19"/>
      <c r="L637" s="97">
        <f>YEAR(Out_and_Engage[[#This Row],[Staff Start Date]])</f>
        <v>1900</v>
      </c>
      <c r="M637" s="97" t="str">
        <f>TEXT(Out_and_Engage[[#This Row],[Staff Start Date]], "mmm")</f>
        <v>Jan</v>
      </c>
    </row>
    <row r="638" spans="1:13" x14ac:dyDescent="0.25">
      <c r="A638" s="18"/>
      <c r="B638" s="19"/>
      <c r="C638" s="19"/>
      <c r="D638" s="19"/>
      <c r="E638" s="19"/>
      <c r="F638" s="19"/>
      <c r="G638" s="19"/>
      <c r="H638" s="19"/>
      <c r="I638" s="20"/>
      <c r="J638" s="67"/>
      <c r="K638" s="19"/>
      <c r="L638" s="97">
        <f>YEAR(Out_and_Engage[[#This Row],[Staff Start Date]])</f>
        <v>1900</v>
      </c>
      <c r="M638" s="97" t="str">
        <f>TEXT(Out_and_Engage[[#This Row],[Staff Start Date]], "mmm")</f>
        <v>Jan</v>
      </c>
    </row>
    <row r="639" spans="1:13" x14ac:dyDescent="0.25">
      <c r="A639" s="18"/>
      <c r="B639" s="19"/>
      <c r="C639" s="19"/>
      <c r="D639" s="19"/>
      <c r="E639" s="19"/>
      <c r="F639" s="19"/>
      <c r="G639" s="19"/>
      <c r="H639" s="19"/>
      <c r="I639" s="20"/>
      <c r="J639" s="67"/>
      <c r="K639" s="19"/>
      <c r="L639" s="97">
        <f>YEAR(Out_and_Engage[[#This Row],[Staff Start Date]])</f>
        <v>1900</v>
      </c>
      <c r="M639" s="97" t="str">
        <f>TEXT(Out_and_Engage[[#This Row],[Staff Start Date]], "mmm")</f>
        <v>Jan</v>
      </c>
    </row>
    <row r="640" spans="1:13" x14ac:dyDescent="0.25">
      <c r="A640" s="18"/>
      <c r="B640" s="19"/>
      <c r="C640" s="19"/>
      <c r="D640" s="19"/>
      <c r="E640" s="19"/>
      <c r="F640" s="19"/>
      <c r="G640" s="19"/>
      <c r="H640" s="19"/>
      <c r="I640" s="20"/>
      <c r="J640" s="67"/>
      <c r="K640" s="19"/>
      <c r="L640" s="97">
        <f>YEAR(Out_and_Engage[[#This Row],[Staff Start Date]])</f>
        <v>1900</v>
      </c>
      <c r="M640" s="97" t="str">
        <f>TEXT(Out_and_Engage[[#This Row],[Staff Start Date]], "mmm")</f>
        <v>Jan</v>
      </c>
    </row>
    <row r="641" spans="1:13" x14ac:dyDescent="0.25">
      <c r="A641" s="18"/>
      <c r="B641" s="19"/>
      <c r="C641" s="19"/>
      <c r="D641" s="19"/>
      <c r="E641" s="19"/>
      <c r="F641" s="19"/>
      <c r="G641" s="19"/>
      <c r="H641" s="19"/>
      <c r="I641" s="20"/>
      <c r="J641" s="67"/>
      <c r="K641" s="19"/>
      <c r="L641" s="97">
        <f>YEAR(Out_and_Engage[[#This Row],[Staff Start Date]])</f>
        <v>1900</v>
      </c>
      <c r="M641" s="97" t="str">
        <f>TEXT(Out_and_Engage[[#This Row],[Staff Start Date]], "mmm")</f>
        <v>Jan</v>
      </c>
    </row>
    <row r="642" spans="1:13" x14ac:dyDescent="0.25">
      <c r="A642" s="18"/>
      <c r="B642" s="19"/>
      <c r="C642" s="19"/>
      <c r="D642" s="19"/>
      <c r="E642" s="19"/>
      <c r="F642" s="19"/>
      <c r="G642" s="19"/>
      <c r="H642" s="19"/>
      <c r="I642" s="20"/>
      <c r="J642" s="67"/>
      <c r="K642" s="19"/>
      <c r="L642" s="97">
        <f>YEAR(Out_and_Engage[[#This Row],[Staff Start Date]])</f>
        <v>1900</v>
      </c>
      <c r="M642" s="97" t="str">
        <f>TEXT(Out_and_Engage[[#This Row],[Staff Start Date]], "mmm")</f>
        <v>Jan</v>
      </c>
    </row>
    <row r="643" spans="1:13" x14ac:dyDescent="0.25">
      <c r="A643" s="18"/>
      <c r="B643" s="19"/>
      <c r="C643" s="19"/>
      <c r="D643" s="19"/>
      <c r="E643" s="19"/>
      <c r="F643" s="19"/>
      <c r="G643" s="19"/>
      <c r="H643" s="19"/>
      <c r="I643" s="20"/>
      <c r="J643" s="67"/>
      <c r="K643" s="19"/>
      <c r="L643" s="97">
        <f>YEAR(Out_and_Engage[[#This Row],[Staff Start Date]])</f>
        <v>1900</v>
      </c>
      <c r="M643" s="97" t="str">
        <f>TEXT(Out_and_Engage[[#This Row],[Staff Start Date]], "mmm")</f>
        <v>Jan</v>
      </c>
    </row>
    <row r="644" spans="1:13" x14ac:dyDescent="0.25">
      <c r="A644" s="18"/>
      <c r="B644" s="19"/>
      <c r="C644" s="19"/>
      <c r="D644" s="19"/>
      <c r="E644" s="19"/>
      <c r="F644" s="19"/>
      <c r="G644" s="19"/>
      <c r="H644" s="19"/>
      <c r="I644" s="20"/>
      <c r="J644" s="67"/>
      <c r="K644" s="19"/>
      <c r="L644" s="97">
        <f>YEAR(Out_and_Engage[[#This Row],[Staff Start Date]])</f>
        <v>1900</v>
      </c>
      <c r="M644" s="97" t="str">
        <f>TEXT(Out_and_Engage[[#This Row],[Staff Start Date]], "mmm")</f>
        <v>Jan</v>
      </c>
    </row>
    <row r="645" spans="1:13" x14ac:dyDescent="0.25">
      <c r="A645" s="18"/>
      <c r="B645" s="19"/>
      <c r="C645" s="19"/>
      <c r="D645" s="19"/>
      <c r="E645" s="19"/>
      <c r="F645" s="19"/>
      <c r="G645" s="19"/>
      <c r="H645" s="19"/>
      <c r="I645" s="20"/>
      <c r="J645" s="67"/>
      <c r="K645" s="19"/>
      <c r="L645" s="97">
        <f>YEAR(Out_and_Engage[[#This Row],[Staff Start Date]])</f>
        <v>1900</v>
      </c>
      <c r="M645" s="97" t="str">
        <f>TEXT(Out_and_Engage[[#This Row],[Staff Start Date]], "mmm")</f>
        <v>Jan</v>
      </c>
    </row>
    <row r="646" spans="1:13" x14ac:dyDescent="0.25">
      <c r="A646" s="18"/>
      <c r="B646" s="19"/>
      <c r="C646" s="19"/>
      <c r="D646" s="19"/>
      <c r="E646" s="19"/>
      <c r="F646" s="19"/>
      <c r="G646" s="19"/>
      <c r="H646" s="19"/>
      <c r="I646" s="20"/>
      <c r="J646" s="67"/>
      <c r="K646" s="19"/>
      <c r="L646" s="97">
        <f>YEAR(Out_and_Engage[[#This Row],[Staff Start Date]])</f>
        <v>1900</v>
      </c>
      <c r="M646" s="97" t="str">
        <f>TEXT(Out_and_Engage[[#This Row],[Staff Start Date]], "mmm")</f>
        <v>Jan</v>
      </c>
    </row>
    <row r="647" spans="1:13" x14ac:dyDescent="0.25">
      <c r="A647" s="18"/>
      <c r="B647" s="19"/>
      <c r="C647" s="19"/>
      <c r="D647" s="19"/>
      <c r="E647" s="19"/>
      <c r="F647" s="19"/>
      <c r="G647" s="19"/>
      <c r="H647" s="19"/>
      <c r="I647" s="20"/>
      <c r="J647" s="67"/>
      <c r="K647" s="19"/>
      <c r="L647" s="97">
        <f>YEAR(Out_and_Engage[[#This Row],[Staff Start Date]])</f>
        <v>1900</v>
      </c>
      <c r="M647" s="97" t="str">
        <f>TEXT(Out_and_Engage[[#This Row],[Staff Start Date]], "mmm")</f>
        <v>Jan</v>
      </c>
    </row>
    <row r="648" spans="1:13" x14ac:dyDescent="0.25">
      <c r="A648" s="18"/>
      <c r="B648" s="19"/>
      <c r="C648" s="19"/>
      <c r="D648" s="19"/>
      <c r="E648" s="19"/>
      <c r="F648" s="19"/>
      <c r="G648" s="19"/>
      <c r="H648" s="19"/>
      <c r="I648" s="20"/>
      <c r="J648" s="67"/>
      <c r="K648" s="19"/>
      <c r="L648" s="97">
        <f>YEAR(Out_and_Engage[[#This Row],[Staff Start Date]])</f>
        <v>1900</v>
      </c>
      <c r="M648" s="97" t="str">
        <f>TEXT(Out_and_Engage[[#This Row],[Staff Start Date]], "mmm")</f>
        <v>Jan</v>
      </c>
    </row>
    <row r="649" spans="1:13" x14ac:dyDescent="0.25">
      <c r="A649" s="18"/>
      <c r="B649" s="19"/>
      <c r="C649" s="19"/>
      <c r="D649" s="19"/>
      <c r="E649" s="19"/>
      <c r="F649" s="19"/>
      <c r="G649" s="19"/>
      <c r="H649" s="19"/>
      <c r="I649" s="20"/>
      <c r="J649" s="67"/>
      <c r="K649" s="19"/>
      <c r="L649" s="97">
        <f>YEAR(Out_and_Engage[[#This Row],[Staff Start Date]])</f>
        <v>1900</v>
      </c>
      <c r="M649" s="97" t="str">
        <f>TEXT(Out_and_Engage[[#This Row],[Staff Start Date]], "mmm")</f>
        <v>Jan</v>
      </c>
    </row>
    <row r="650" spans="1:13" x14ac:dyDescent="0.25">
      <c r="A650" s="18"/>
      <c r="B650" s="19"/>
      <c r="C650" s="19"/>
      <c r="D650" s="19"/>
      <c r="E650" s="19"/>
      <c r="F650" s="19"/>
      <c r="G650" s="19"/>
      <c r="H650" s="19"/>
      <c r="I650" s="20"/>
      <c r="J650" s="67"/>
      <c r="K650" s="19"/>
      <c r="L650" s="97">
        <f>YEAR(Out_and_Engage[[#This Row],[Staff Start Date]])</f>
        <v>1900</v>
      </c>
      <c r="M650" s="97" t="str">
        <f>TEXT(Out_and_Engage[[#This Row],[Staff Start Date]], "mmm")</f>
        <v>Jan</v>
      </c>
    </row>
    <row r="651" spans="1:13" x14ac:dyDescent="0.25">
      <c r="A651" s="18"/>
      <c r="B651" s="19"/>
      <c r="C651" s="19"/>
      <c r="D651" s="19"/>
      <c r="E651" s="19"/>
      <c r="F651" s="19"/>
      <c r="G651" s="19"/>
      <c r="H651" s="19"/>
      <c r="I651" s="20"/>
      <c r="J651" s="67"/>
      <c r="K651" s="19"/>
      <c r="L651" s="97">
        <f>YEAR(Out_and_Engage[[#This Row],[Staff Start Date]])</f>
        <v>1900</v>
      </c>
      <c r="M651" s="97" t="str">
        <f>TEXT(Out_and_Engage[[#This Row],[Staff Start Date]], "mmm")</f>
        <v>Jan</v>
      </c>
    </row>
    <row r="652" spans="1:13" x14ac:dyDescent="0.25">
      <c r="A652" s="18"/>
      <c r="B652" s="19"/>
      <c r="C652" s="19"/>
      <c r="D652" s="19"/>
      <c r="E652" s="19"/>
      <c r="F652" s="19"/>
      <c r="G652" s="19"/>
      <c r="H652" s="19"/>
      <c r="I652" s="20"/>
      <c r="J652" s="67"/>
      <c r="K652" s="19"/>
      <c r="L652" s="97">
        <f>YEAR(Out_and_Engage[[#This Row],[Staff Start Date]])</f>
        <v>1900</v>
      </c>
      <c r="M652" s="97" t="str">
        <f>TEXT(Out_and_Engage[[#This Row],[Staff Start Date]], "mmm")</f>
        <v>Jan</v>
      </c>
    </row>
    <row r="653" spans="1:13" x14ac:dyDescent="0.25">
      <c r="A653" s="18"/>
      <c r="B653" s="19"/>
      <c r="C653" s="19"/>
      <c r="D653" s="19"/>
      <c r="E653" s="19"/>
      <c r="F653" s="19"/>
      <c r="G653" s="19"/>
      <c r="H653" s="19"/>
      <c r="I653" s="20"/>
      <c r="J653" s="67"/>
      <c r="K653" s="19"/>
      <c r="L653" s="97">
        <f>YEAR(Out_and_Engage[[#This Row],[Staff Start Date]])</f>
        <v>1900</v>
      </c>
      <c r="M653" s="97" t="str">
        <f>TEXT(Out_and_Engage[[#This Row],[Staff Start Date]], "mmm")</f>
        <v>Jan</v>
      </c>
    </row>
    <row r="654" spans="1:13" x14ac:dyDescent="0.25">
      <c r="A654" s="18"/>
      <c r="B654" s="19"/>
      <c r="C654" s="19"/>
      <c r="D654" s="19"/>
      <c r="E654" s="19"/>
      <c r="F654" s="19"/>
      <c r="G654" s="19"/>
      <c r="H654" s="19"/>
      <c r="I654" s="20"/>
      <c r="J654" s="67"/>
      <c r="K654" s="19"/>
      <c r="L654" s="97">
        <f>YEAR(Out_and_Engage[[#This Row],[Staff Start Date]])</f>
        <v>1900</v>
      </c>
      <c r="M654" s="97" t="str">
        <f>TEXT(Out_and_Engage[[#This Row],[Staff Start Date]], "mmm")</f>
        <v>Jan</v>
      </c>
    </row>
    <row r="655" spans="1:13" x14ac:dyDescent="0.25">
      <c r="A655" s="18"/>
      <c r="B655" s="19"/>
      <c r="C655" s="19"/>
      <c r="D655" s="19"/>
      <c r="E655" s="19"/>
      <c r="F655" s="19"/>
      <c r="G655" s="19"/>
      <c r="H655" s="19"/>
      <c r="I655" s="20"/>
      <c r="J655" s="67"/>
      <c r="K655" s="19"/>
      <c r="L655" s="97">
        <f>YEAR(Out_and_Engage[[#This Row],[Staff Start Date]])</f>
        <v>1900</v>
      </c>
      <c r="M655" s="97" t="str">
        <f>TEXT(Out_and_Engage[[#This Row],[Staff Start Date]], "mmm")</f>
        <v>Jan</v>
      </c>
    </row>
    <row r="656" spans="1:13" x14ac:dyDescent="0.25">
      <c r="A656" s="18"/>
      <c r="B656" s="19"/>
      <c r="C656" s="19"/>
      <c r="D656" s="19"/>
      <c r="E656" s="19"/>
      <c r="F656" s="19"/>
      <c r="G656" s="19"/>
      <c r="H656" s="19"/>
      <c r="I656" s="20"/>
      <c r="J656" s="67"/>
      <c r="K656" s="19"/>
      <c r="L656" s="97">
        <f>YEAR(Out_and_Engage[[#This Row],[Staff Start Date]])</f>
        <v>1900</v>
      </c>
      <c r="M656" s="97" t="str">
        <f>TEXT(Out_and_Engage[[#This Row],[Staff Start Date]], "mmm")</f>
        <v>Jan</v>
      </c>
    </row>
    <row r="657" spans="1:13" x14ac:dyDescent="0.25">
      <c r="A657" s="18"/>
      <c r="B657" s="19"/>
      <c r="C657" s="19"/>
      <c r="D657" s="19"/>
      <c r="E657" s="19"/>
      <c r="F657" s="19"/>
      <c r="G657" s="19"/>
      <c r="H657" s="19"/>
      <c r="I657" s="20"/>
      <c r="J657" s="67"/>
      <c r="K657" s="19"/>
      <c r="L657" s="97">
        <f>YEAR(Out_and_Engage[[#This Row],[Staff Start Date]])</f>
        <v>1900</v>
      </c>
      <c r="M657" s="97" t="str">
        <f>TEXT(Out_and_Engage[[#This Row],[Staff Start Date]], "mmm")</f>
        <v>Jan</v>
      </c>
    </row>
    <row r="658" spans="1:13" x14ac:dyDescent="0.25">
      <c r="A658" s="18"/>
      <c r="B658" s="19"/>
      <c r="C658" s="19"/>
      <c r="D658" s="19"/>
      <c r="E658" s="19"/>
      <c r="F658" s="19"/>
      <c r="G658" s="19"/>
      <c r="H658" s="19"/>
      <c r="I658" s="20"/>
      <c r="J658" s="67"/>
      <c r="K658" s="19"/>
      <c r="L658" s="97">
        <f>YEAR(Out_and_Engage[[#This Row],[Staff Start Date]])</f>
        <v>1900</v>
      </c>
      <c r="M658" s="97" t="str">
        <f>TEXT(Out_and_Engage[[#This Row],[Staff Start Date]], "mmm")</f>
        <v>Jan</v>
      </c>
    </row>
    <row r="659" spans="1:13" x14ac:dyDescent="0.25">
      <c r="A659" s="18"/>
      <c r="B659" s="19"/>
      <c r="C659" s="19"/>
      <c r="D659" s="19"/>
      <c r="E659" s="19"/>
      <c r="F659" s="19"/>
      <c r="G659" s="19"/>
      <c r="H659" s="19"/>
      <c r="I659" s="20"/>
      <c r="J659" s="67"/>
      <c r="K659" s="19"/>
      <c r="L659" s="97">
        <f>YEAR(Out_and_Engage[[#This Row],[Staff Start Date]])</f>
        <v>1900</v>
      </c>
      <c r="M659" s="97" t="str">
        <f>TEXT(Out_and_Engage[[#This Row],[Staff Start Date]], "mmm")</f>
        <v>Jan</v>
      </c>
    </row>
    <row r="660" spans="1:13" x14ac:dyDescent="0.25">
      <c r="A660" s="18"/>
      <c r="B660" s="19"/>
      <c r="C660" s="19"/>
      <c r="D660" s="19"/>
      <c r="E660" s="19"/>
      <c r="F660" s="19"/>
      <c r="G660" s="19"/>
      <c r="H660" s="19"/>
      <c r="I660" s="20"/>
      <c r="J660" s="67"/>
      <c r="K660" s="19"/>
      <c r="L660" s="97">
        <f>YEAR(Out_and_Engage[[#This Row],[Staff Start Date]])</f>
        <v>1900</v>
      </c>
      <c r="M660" s="97" t="str">
        <f>TEXT(Out_and_Engage[[#This Row],[Staff Start Date]], "mmm")</f>
        <v>Jan</v>
      </c>
    </row>
    <row r="661" spans="1:13" x14ac:dyDescent="0.25">
      <c r="A661" s="18"/>
      <c r="B661" s="19"/>
      <c r="C661" s="19"/>
      <c r="D661" s="19"/>
      <c r="E661" s="19"/>
      <c r="F661" s="19"/>
      <c r="G661" s="19"/>
      <c r="H661" s="19"/>
      <c r="I661" s="20"/>
      <c r="J661" s="67"/>
      <c r="K661" s="19"/>
      <c r="L661" s="97">
        <f>YEAR(Out_and_Engage[[#This Row],[Staff Start Date]])</f>
        <v>1900</v>
      </c>
      <c r="M661" s="97" t="str">
        <f>TEXT(Out_and_Engage[[#This Row],[Staff Start Date]], "mmm")</f>
        <v>Jan</v>
      </c>
    </row>
    <row r="662" spans="1:13" x14ac:dyDescent="0.25">
      <c r="A662" s="18"/>
      <c r="B662" s="19"/>
      <c r="C662" s="19"/>
      <c r="D662" s="19"/>
      <c r="E662" s="19"/>
      <c r="F662" s="19"/>
      <c r="G662" s="19"/>
      <c r="H662" s="19"/>
      <c r="I662" s="20"/>
      <c r="J662" s="67"/>
      <c r="K662" s="19"/>
      <c r="L662" s="97">
        <f>YEAR(Out_and_Engage[[#This Row],[Staff Start Date]])</f>
        <v>1900</v>
      </c>
      <c r="M662" s="97" t="str">
        <f>TEXT(Out_and_Engage[[#This Row],[Staff Start Date]], "mmm")</f>
        <v>Jan</v>
      </c>
    </row>
    <row r="663" spans="1:13" x14ac:dyDescent="0.25">
      <c r="A663" s="18"/>
      <c r="B663" s="19"/>
      <c r="C663" s="19"/>
      <c r="D663" s="19"/>
      <c r="E663" s="19"/>
      <c r="F663" s="19"/>
      <c r="G663" s="19"/>
      <c r="H663" s="19"/>
      <c r="I663" s="20"/>
      <c r="J663" s="67"/>
      <c r="K663" s="19"/>
      <c r="L663" s="97">
        <f>YEAR(Out_and_Engage[[#This Row],[Staff Start Date]])</f>
        <v>1900</v>
      </c>
      <c r="M663" s="97" t="str">
        <f>TEXT(Out_and_Engage[[#This Row],[Staff Start Date]], "mmm")</f>
        <v>Jan</v>
      </c>
    </row>
    <row r="664" spans="1:13" x14ac:dyDescent="0.25">
      <c r="A664" s="18"/>
      <c r="B664" s="19"/>
      <c r="C664" s="19"/>
      <c r="D664" s="19"/>
      <c r="E664" s="19"/>
      <c r="F664" s="19"/>
      <c r="G664" s="19"/>
      <c r="H664" s="19"/>
      <c r="I664" s="20"/>
      <c r="J664" s="67"/>
      <c r="K664" s="19"/>
      <c r="L664" s="97">
        <f>YEAR(Out_and_Engage[[#This Row],[Staff Start Date]])</f>
        <v>1900</v>
      </c>
      <c r="M664" s="97" t="str">
        <f>TEXT(Out_and_Engage[[#This Row],[Staff Start Date]], "mmm")</f>
        <v>Jan</v>
      </c>
    </row>
    <row r="665" spans="1:13" x14ac:dyDescent="0.25">
      <c r="A665" s="18"/>
      <c r="B665" s="19"/>
      <c r="C665" s="19"/>
      <c r="D665" s="19"/>
      <c r="E665" s="19"/>
      <c r="F665" s="19"/>
      <c r="G665" s="19"/>
      <c r="H665" s="19"/>
      <c r="I665" s="20"/>
      <c r="J665" s="67"/>
      <c r="K665" s="19"/>
      <c r="L665" s="97">
        <f>YEAR(Out_and_Engage[[#This Row],[Staff Start Date]])</f>
        <v>1900</v>
      </c>
      <c r="M665" s="97" t="str">
        <f>TEXT(Out_and_Engage[[#This Row],[Staff Start Date]], "mmm")</f>
        <v>Jan</v>
      </c>
    </row>
    <row r="666" spans="1:13" x14ac:dyDescent="0.25">
      <c r="A666" s="18"/>
      <c r="B666" s="19"/>
      <c r="C666" s="19"/>
      <c r="D666" s="19"/>
      <c r="E666" s="19"/>
      <c r="F666" s="19"/>
      <c r="G666" s="19"/>
      <c r="H666" s="19"/>
      <c r="I666" s="20"/>
      <c r="J666" s="67"/>
      <c r="K666" s="19"/>
      <c r="L666" s="97">
        <f>YEAR(Out_and_Engage[[#This Row],[Staff Start Date]])</f>
        <v>1900</v>
      </c>
      <c r="M666" s="97" t="str">
        <f>TEXT(Out_and_Engage[[#This Row],[Staff Start Date]], "mmm")</f>
        <v>Jan</v>
      </c>
    </row>
    <row r="667" spans="1:13" x14ac:dyDescent="0.25">
      <c r="A667" s="18"/>
      <c r="B667" s="19"/>
      <c r="C667" s="19"/>
      <c r="D667" s="19"/>
      <c r="E667" s="19"/>
      <c r="F667" s="19"/>
      <c r="G667" s="19"/>
      <c r="H667" s="19"/>
      <c r="I667" s="20"/>
      <c r="J667" s="67"/>
      <c r="K667" s="19"/>
      <c r="L667" s="97">
        <f>YEAR(Out_and_Engage[[#This Row],[Staff Start Date]])</f>
        <v>1900</v>
      </c>
      <c r="M667" s="97" t="str">
        <f>TEXT(Out_and_Engage[[#This Row],[Staff Start Date]], "mmm")</f>
        <v>Jan</v>
      </c>
    </row>
    <row r="668" spans="1:13" x14ac:dyDescent="0.25">
      <c r="A668" s="18"/>
      <c r="B668" s="19"/>
      <c r="C668" s="19"/>
      <c r="D668" s="19"/>
      <c r="E668" s="19"/>
      <c r="F668" s="19"/>
      <c r="G668" s="19"/>
      <c r="H668" s="19"/>
      <c r="I668" s="20"/>
      <c r="J668" s="67"/>
      <c r="K668" s="19"/>
      <c r="L668" s="97">
        <f>YEAR(Out_and_Engage[[#This Row],[Staff Start Date]])</f>
        <v>1900</v>
      </c>
      <c r="M668" s="97" t="str">
        <f>TEXT(Out_and_Engage[[#This Row],[Staff Start Date]], "mmm")</f>
        <v>Jan</v>
      </c>
    </row>
    <row r="669" spans="1:13" x14ac:dyDescent="0.25">
      <c r="A669" s="18"/>
      <c r="B669" s="19"/>
      <c r="C669" s="19"/>
      <c r="D669" s="19"/>
      <c r="E669" s="19"/>
      <c r="F669" s="19"/>
      <c r="G669" s="19"/>
      <c r="H669" s="19"/>
      <c r="I669" s="20"/>
      <c r="J669" s="67"/>
      <c r="K669" s="19"/>
      <c r="L669" s="97">
        <f>YEAR(Out_and_Engage[[#This Row],[Staff Start Date]])</f>
        <v>1900</v>
      </c>
      <c r="M669" s="97" t="str">
        <f>TEXT(Out_and_Engage[[#This Row],[Staff Start Date]], "mmm")</f>
        <v>Jan</v>
      </c>
    </row>
    <row r="670" spans="1:13" x14ac:dyDescent="0.25">
      <c r="A670" s="18"/>
      <c r="B670" s="19"/>
      <c r="C670" s="19"/>
      <c r="D670" s="19"/>
      <c r="E670" s="19"/>
      <c r="F670" s="19"/>
      <c r="G670" s="19"/>
      <c r="H670" s="19"/>
      <c r="I670" s="20"/>
      <c r="J670" s="67"/>
      <c r="K670" s="19"/>
      <c r="L670" s="97">
        <f>YEAR(Out_and_Engage[[#This Row],[Staff Start Date]])</f>
        <v>1900</v>
      </c>
      <c r="M670" s="97" t="str">
        <f>TEXT(Out_and_Engage[[#This Row],[Staff Start Date]], "mmm")</f>
        <v>Jan</v>
      </c>
    </row>
    <row r="671" spans="1:13" x14ac:dyDescent="0.25">
      <c r="A671" s="18"/>
      <c r="B671" s="19"/>
      <c r="C671" s="19"/>
      <c r="D671" s="19"/>
      <c r="E671" s="19"/>
      <c r="F671" s="19"/>
      <c r="G671" s="19"/>
      <c r="H671" s="19"/>
      <c r="I671" s="20"/>
      <c r="J671" s="67"/>
      <c r="K671" s="19"/>
      <c r="L671" s="97">
        <f>YEAR(Out_and_Engage[[#This Row],[Staff Start Date]])</f>
        <v>1900</v>
      </c>
      <c r="M671" s="97" t="str">
        <f>TEXT(Out_and_Engage[[#This Row],[Staff Start Date]], "mmm")</f>
        <v>Jan</v>
      </c>
    </row>
    <row r="672" spans="1:13" x14ac:dyDescent="0.25">
      <c r="A672" s="18"/>
      <c r="B672" s="19"/>
      <c r="C672" s="19"/>
      <c r="D672" s="19"/>
      <c r="E672" s="19"/>
      <c r="F672" s="19"/>
      <c r="G672" s="19"/>
      <c r="H672" s="19"/>
      <c r="I672" s="20"/>
      <c r="J672" s="67"/>
      <c r="K672" s="19"/>
      <c r="L672" s="97">
        <f>YEAR(Out_and_Engage[[#This Row],[Staff Start Date]])</f>
        <v>1900</v>
      </c>
      <c r="M672" s="97" t="str">
        <f>TEXT(Out_and_Engage[[#This Row],[Staff Start Date]], "mmm")</f>
        <v>Jan</v>
      </c>
    </row>
    <row r="673" spans="1:13" x14ac:dyDescent="0.25">
      <c r="A673" s="18"/>
      <c r="B673" s="19"/>
      <c r="C673" s="19"/>
      <c r="D673" s="19"/>
      <c r="E673" s="19"/>
      <c r="F673" s="19"/>
      <c r="G673" s="19"/>
      <c r="H673" s="19"/>
      <c r="I673" s="20"/>
      <c r="J673" s="67"/>
      <c r="K673" s="19"/>
      <c r="L673" s="97">
        <f>YEAR(Out_and_Engage[[#This Row],[Staff Start Date]])</f>
        <v>1900</v>
      </c>
      <c r="M673" s="97" t="str">
        <f>TEXT(Out_and_Engage[[#This Row],[Staff Start Date]], "mmm")</f>
        <v>Jan</v>
      </c>
    </row>
    <row r="674" spans="1:13" x14ac:dyDescent="0.25">
      <c r="A674" s="18"/>
      <c r="B674" s="19"/>
      <c r="C674" s="19"/>
      <c r="D674" s="19"/>
      <c r="E674" s="19"/>
      <c r="F674" s="19"/>
      <c r="G674" s="19"/>
      <c r="H674" s="19"/>
      <c r="I674" s="20"/>
      <c r="J674" s="67"/>
      <c r="K674" s="19"/>
      <c r="L674" s="97">
        <f>YEAR(Out_and_Engage[[#This Row],[Staff Start Date]])</f>
        <v>1900</v>
      </c>
      <c r="M674" s="97" t="str">
        <f>TEXT(Out_and_Engage[[#This Row],[Staff Start Date]], "mmm")</f>
        <v>Jan</v>
      </c>
    </row>
    <row r="675" spans="1:13" x14ac:dyDescent="0.25">
      <c r="A675" s="18"/>
      <c r="B675" s="19"/>
      <c r="C675" s="19"/>
      <c r="D675" s="19"/>
      <c r="E675" s="19"/>
      <c r="F675" s="19"/>
      <c r="G675" s="19"/>
      <c r="H675" s="19"/>
      <c r="I675" s="20"/>
      <c r="J675" s="67"/>
      <c r="K675" s="19"/>
      <c r="L675" s="97">
        <f>YEAR(Out_and_Engage[[#This Row],[Staff Start Date]])</f>
        <v>1900</v>
      </c>
      <c r="M675" s="97" t="str">
        <f>TEXT(Out_and_Engage[[#This Row],[Staff Start Date]], "mmm")</f>
        <v>Jan</v>
      </c>
    </row>
    <row r="676" spans="1:13" x14ac:dyDescent="0.25">
      <c r="A676" s="18"/>
      <c r="B676" s="19"/>
      <c r="C676" s="19"/>
      <c r="D676" s="19"/>
      <c r="E676" s="19"/>
      <c r="F676" s="19"/>
      <c r="G676" s="19"/>
      <c r="H676" s="19"/>
      <c r="I676" s="20"/>
      <c r="J676" s="67"/>
      <c r="K676" s="19"/>
      <c r="L676" s="97">
        <f>YEAR(Out_and_Engage[[#This Row],[Staff Start Date]])</f>
        <v>1900</v>
      </c>
      <c r="M676" s="97" t="str">
        <f>TEXT(Out_and_Engage[[#This Row],[Staff Start Date]], "mmm")</f>
        <v>Jan</v>
      </c>
    </row>
    <row r="677" spans="1:13" x14ac:dyDescent="0.25">
      <c r="A677" s="18"/>
      <c r="B677" s="19"/>
      <c r="C677" s="19"/>
      <c r="D677" s="19"/>
      <c r="E677" s="19"/>
      <c r="F677" s="19"/>
      <c r="G677" s="19"/>
      <c r="H677" s="19"/>
      <c r="I677" s="20"/>
      <c r="J677" s="67"/>
      <c r="K677" s="19"/>
      <c r="L677" s="97">
        <f>YEAR(Out_and_Engage[[#This Row],[Staff Start Date]])</f>
        <v>1900</v>
      </c>
      <c r="M677" s="97" t="str">
        <f>TEXT(Out_and_Engage[[#This Row],[Staff Start Date]], "mmm")</f>
        <v>Jan</v>
      </c>
    </row>
    <row r="678" spans="1:13" x14ac:dyDescent="0.25">
      <c r="A678" s="18"/>
      <c r="B678" s="19"/>
      <c r="C678" s="19"/>
      <c r="D678" s="19"/>
      <c r="E678" s="19"/>
      <c r="F678" s="19"/>
      <c r="G678" s="19"/>
      <c r="H678" s="19"/>
      <c r="I678" s="20"/>
      <c r="J678" s="67"/>
      <c r="K678" s="19"/>
      <c r="L678" s="97">
        <f>YEAR(Out_and_Engage[[#This Row],[Staff Start Date]])</f>
        <v>1900</v>
      </c>
      <c r="M678" s="97" t="str">
        <f>TEXT(Out_and_Engage[[#This Row],[Staff Start Date]], "mmm")</f>
        <v>Jan</v>
      </c>
    </row>
    <row r="679" spans="1:13" x14ac:dyDescent="0.25">
      <c r="A679" s="18"/>
      <c r="B679" s="19"/>
      <c r="C679" s="19"/>
      <c r="D679" s="19"/>
      <c r="E679" s="19"/>
      <c r="F679" s="19"/>
      <c r="G679" s="19"/>
      <c r="H679" s="19"/>
      <c r="I679" s="20"/>
      <c r="J679" s="67"/>
      <c r="K679" s="19"/>
      <c r="L679" s="97">
        <f>YEAR(Out_and_Engage[[#This Row],[Staff Start Date]])</f>
        <v>1900</v>
      </c>
      <c r="M679" s="97" t="str">
        <f>TEXT(Out_and_Engage[[#This Row],[Staff Start Date]], "mmm")</f>
        <v>Jan</v>
      </c>
    </row>
    <row r="680" spans="1:13" x14ac:dyDescent="0.25">
      <c r="A680" s="18"/>
      <c r="B680" s="19"/>
      <c r="C680" s="19"/>
      <c r="D680" s="19"/>
      <c r="E680" s="19"/>
      <c r="F680" s="19"/>
      <c r="G680" s="19"/>
      <c r="H680" s="19"/>
      <c r="I680" s="20"/>
      <c r="J680" s="67"/>
      <c r="K680" s="19"/>
      <c r="L680" s="97">
        <f>YEAR(Out_and_Engage[[#This Row],[Staff Start Date]])</f>
        <v>1900</v>
      </c>
      <c r="M680" s="97" t="str">
        <f>TEXT(Out_and_Engage[[#This Row],[Staff Start Date]], "mmm")</f>
        <v>Jan</v>
      </c>
    </row>
    <row r="681" spans="1:13" x14ac:dyDescent="0.25">
      <c r="A681" s="18"/>
      <c r="B681" s="19"/>
      <c r="C681" s="19"/>
      <c r="D681" s="19"/>
      <c r="E681" s="19"/>
      <c r="F681" s="19"/>
      <c r="G681" s="19"/>
      <c r="H681" s="19"/>
      <c r="I681" s="20"/>
      <c r="J681" s="67"/>
      <c r="K681" s="19"/>
      <c r="L681" s="97">
        <f>YEAR(Out_and_Engage[[#This Row],[Staff Start Date]])</f>
        <v>1900</v>
      </c>
      <c r="M681" s="97" t="str">
        <f>TEXT(Out_and_Engage[[#This Row],[Staff Start Date]], "mmm")</f>
        <v>Jan</v>
      </c>
    </row>
    <row r="682" spans="1:13" x14ac:dyDescent="0.25">
      <c r="A682" s="18"/>
      <c r="B682" s="19"/>
      <c r="C682" s="19"/>
      <c r="D682" s="19"/>
      <c r="E682" s="19"/>
      <c r="F682" s="19"/>
      <c r="G682" s="19"/>
      <c r="H682" s="19"/>
      <c r="I682" s="20"/>
      <c r="J682" s="67"/>
      <c r="K682" s="19"/>
      <c r="L682" s="97">
        <f>YEAR(Out_and_Engage[[#This Row],[Staff Start Date]])</f>
        <v>1900</v>
      </c>
      <c r="M682" s="97" t="str">
        <f>TEXT(Out_and_Engage[[#This Row],[Staff Start Date]], "mmm")</f>
        <v>Jan</v>
      </c>
    </row>
    <row r="683" spans="1:13" x14ac:dyDescent="0.25">
      <c r="A683" s="18"/>
      <c r="B683" s="19"/>
      <c r="C683" s="19"/>
      <c r="D683" s="19"/>
      <c r="E683" s="19"/>
      <c r="F683" s="19"/>
      <c r="G683" s="19"/>
      <c r="H683" s="19"/>
      <c r="I683" s="20"/>
      <c r="J683" s="67"/>
      <c r="K683" s="19"/>
      <c r="L683" s="97">
        <f>YEAR(Out_and_Engage[[#This Row],[Staff Start Date]])</f>
        <v>1900</v>
      </c>
      <c r="M683" s="97" t="str">
        <f>TEXT(Out_and_Engage[[#This Row],[Staff Start Date]], "mmm")</f>
        <v>Jan</v>
      </c>
    </row>
    <row r="684" spans="1:13" x14ac:dyDescent="0.25">
      <c r="A684" s="18"/>
      <c r="B684" s="19"/>
      <c r="C684" s="19"/>
      <c r="D684" s="19"/>
      <c r="E684" s="19"/>
      <c r="F684" s="19"/>
      <c r="G684" s="19"/>
      <c r="H684" s="19"/>
      <c r="I684" s="20"/>
      <c r="J684" s="67"/>
      <c r="K684" s="19"/>
      <c r="L684" s="97">
        <f>YEAR(Out_and_Engage[[#This Row],[Staff Start Date]])</f>
        <v>1900</v>
      </c>
      <c r="M684" s="97" t="str">
        <f>TEXT(Out_and_Engage[[#This Row],[Staff Start Date]], "mmm")</f>
        <v>Jan</v>
      </c>
    </row>
    <row r="685" spans="1:13" x14ac:dyDescent="0.25">
      <c r="A685" s="18"/>
      <c r="B685" s="19"/>
      <c r="C685" s="19"/>
      <c r="D685" s="19"/>
      <c r="E685" s="19"/>
      <c r="F685" s="19"/>
      <c r="G685" s="19"/>
      <c r="H685" s="19"/>
      <c r="I685" s="20"/>
      <c r="J685" s="67"/>
      <c r="K685" s="19"/>
      <c r="L685" s="97">
        <f>YEAR(Out_and_Engage[[#This Row],[Staff Start Date]])</f>
        <v>1900</v>
      </c>
      <c r="M685" s="97" t="str">
        <f>TEXT(Out_and_Engage[[#This Row],[Staff Start Date]], "mmm")</f>
        <v>Jan</v>
      </c>
    </row>
    <row r="686" spans="1:13" x14ac:dyDescent="0.25">
      <c r="A686" s="18"/>
      <c r="B686" s="19"/>
      <c r="C686" s="19"/>
      <c r="D686" s="19"/>
      <c r="E686" s="19"/>
      <c r="F686" s="19"/>
      <c r="G686" s="19"/>
      <c r="H686" s="19"/>
      <c r="I686" s="20"/>
      <c r="J686" s="67"/>
      <c r="K686" s="19"/>
      <c r="L686" s="97">
        <f>YEAR(Out_and_Engage[[#This Row],[Staff Start Date]])</f>
        <v>1900</v>
      </c>
      <c r="M686" s="97" t="str">
        <f>TEXT(Out_and_Engage[[#This Row],[Staff Start Date]], "mmm")</f>
        <v>Jan</v>
      </c>
    </row>
    <row r="687" spans="1:13" x14ac:dyDescent="0.25">
      <c r="A687" s="18"/>
      <c r="B687" s="19"/>
      <c r="C687" s="19"/>
      <c r="D687" s="19"/>
      <c r="E687" s="19"/>
      <c r="F687" s="19"/>
      <c r="G687" s="19"/>
      <c r="H687" s="19"/>
      <c r="I687" s="20"/>
      <c r="J687" s="67"/>
      <c r="K687" s="19"/>
      <c r="L687" s="97">
        <f>YEAR(Out_and_Engage[[#This Row],[Staff Start Date]])</f>
        <v>1900</v>
      </c>
      <c r="M687" s="97" t="str">
        <f>TEXT(Out_and_Engage[[#This Row],[Staff Start Date]], "mmm")</f>
        <v>Jan</v>
      </c>
    </row>
    <row r="688" spans="1:13" x14ac:dyDescent="0.25">
      <c r="A688" s="18"/>
      <c r="B688" s="19"/>
      <c r="C688" s="19"/>
      <c r="D688" s="19"/>
      <c r="E688" s="19"/>
      <c r="F688" s="19"/>
      <c r="G688" s="19"/>
      <c r="H688" s="19"/>
      <c r="I688" s="20"/>
      <c r="J688" s="67"/>
      <c r="K688" s="19"/>
      <c r="L688" s="97">
        <f>YEAR(Out_and_Engage[[#This Row],[Staff Start Date]])</f>
        <v>1900</v>
      </c>
      <c r="M688" s="97" t="str">
        <f>TEXT(Out_and_Engage[[#This Row],[Staff Start Date]], "mmm")</f>
        <v>Jan</v>
      </c>
    </row>
    <row r="689" spans="1:13" x14ac:dyDescent="0.25">
      <c r="A689" s="18"/>
      <c r="B689" s="19"/>
      <c r="C689" s="19"/>
      <c r="D689" s="19"/>
      <c r="E689" s="19"/>
      <c r="F689" s="19"/>
      <c r="G689" s="19"/>
      <c r="H689" s="19"/>
      <c r="I689" s="20"/>
      <c r="J689" s="67"/>
      <c r="K689" s="19"/>
      <c r="L689" s="97">
        <f>YEAR(Out_and_Engage[[#This Row],[Staff Start Date]])</f>
        <v>1900</v>
      </c>
      <c r="M689" s="97" t="str">
        <f>TEXT(Out_and_Engage[[#This Row],[Staff Start Date]], "mmm")</f>
        <v>Jan</v>
      </c>
    </row>
    <row r="690" spans="1:13" x14ac:dyDescent="0.25">
      <c r="A690" s="18"/>
      <c r="B690" s="19"/>
      <c r="C690" s="19"/>
      <c r="D690" s="19"/>
      <c r="E690" s="19"/>
      <c r="F690" s="19"/>
      <c r="G690" s="19"/>
      <c r="H690" s="19"/>
      <c r="I690" s="20"/>
      <c r="J690" s="67"/>
      <c r="K690" s="19"/>
      <c r="L690" s="97">
        <f>YEAR(Out_and_Engage[[#This Row],[Staff Start Date]])</f>
        <v>1900</v>
      </c>
      <c r="M690" s="97" t="str">
        <f>TEXT(Out_and_Engage[[#This Row],[Staff Start Date]], "mmm")</f>
        <v>Jan</v>
      </c>
    </row>
    <row r="691" spans="1:13" x14ac:dyDescent="0.25">
      <c r="A691" s="18"/>
      <c r="B691" s="19"/>
      <c r="C691" s="19"/>
      <c r="D691" s="19"/>
      <c r="E691" s="19"/>
      <c r="F691" s="19"/>
      <c r="G691" s="19"/>
      <c r="H691" s="19"/>
      <c r="I691" s="20"/>
      <c r="J691" s="67"/>
      <c r="K691" s="19"/>
      <c r="L691" s="97">
        <f>YEAR(Out_and_Engage[[#This Row],[Staff Start Date]])</f>
        <v>1900</v>
      </c>
      <c r="M691" s="97" t="str">
        <f>TEXT(Out_and_Engage[[#This Row],[Staff Start Date]], "mmm")</f>
        <v>Jan</v>
      </c>
    </row>
    <row r="692" spans="1:13" x14ac:dyDescent="0.25">
      <c r="A692" s="18"/>
      <c r="B692" s="19"/>
      <c r="C692" s="19"/>
      <c r="D692" s="19"/>
      <c r="E692" s="19"/>
      <c r="F692" s="19"/>
      <c r="G692" s="19"/>
      <c r="H692" s="19"/>
      <c r="I692" s="20"/>
      <c r="J692" s="67"/>
      <c r="K692" s="19"/>
      <c r="L692" s="97">
        <f>YEAR(Out_and_Engage[[#This Row],[Staff Start Date]])</f>
        <v>1900</v>
      </c>
      <c r="M692" s="97" t="str">
        <f>TEXT(Out_and_Engage[[#This Row],[Staff Start Date]], "mmm")</f>
        <v>Jan</v>
      </c>
    </row>
    <row r="693" spans="1:13" x14ac:dyDescent="0.25">
      <c r="A693" s="18"/>
      <c r="B693" s="19"/>
      <c r="C693" s="19"/>
      <c r="D693" s="19"/>
      <c r="E693" s="19"/>
      <c r="F693" s="19"/>
      <c r="G693" s="19"/>
      <c r="H693" s="19"/>
      <c r="I693" s="20"/>
      <c r="J693" s="67"/>
      <c r="K693" s="19"/>
      <c r="L693" s="97">
        <f>YEAR(Out_and_Engage[[#This Row],[Staff Start Date]])</f>
        <v>1900</v>
      </c>
      <c r="M693" s="97" t="str">
        <f>TEXT(Out_and_Engage[[#This Row],[Staff Start Date]], "mmm")</f>
        <v>Jan</v>
      </c>
    </row>
    <row r="694" spans="1:13" x14ac:dyDescent="0.25">
      <c r="A694" s="18"/>
      <c r="B694" s="19"/>
      <c r="C694" s="19"/>
      <c r="D694" s="19"/>
      <c r="E694" s="19"/>
      <c r="F694" s="19"/>
      <c r="G694" s="19"/>
      <c r="H694" s="19"/>
      <c r="I694" s="20"/>
      <c r="J694" s="67"/>
      <c r="K694" s="19"/>
      <c r="L694" s="97">
        <f>YEAR(Out_and_Engage[[#This Row],[Staff Start Date]])</f>
        <v>1900</v>
      </c>
      <c r="M694" s="97" t="str">
        <f>TEXT(Out_and_Engage[[#This Row],[Staff Start Date]], "mmm")</f>
        <v>Jan</v>
      </c>
    </row>
    <row r="695" spans="1:13" x14ac:dyDescent="0.25">
      <c r="A695" s="18"/>
      <c r="B695" s="19"/>
      <c r="C695" s="19"/>
      <c r="D695" s="19"/>
      <c r="E695" s="19"/>
      <c r="F695" s="19"/>
      <c r="G695" s="19"/>
      <c r="H695" s="19"/>
      <c r="I695" s="20"/>
      <c r="J695" s="67"/>
      <c r="K695" s="19"/>
      <c r="L695" s="97">
        <f>YEAR(Out_and_Engage[[#This Row],[Staff Start Date]])</f>
        <v>1900</v>
      </c>
      <c r="M695" s="97" t="str">
        <f>TEXT(Out_and_Engage[[#This Row],[Staff Start Date]], "mmm")</f>
        <v>Jan</v>
      </c>
    </row>
    <row r="696" spans="1:13" x14ac:dyDescent="0.25">
      <c r="A696" s="18"/>
      <c r="B696" s="19"/>
      <c r="C696" s="19"/>
      <c r="D696" s="19"/>
      <c r="E696" s="19"/>
      <c r="F696" s="19"/>
      <c r="G696" s="19"/>
      <c r="H696" s="19"/>
      <c r="I696" s="20"/>
      <c r="J696" s="67"/>
      <c r="K696" s="19"/>
      <c r="L696" s="97">
        <f>YEAR(Out_and_Engage[[#This Row],[Staff Start Date]])</f>
        <v>1900</v>
      </c>
      <c r="M696" s="97" t="str">
        <f>TEXT(Out_and_Engage[[#This Row],[Staff Start Date]], "mmm")</f>
        <v>Jan</v>
      </c>
    </row>
    <row r="697" spans="1:13" x14ac:dyDescent="0.25">
      <c r="A697" s="18"/>
      <c r="B697" s="19"/>
      <c r="C697" s="19"/>
      <c r="D697" s="19"/>
      <c r="E697" s="19"/>
      <c r="F697" s="19"/>
      <c r="G697" s="19"/>
      <c r="H697" s="19"/>
      <c r="I697" s="20"/>
      <c r="J697" s="67"/>
      <c r="K697" s="19"/>
      <c r="L697" s="97">
        <f>YEAR(Out_and_Engage[[#This Row],[Staff Start Date]])</f>
        <v>1900</v>
      </c>
      <c r="M697" s="97" t="str">
        <f>TEXT(Out_and_Engage[[#This Row],[Staff Start Date]], "mmm")</f>
        <v>Jan</v>
      </c>
    </row>
    <row r="698" spans="1:13" x14ac:dyDescent="0.25">
      <c r="A698" s="18"/>
      <c r="B698" s="19"/>
      <c r="C698" s="19"/>
      <c r="D698" s="19"/>
      <c r="E698" s="19"/>
      <c r="F698" s="19"/>
      <c r="G698" s="19"/>
      <c r="H698" s="19"/>
      <c r="I698" s="20"/>
      <c r="J698" s="67"/>
      <c r="K698" s="19"/>
      <c r="L698" s="97">
        <f>YEAR(Out_and_Engage[[#This Row],[Staff Start Date]])</f>
        <v>1900</v>
      </c>
      <c r="M698" s="97" t="str">
        <f>TEXT(Out_and_Engage[[#This Row],[Staff Start Date]], "mmm")</f>
        <v>Jan</v>
      </c>
    </row>
    <row r="699" spans="1:13" x14ac:dyDescent="0.25">
      <c r="A699" s="18"/>
      <c r="B699" s="19"/>
      <c r="C699" s="19"/>
      <c r="D699" s="19"/>
      <c r="E699" s="19"/>
      <c r="F699" s="19"/>
      <c r="G699" s="19"/>
      <c r="H699" s="19"/>
      <c r="I699" s="20"/>
      <c r="J699" s="67"/>
      <c r="K699" s="19"/>
      <c r="L699" s="97">
        <f>YEAR(Out_and_Engage[[#This Row],[Staff Start Date]])</f>
        <v>1900</v>
      </c>
      <c r="M699" s="97" t="str">
        <f>TEXT(Out_and_Engage[[#This Row],[Staff Start Date]], "mmm")</f>
        <v>Jan</v>
      </c>
    </row>
    <row r="700" spans="1:13" x14ac:dyDescent="0.25">
      <c r="A700" s="18"/>
      <c r="B700" s="19"/>
      <c r="C700" s="19"/>
      <c r="D700" s="19"/>
      <c r="E700" s="19"/>
      <c r="F700" s="19"/>
      <c r="G700" s="19"/>
      <c r="H700" s="19"/>
      <c r="I700" s="20"/>
      <c r="J700" s="67"/>
      <c r="K700" s="19"/>
      <c r="L700" s="97">
        <f>YEAR(Out_and_Engage[[#This Row],[Staff Start Date]])</f>
        <v>1900</v>
      </c>
      <c r="M700" s="97" t="str">
        <f>TEXT(Out_and_Engage[[#This Row],[Staff Start Date]], "mmm")</f>
        <v>Jan</v>
      </c>
    </row>
    <row r="701" spans="1:13" x14ac:dyDescent="0.25">
      <c r="A701" s="18"/>
      <c r="B701" s="19"/>
      <c r="C701" s="19"/>
      <c r="D701" s="19"/>
      <c r="E701" s="19"/>
      <c r="F701" s="19"/>
      <c r="G701" s="19"/>
      <c r="H701" s="19"/>
      <c r="I701" s="20"/>
      <c r="J701" s="67"/>
      <c r="K701" s="19"/>
      <c r="L701" s="97">
        <f>YEAR(Out_and_Engage[[#This Row],[Staff Start Date]])</f>
        <v>1900</v>
      </c>
      <c r="M701" s="97" t="str">
        <f>TEXT(Out_and_Engage[[#This Row],[Staff Start Date]], "mmm")</f>
        <v>Jan</v>
      </c>
    </row>
    <row r="702" spans="1:13" x14ac:dyDescent="0.25">
      <c r="A702" s="18"/>
      <c r="B702" s="19"/>
      <c r="C702" s="19"/>
      <c r="D702" s="19"/>
      <c r="E702" s="19"/>
      <c r="F702" s="19"/>
      <c r="G702" s="19"/>
      <c r="H702" s="19"/>
      <c r="I702" s="20"/>
      <c r="J702" s="67"/>
      <c r="K702" s="19"/>
      <c r="L702" s="97">
        <f>YEAR(Out_and_Engage[[#This Row],[Staff Start Date]])</f>
        <v>1900</v>
      </c>
      <c r="M702" s="97" t="str">
        <f>TEXT(Out_and_Engage[[#This Row],[Staff Start Date]], "mmm")</f>
        <v>Jan</v>
      </c>
    </row>
    <row r="703" spans="1:13" x14ac:dyDescent="0.25">
      <c r="A703" s="18"/>
      <c r="B703" s="19"/>
      <c r="C703" s="19"/>
      <c r="D703" s="19"/>
      <c r="E703" s="19"/>
      <c r="F703" s="19"/>
      <c r="G703" s="19"/>
      <c r="H703" s="19"/>
      <c r="I703" s="20"/>
      <c r="J703" s="67"/>
      <c r="K703" s="19"/>
      <c r="L703" s="97">
        <f>YEAR(Out_and_Engage[[#This Row],[Staff Start Date]])</f>
        <v>1900</v>
      </c>
      <c r="M703" s="97" t="str">
        <f>TEXT(Out_and_Engage[[#This Row],[Staff Start Date]], "mmm")</f>
        <v>Jan</v>
      </c>
    </row>
    <row r="704" spans="1:13" x14ac:dyDescent="0.25">
      <c r="A704" s="18"/>
      <c r="B704" s="19"/>
      <c r="C704" s="19"/>
      <c r="D704" s="19"/>
      <c r="E704" s="19"/>
      <c r="F704" s="19"/>
      <c r="G704" s="19"/>
      <c r="H704" s="19"/>
      <c r="I704" s="20"/>
      <c r="J704" s="67"/>
      <c r="K704" s="19"/>
      <c r="L704" s="97">
        <f>YEAR(Out_and_Engage[[#This Row],[Staff Start Date]])</f>
        <v>1900</v>
      </c>
      <c r="M704" s="97" t="str">
        <f>TEXT(Out_and_Engage[[#This Row],[Staff Start Date]], "mmm")</f>
        <v>Jan</v>
      </c>
    </row>
    <row r="705" spans="1:13" x14ac:dyDescent="0.25">
      <c r="A705" s="18"/>
      <c r="B705" s="19"/>
      <c r="C705" s="19"/>
      <c r="D705" s="19"/>
      <c r="E705" s="19"/>
      <c r="F705" s="19"/>
      <c r="G705" s="19"/>
      <c r="H705" s="19"/>
      <c r="I705" s="20"/>
      <c r="J705" s="67"/>
      <c r="K705" s="19"/>
      <c r="L705" s="97">
        <f>YEAR(Out_and_Engage[[#This Row],[Staff Start Date]])</f>
        <v>1900</v>
      </c>
      <c r="M705" s="97" t="str">
        <f>TEXT(Out_and_Engage[[#This Row],[Staff Start Date]], "mmm")</f>
        <v>Jan</v>
      </c>
    </row>
    <row r="706" spans="1:13" x14ac:dyDescent="0.25">
      <c r="A706" s="18"/>
      <c r="B706" s="19"/>
      <c r="C706" s="19"/>
      <c r="D706" s="19"/>
      <c r="E706" s="19"/>
      <c r="F706" s="19"/>
      <c r="G706" s="19"/>
      <c r="H706" s="19"/>
      <c r="I706" s="20"/>
      <c r="J706" s="67"/>
      <c r="K706" s="19"/>
      <c r="L706" s="97">
        <f>YEAR(Out_and_Engage[[#This Row],[Staff Start Date]])</f>
        <v>1900</v>
      </c>
      <c r="M706" s="97" t="str">
        <f>TEXT(Out_and_Engage[[#This Row],[Staff Start Date]], "mmm")</f>
        <v>Jan</v>
      </c>
    </row>
    <row r="707" spans="1:13" x14ac:dyDescent="0.25">
      <c r="A707" s="18"/>
      <c r="B707" s="19"/>
      <c r="C707" s="19"/>
      <c r="D707" s="19"/>
      <c r="E707" s="19"/>
      <c r="F707" s="19"/>
      <c r="G707" s="19"/>
      <c r="H707" s="19"/>
      <c r="I707" s="20"/>
      <c r="J707" s="67"/>
      <c r="K707" s="19"/>
      <c r="L707" s="97">
        <f>YEAR(Out_and_Engage[[#This Row],[Staff Start Date]])</f>
        <v>1900</v>
      </c>
      <c r="M707" s="97" t="str">
        <f>TEXT(Out_and_Engage[[#This Row],[Staff Start Date]], "mmm")</f>
        <v>Jan</v>
      </c>
    </row>
    <row r="708" spans="1:13" x14ac:dyDescent="0.25">
      <c r="A708" s="18"/>
      <c r="B708" s="19"/>
      <c r="C708" s="19"/>
      <c r="D708" s="19"/>
      <c r="E708" s="19"/>
      <c r="F708" s="19"/>
      <c r="G708" s="19"/>
      <c r="H708" s="19"/>
      <c r="I708" s="20"/>
      <c r="J708" s="67"/>
      <c r="K708" s="19"/>
      <c r="L708" s="97">
        <f>YEAR(Out_and_Engage[[#This Row],[Staff Start Date]])</f>
        <v>1900</v>
      </c>
      <c r="M708" s="97" t="str">
        <f>TEXT(Out_and_Engage[[#This Row],[Staff Start Date]], "mmm")</f>
        <v>Jan</v>
      </c>
    </row>
    <row r="709" spans="1:13" x14ac:dyDescent="0.25">
      <c r="A709" s="18"/>
      <c r="B709" s="19"/>
      <c r="C709" s="19"/>
      <c r="D709" s="19"/>
      <c r="E709" s="19"/>
      <c r="F709" s="19"/>
      <c r="G709" s="19"/>
      <c r="H709" s="19"/>
      <c r="I709" s="20"/>
      <c r="J709" s="67"/>
      <c r="K709" s="19"/>
      <c r="L709" s="97">
        <f>YEAR(Out_and_Engage[[#This Row],[Staff Start Date]])</f>
        <v>1900</v>
      </c>
      <c r="M709" s="97" t="str">
        <f>TEXT(Out_and_Engage[[#This Row],[Staff Start Date]], "mmm")</f>
        <v>Jan</v>
      </c>
    </row>
    <row r="710" spans="1:13" x14ac:dyDescent="0.25">
      <c r="A710" s="18"/>
      <c r="B710" s="19"/>
      <c r="C710" s="19"/>
      <c r="D710" s="19"/>
      <c r="E710" s="19"/>
      <c r="F710" s="19"/>
      <c r="G710" s="19"/>
      <c r="H710" s="19"/>
      <c r="I710" s="20"/>
      <c r="J710" s="67"/>
      <c r="K710" s="19"/>
      <c r="L710" s="97">
        <f>YEAR(Out_and_Engage[[#This Row],[Staff Start Date]])</f>
        <v>1900</v>
      </c>
      <c r="M710" s="97" t="str">
        <f>TEXT(Out_and_Engage[[#This Row],[Staff Start Date]], "mmm")</f>
        <v>Jan</v>
      </c>
    </row>
    <row r="711" spans="1:13" x14ac:dyDescent="0.25">
      <c r="A711" s="18"/>
      <c r="B711" s="19"/>
      <c r="C711" s="19"/>
      <c r="D711" s="19"/>
      <c r="E711" s="19"/>
      <c r="F711" s="19"/>
      <c r="G711" s="19"/>
      <c r="H711" s="19"/>
      <c r="I711" s="20"/>
      <c r="J711" s="67"/>
      <c r="K711" s="19"/>
      <c r="L711" s="97">
        <f>YEAR(Out_and_Engage[[#This Row],[Staff Start Date]])</f>
        <v>1900</v>
      </c>
      <c r="M711" s="97" t="str">
        <f>TEXT(Out_and_Engage[[#This Row],[Staff Start Date]], "mmm")</f>
        <v>Jan</v>
      </c>
    </row>
    <row r="712" spans="1:13" x14ac:dyDescent="0.25">
      <c r="A712" s="18"/>
      <c r="B712" s="19"/>
      <c r="C712" s="19"/>
      <c r="D712" s="19"/>
      <c r="E712" s="19"/>
      <c r="F712" s="19"/>
      <c r="G712" s="19"/>
      <c r="H712" s="19"/>
      <c r="I712" s="20"/>
      <c r="J712" s="67"/>
      <c r="K712" s="19"/>
      <c r="L712" s="97">
        <f>YEAR(Out_and_Engage[[#This Row],[Staff Start Date]])</f>
        <v>1900</v>
      </c>
      <c r="M712" s="97" t="str">
        <f>TEXT(Out_and_Engage[[#This Row],[Staff Start Date]], "mmm")</f>
        <v>Jan</v>
      </c>
    </row>
    <row r="713" spans="1:13" x14ac:dyDescent="0.25">
      <c r="A713" s="18"/>
      <c r="B713" s="19"/>
      <c r="C713" s="19"/>
      <c r="D713" s="19"/>
      <c r="E713" s="19"/>
      <c r="F713" s="19"/>
      <c r="G713" s="19"/>
      <c r="H713" s="19"/>
      <c r="I713" s="20"/>
      <c r="J713" s="67"/>
      <c r="K713" s="19"/>
      <c r="L713" s="97">
        <f>YEAR(Out_and_Engage[[#This Row],[Staff Start Date]])</f>
        <v>1900</v>
      </c>
      <c r="M713" s="97" t="str">
        <f>TEXT(Out_and_Engage[[#This Row],[Staff Start Date]], "mmm")</f>
        <v>Jan</v>
      </c>
    </row>
    <row r="714" spans="1:13" x14ac:dyDescent="0.25">
      <c r="A714" s="18"/>
      <c r="B714" s="19"/>
      <c r="C714" s="19"/>
      <c r="D714" s="19"/>
      <c r="E714" s="19"/>
      <c r="F714" s="19"/>
      <c r="G714" s="19"/>
      <c r="H714" s="19"/>
      <c r="I714" s="20"/>
      <c r="J714" s="67"/>
      <c r="K714" s="19"/>
      <c r="L714" s="97">
        <f>YEAR(Out_and_Engage[[#This Row],[Staff Start Date]])</f>
        <v>1900</v>
      </c>
      <c r="M714" s="97" t="str">
        <f>TEXT(Out_and_Engage[[#This Row],[Staff Start Date]], "mmm")</f>
        <v>Jan</v>
      </c>
    </row>
    <row r="715" spans="1:13" x14ac:dyDescent="0.25">
      <c r="A715" s="18"/>
      <c r="B715" s="19"/>
      <c r="C715" s="19"/>
      <c r="D715" s="19"/>
      <c r="E715" s="19"/>
      <c r="F715" s="19"/>
      <c r="G715" s="19"/>
      <c r="H715" s="19"/>
      <c r="I715" s="20"/>
      <c r="J715" s="67"/>
      <c r="K715" s="19"/>
      <c r="L715" s="97">
        <f>YEAR(Out_and_Engage[[#This Row],[Staff Start Date]])</f>
        <v>1900</v>
      </c>
      <c r="M715" s="97" t="str">
        <f>TEXT(Out_and_Engage[[#This Row],[Staff Start Date]], "mmm")</f>
        <v>Jan</v>
      </c>
    </row>
    <row r="716" spans="1:13" x14ac:dyDescent="0.25">
      <c r="A716" s="18"/>
      <c r="B716" s="19"/>
      <c r="C716" s="19"/>
      <c r="D716" s="19"/>
      <c r="E716" s="19"/>
      <c r="F716" s="19"/>
      <c r="G716" s="19"/>
      <c r="H716" s="19"/>
      <c r="I716" s="20"/>
      <c r="J716" s="67"/>
      <c r="K716" s="19"/>
      <c r="L716" s="97">
        <f>YEAR(Out_and_Engage[[#This Row],[Staff Start Date]])</f>
        <v>1900</v>
      </c>
      <c r="M716" s="97" t="str">
        <f>TEXT(Out_and_Engage[[#This Row],[Staff Start Date]], "mmm")</f>
        <v>Jan</v>
      </c>
    </row>
    <row r="717" spans="1:13" x14ac:dyDescent="0.25">
      <c r="A717" s="18"/>
      <c r="B717" s="19"/>
      <c r="C717" s="19"/>
      <c r="D717" s="19"/>
      <c r="E717" s="19"/>
      <c r="F717" s="19"/>
      <c r="G717" s="19"/>
      <c r="H717" s="19"/>
      <c r="I717" s="20"/>
      <c r="J717" s="67"/>
      <c r="K717" s="19"/>
      <c r="L717" s="97">
        <f>YEAR(Out_and_Engage[[#This Row],[Staff Start Date]])</f>
        <v>1900</v>
      </c>
      <c r="M717" s="97" t="str">
        <f>TEXT(Out_and_Engage[[#This Row],[Staff Start Date]], "mmm")</f>
        <v>Jan</v>
      </c>
    </row>
    <row r="718" spans="1:13" x14ac:dyDescent="0.25">
      <c r="A718" s="18"/>
      <c r="B718" s="19"/>
      <c r="C718" s="19"/>
      <c r="D718" s="19"/>
      <c r="E718" s="19"/>
      <c r="F718" s="19"/>
      <c r="G718" s="19"/>
      <c r="H718" s="19"/>
      <c r="I718" s="20"/>
      <c r="J718" s="67"/>
      <c r="K718" s="19"/>
      <c r="L718" s="97">
        <f>YEAR(Out_and_Engage[[#This Row],[Staff Start Date]])</f>
        <v>1900</v>
      </c>
      <c r="M718" s="97" t="str">
        <f>TEXT(Out_and_Engage[[#This Row],[Staff Start Date]], "mmm")</f>
        <v>Jan</v>
      </c>
    </row>
    <row r="719" spans="1:13" x14ac:dyDescent="0.25">
      <c r="A719" s="18"/>
      <c r="B719" s="19"/>
      <c r="C719" s="19"/>
      <c r="D719" s="19"/>
      <c r="E719" s="19"/>
      <c r="F719" s="19"/>
      <c r="G719" s="19"/>
      <c r="H719" s="19"/>
      <c r="I719" s="20"/>
      <c r="J719" s="67"/>
      <c r="K719" s="19"/>
      <c r="L719" s="97">
        <f>YEAR(Out_and_Engage[[#This Row],[Staff Start Date]])</f>
        <v>1900</v>
      </c>
      <c r="M719" s="97" t="str">
        <f>TEXT(Out_and_Engage[[#This Row],[Staff Start Date]], "mmm")</f>
        <v>Jan</v>
      </c>
    </row>
    <row r="720" spans="1:13" x14ac:dyDescent="0.25">
      <c r="A720" s="18"/>
      <c r="B720" s="19"/>
      <c r="C720" s="19"/>
      <c r="D720" s="19"/>
      <c r="E720" s="19"/>
      <c r="F720" s="19"/>
      <c r="G720" s="19"/>
      <c r="H720" s="19"/>
      <c r="I720" s="20"/>
      <c r="J720" s="67"/>
      <c r="K720" s="19"/>
      <c r="L720" s="97">
        <f>YEAR(Out_and_Engage[[#This Row],[Staff Start Date]])</f>
        <v>1900</v>
      </c>
      <c r="M720" s="97" t="str">
        <f>TEXT(Out_and_Engage[[#This Row],[Staff Start Date]], "mmm")</f>
        <v>Jan</v>
      </c>
    </row>
    <row r="721" spans="1:13" x14ac:dyDescent="0.25">
      <c r="A721" s="18"/>
      <c r="B721" s="19"/>
      <c r="C721" s="19"/>
      <c r="D721" s="19"/>
      <c r="E721" s="19"/>
      <c r="F721" s="19"/>
      <c r="G721" s="19"/>
      <c r="H721" s="19"/>
      <c r="I721" s="20"/>
      <c r="J721" s="67"/>
      <c r="K721" s="19"/>
      <c r="L721" s="97">
        <f>YEAR(Out_and_Engage[[#This Row],[Staff Start Date]])</f>
        <v>1900</v>
      </c>
      <c r="M721" s="97" t="str">
        <f>TEXT(Out_and_Engage[[#This Row],[Staff Start Date]], "mmm")</f>
        <v>Jan</v>
      </c>
    </row>
    <row r="722" spans="1:13" x14ac:dyDescent="0.25">
      <c r="A722" s="18"/>
      <c r="B722" s="19"/>
      <c r="C722" s="19"/>
      <c r="D722" s="19"/>
      <c r="E722" s="19"/>
      <c r="F722" s="19"/>
      <c r="G722" s="19"/>
      <c r="H722" s="19"/>
      <c r="I722" s="20"/>
      <c r="J722" s="67"/>
      <c r="K722" s="19"/>
      <c r="L722" s="97">
        <f>YEAR(Out_and_Engage[[#This Row],[Staff Start Date]])</f>
        <v>1900</v>
      </c>
      <c r="M722" s="97" t="str">
        <f>TEXT(Out_and_Engage[[#This Row],[Staff Start Date]], "mmm")</f>
        <v>Jan</v>
      </c>
    </row>
    <row r="723" spans="1:13" x14ac:dyDescent="0.25">
      <c r="A723" s="18"/>
      <c r="B723" s="19"/>
      <c r="C723" s="19"/>
      <c r="D723" s="19"/>
      <c r="E723" s="19"/>
      <c r="F723" s="19"/>
      <c r="G723" s="19"/>
      <c r="H723" s="19"/>
      <c r="I723" s="20"/>
      <c r="J723" s="67"/>
      <c r="K723" s="19"/>
      <c r="L723" s="97">
        <f>YEAR(Out_and_Engage[[#This Row],[Staff Start Date]])</f>
        <v>1900</v>
      </c>
      <c r="M723" s="97" t="str">
        <f>TEXT(Out_and_Engage[[#This Row],[Staff Start Date]], "mmm")</f>
        <v>Jan</v>
      </c>
    </row>
    <row r="724" spans="1:13" x14ac:dyDescent="0.25">
      <c r="A724" s="18"/>
      <c r="B724" s="19"/>
      <c r="C724" s="19"/>
      <c r="D724" s="19"/>
      <c r="E724" s="19"/>
      <c r="F724" s="19"/>
      <c r="G724" s="19"/>
      <c r="H724" s="19"/>
      <c r="I724" s="20"/>
      <c r="J724" s="67"/>
      <c r="K724" s="19"/>
      <c r="L724" s="97">
        <f>YEAR(Out_and_Engage[[#This Row],[Staff Start Date]])</f>
        <v>1900</v>
      </c>
      <c r="M724" s="97" t="str">
        <f>TEXT(Out_and_Engage[[#This Row],[Staff Start Date]], "mmm")</f>
        <v>Jan</v>
      </c>
    </row>
    <row r="725" spans="1:13" x14ac:dyDescent="0.25">
      <c r="A725" s="18"/>
      <c r="B725" s="19"/>
      <c r="C725" s="19"/>
      <c r="D725" s="19"/>
      <c r="E725" s="19"/>
      <c r="F725" s="19"/>
      <c r="G725" s="19"/>
      <c r="H725" s="19"/>
      <c r="I725" s="20"/>
      <c r="J725" s="67"/>
      <c r="K725" s="19"/>
      <c r="L725" s="97">
        <f>YEAR(Out_and_Engage[[#This Row],[Staff Start Date]])</f>
        <v>1900</v>
      </c>
      <c r="M725" s="97" t="str">
        <f>TEXT(Out_and_Engage[[#This Row],[Staff Start Date]], "mmm")</f>
        <v>Jan</v>
      </c>
    </row>
    <row r="726" spans="1:13" x14ac:dyDescent="0.25">
      <c r="A726" s="18"/>
      <c r="B726" s="19"/>
      <c r="C726" s="19"/>
      <c r="D726" s="19"/>
      <c r="E726" s="19"/>
      <c r="F726" s="19"/>
      <c r="G726" s="19"/>
      <c r="H726" s="19"/>
      <c r="I726" s="20"/>
      <c r="J726" s="67"/>
      <c r="K726" s="19"/>
      <c r="L726" s="97">
        <f>YEAR(Out_and_Engage[[#This Row],[Staff Start Date]])</f>
        <v>1900</v>
      </c>
      <c r="M726" s="97" t="str">
        <f>TEXT(Out_and_Engage[[#This Row],[Staff Start Date]], "mmm")</f>
        <v>Jan</v>
      </c>
    </row>
    <row r="727" spans="1:13" x14ac:dyDescent="0.25">
      <c r="A727" s="18"/>
      <c r="B727" s="19"/>
      <c r="C727" s="19"/>
      <c r="D727" s="19"/>
      <c r="E727" s="19"/>
      <c r="F727" s="19"/>
      <c r="G727" s="19"/>
      <c r="H727" s="19"/>
      <c r="I727" s="20"/>
      <c r="J727" s="67"/>
      <c r="K727" s="19"/>
      <c r="L727" s="97">
        <f>YEAR(Out_and_Engage[[#This Row],[Staff Start Date]])</f>
        <v>1900</v>
      </c>
      <c r="M727" s="97" t="str">
        <f>TEXT(Out_and_Engage[[#This Row],[Staff Start Date]], "mmm")</f>
        <v>Jan</v>
      </c>
    </row>
    <row r="728" spans="1:13" x14ac:dyDescent="0.25">
      <c r="A728" s="18"/>
      <c r="B728" s="19"/>
      <c r="C728" s="19"/>
      <c r="D728" s="19"/>
      <c r="E728" s="19"/>
      <c r="F728" s="19"/>
      <c r="G728" s="19"/>
      <c r="H728" s="19"/>
      <c r="I728" s="20"/>
      <c r="J728" s="67"/>
      <c r="K728" s="19"/>
      <c r="L728" s="97">
        <f>YEAR(Out_and_Engage[[#This Row],[Staff Start Date]])</f>
        <v>1900</v>
      </c>
      <c r="M728" s="97" t="str">
        <f>TEXT(Out_and_Engage[[#This Row],[Staff Start Date]], "mmm")</f>
        <v>Jan</v>
      </c>
    </row>
    <row r="729" spans="1:13" x14ac:dyDescent="0.25">
      <c r="A729" s="18"/>
      <c r="B729" s="19"/>
      <c r="C729" s="19"/>
      <c r="D729" s="19"/>
      <c r="E729" s="19"/>
      <c r="F729" s="19"/>
      <c r="G729" s="19"/>
      <c r="H729" s="19"/>
      <c r="I729" s="20"/>
      <c r="J729" s="67"/>
      <c r="K729" s="19"/>
      <c r="L729" s="97">
        <f>YEAR(Out_and_Engage[[#This Row],[Staff Start Date]])</f>
        <v>1900</v>
      </c>
      <c r="M729" s="97" t="str">
        <f>TEXT(Out_and_Engage[[#This Row],[Staff Start Date]], "mmm")</f>
        <v>Jan</v>
      </c>
    </row>
    <row r="730" spans="1:13" x14ac:dyDescent="0.25">
      <c r="A730" s="18"/>
      <c r="B730" s="19"/>
      <c r="C730" s="19"/>
      <c r="D730" s="19"/>
      <c r="E730" s="19"/>
      <c r="F730" s="19"/>
      <c r="G730" s="19"/>
      <c r="H730" s="19"/>
      <c r="I730" s="20"/>
      <c r="J730" s="67"/>
      <c r="K730" s="19"/>
      <c r="L730" s="97">
        <f>YEAR(Out_and_Engage[[#This Row],[Staff Start Date]])</f>
        <v>1900</v>
      </c>
      <c r="M730" s="97" t="str">
        <f>TEXT(Out_and_Engage[[#This Row],[Staff Start Date]], "mmm")</f>
        <v>Jan</v>
      </c>
    </row>
    <row r="731" spans="1:13" x14ac:dyDescent="0.25">
      <c r="A731" s="18"/>
      <c r="B731" s="19"/>
      <c r="C731" s="19"/>
      <c r="D731" s="19"/>
      <c r="E731" s="19"/>
      <c r="F731" s="19"/>
      <c r="G731" s="19"/>
      <c r="H731" s="19"/>
      <c r="I731" s="20"/>
      <c r="J731" s="67"/>
      <c r="K731" s="19"/>
      <c r="L731" s="97">
        <f>YEAR(Out_and_Engage[[#This Row],[Staff Start Date]])</f>
        <v>1900</v>
      </c>
      <c r="M731" s="97" t="str">
        <f>TEXT(Out_and_Engage[[#This Row],[Staff Start Date]], "mmm")</f>
        <v>Jan</v>
      </c>
    </row>
    <row r="732" spans="1:13" x14ac:dyDescent="0.25">
      <c r="A732" s="18"/>
      <c r="B732" s="19"/>
      <c r="C732" s="19"/>
      <c r="D732" s="19"/>
      <c r="E732" s="19"/>
      <c r="F732" s="19"/>
      <c r="G732" s="19"/>
      <c r="H732" s="19"/>
      <c r="I732" s="20"/>
      <c r="J732" s="67"/>
      <c r="K732" s="19"/>
      <c r="L732" s="97">
        <f>YEAR(Out_and_Engage[[#This Row],[Staff Start Date]])</f>
        <v>1900</v>
      </c>
      <c r="M732" s="97" t="str">
        <f>TEXT(Out_and_Engage[[#This Row],[Staff Start Date]], "mmm")</f>
        <v>Jan</v>
      </c>
    </row>
    <row r="733" spans="1:13" x14ac:dyDescent="0.25">
      <c r="A733" s="18"/>
      <c r="B733" s="19"/>
      <c r="C733" s="19"/>
      <c r="D733" s="19"/>
      <c r="E733" s="19"/>
      <c r="F733" s="19"/>
      <c r="G733" s="19"/>
      <c r="H733" s="19"/>
      <c r="I733" s="20"/>
      <c r="J733" s="67"/>
      <c r="K733" s="19"/>
      <c r="L733" s="97">
        <f>YEAR(Out_and_Engage[[#This Row],[Staff Start Date]])</f>
        <v>1900</v>
      </c>
      <c r="M733" s="97" t="str">
        <f>TEXT(Out_and_Engage[[#This Row],[Staff Start Date]], "mmm")</f>
        <v>Jan</v>
      </c>
    </row>
    <row r="734" spans="1:13" x14ac:dyDescent="0.25">
      <c r="A734" s="18"/>
      <c r="B734" s="19"/>
      <c r="C734" s="19"/>
      <c r="D734" s="19"/>
      <c r="E734" s="19"/>
      <c r="F734" s="19"/>
      <c r="G734" s="19"/>
      <c r="H734" s="19"/>
      <c r="I734" s="20"/>
      <c r="J734" s="67"/>
      <c r="K734" s="19"/>
      <c r="L734" s="97">
        <f>YEAR(Out_and_Engage[[#This Row],[Staff Start Date]])</f>
        <v>1900</v>
      </c>
      <c r="M734" s="97" t="str">
        <f>TEXT(Out_and_Engage[[#This Row],[Staff Start Date]], "mmm")</f>
        <v>Jan</v>
      </c>
    </row>
    <row r="735" spans="1:13" x14ac:dyDescent="0.25">
      <c r="A735" s="18"/>
      <c r="B735" s="19"/>
      <c r="C735" s="19"/>
      <c r="D735" s="19"/>
      <c r="E735" s="19"/>
      <c r="F735" s="19"/>
      <c r="G735" s="19"/>
      <c r="H735" s="19"/>
      <c r="I735" s="20"/>
      <c r="J735" s="67"/>
      <c r="K735" s="19"/>
      <c r="L735" s="97">
        <f>YEAR(Out_and_Engage[[#This Row],[Staff Start Date]])</f>
        <v>1900</v>
      </c>
      <c r="M735" s="97" t="str">
        <f>TEXT(Out_and_Engage[[#This Row],[Staff Start Date]], "mmm")</f>
        <v>Jan</v>
      </c>
    </row>
    <row r="736" spans="1:13" x14ac:dyDescent="0.25">
      <c r="A736" s="18"/>
      <c r="B736" s="19"/>
      <c r="C736" s="19"/>
      <c r="D736" s="19"/>
      <c r="E736" s="19"/>
      <c r="F736" s="19"/>
      <c r="G736" s="19"/>
      <c r="H736" s="19"/>
      <c r="I736" s="20"/>
      <c r="J736" s="67"/>
      <c r="K736" s="19"/>
      <c r="L736" s="97">
        <f>YEAR(Out_and_Engage[[#This Row],[Staff Start Date]])</f>
        <v>1900</v>
      </c>
      <c r="M736" s="97" t="str">
        <f>TEXT(Out_and_Engage[[#This Row],[Staff Start Date]], "mmm")</f>
        <v>Jan</v>
      </c>
    </row>
    <row r="737" spans="1:13" x14ac:dyDescent="0.25">
      <c r="A737" s="18"/>
      <c r="B737" s="19"/>
      <c r="C737" s="19"/>
      <c r="D737" s="19"/>
      <c r="E737" s="19"/>
      <c r="F737" s="19"/>
      <c r="G737" s="19"/>
      <c r="H737" s="19"/>
      <c r="I737" s="20"/>
      <c r="J737" s="67"/>
      <c r="K737" s="19"/>
      <c r="L737" s="97">
        <f>YEAR(Out_and_Engage[[#This Row],[Staff Start Date]])</f>
        <v>1900</v>
      </c>
      <c r="M737" s="97" t="str">
        <f>TEXT(Out_and_Engage[[#This Row],[Staff Start Date]], "mmm")</f>
        <v>Jan</v>
      </c>
    </row>
    <row r="738" spans="1:13" x14ac:dyDescent="0.25">
      <c r="A738" s="18"/>
      <c r="B738" s="19"/>
      <c r="C738" s="19"/>
      <c r="D738" s="19"/>
      <c r="E738" s="19"/>
      <c r="F738" s="19"/>
      <c r="G738" s="19"/>
      <c r="H738" s="19"/>
      <c r="I738" s="20"/>
      <c r="J738" s="67"/>
      <c r="K738" s="19"/>
      <c r="L738" s="97">
        <f>YEAR(Out_and_Engage[[#This Row],[Staff Start Date]])</f>
        <v>1900</v>
      </c>
      <c r="M738" s="97" t="str">
        <f>TEXT(Out_and_Engage[[#This Row],[Staff Start Date]], "mmm")</f>
        <v>Jan</v>
      </c>
    </row>
    <row r="739" spans="1:13" x14ac:dyDescent="0.25">
      <c r="A739" s="18"/>
      <c r="B739" s="19"/>
      <c r="C739" s="19"/>
      <c r="D739" s="19"/>
      <c r="E739" s="19"/>
      <c r="F739" s="19"/>
      <c r="G739" s="19"/>
      <c r="H739" s="19"/>
      <c r="I739" s="20"/>
      <c r="J739" s="67"/>
      <c r="K739" s="19"/>
      <c r="L739" s="97">
        <f>YEAR(Out_and_Engage[[#This Row],[Staff Start Date]])</f>
        <v>1900</v>
      </c>
      <c r="M739" s="97" t="str">
        <f>TEXT(Out_and_Engage[[#This Row],[Staff Start Date]], "mmm")</f>
        <v>Jan</v>
      </c>
    </row>
    <row r="740" spans="1:13" x14ac:dyDescent="0.25">
      <c r="A740" s="18"/>
      <c r="B740" s="19"/>
      <c r="C740" s="19"/>
      <c r="D740" s="19"/>
      <c r="E740" s="19"/>
      <c r="F740" s="19"/>
      <c r="G740" s="19"/>
      <c r="H740" s="19"/>
      <c r="I740" s="20"/>
      <c r="J740" s="67"/>
      <c r="K740" s="19"/>
      <c r="L740" s="97">
        <f>YEAR(Out_and_Engage[[#This Row],[Staff Start Date]])</f>
        <v>1900</v>
      </c>
      <c r="M740" s="97" t="str">
        <f>TEXT(Out_and_Engage[[#This Row],[Staff Start Date]], "mmm")</f>
        <v>Jan</v>
      </c>
    </row>
    <row r="741" spans="1:13" x14ac:dyDescent="0.25">
      <c r="A741" s="18"/>
      <c r="B741" s="19"/>
      <c r="C741" s="19"/>
      <c r="D741" s="19"/>
      <c r="E741" s="19"/>
      <c r="F741" s="19"/>
      <c r="G741" s="19"/>
      <c r="H741" s="19"/>
      <c r="I741" s="20"/>
      <c r="J741" s="67"/>
      <c r="K741" s="19"/>
      <c r="L741" s="97">
        <f>YEAR(Out_and_Engage[[#This Row],[Staff Start Date]])</f>
        <v>1900</v>
      </c>
      <c r="M741" s="97" t="str">
        <f>TEXT(Out_and_Engage[[#This Row],[Staff Start Date]], "mmm")</f>
        <v>Jan</v>
      </c>
    </row>
    <row r="742" spans="1:13" x14ac:dyDescent="0.25">
      <c r="A742" s="18"/>
      <c r="B742" s="19"/>
      <c r="C742" s="19"/>
      <c r="D742" s="19"/>
      <c r="E742" s="19"/>
      <c r="F742" s="19"/>
      <c r="G742" s="19"/>
      <c r="H742" s="19"/>
      <c r="I742" s="20"/>
      <c r="J742" s="67"/>
      <c r="K742" s="19"/>
      <c r="L742" s="97">
        <f>YEAR(Out_and_Engage[[#This Row],[Staff Start Date]])</f>
        <v>1900</v>
      </c>
      <c r="M742" s="97" t="str">
        <f>TEXT(Out_and_Engage[[#This Row],[Staff Start Date]], "mmm")</f>
        <v>Jan</v>
      </c>
    </row>
    <row r="743" spans="1:13" x14ac:dyDescent="0.25">
      <c r="A743" s="18"/>
      <c r="B743" s="19"/>
      <c r="C743" s="19"/>
      <c r="D743" s="19"/>
      <c r="E743" s="19"/>
      <c r="F743" s="19"/>
      <c r="G743" s="19"/>
      <c r="H743" s="19"/>
      <c r="I743" s="20"/>
      <c r="J743" s="67"/>
      <c r="K743" s="19"/>
      <c r="L743" s="97">
        <f>YEAR(Out_and_Engage[[#This Row],[Staff Start Date]])</f>
        <v>1900</v>
      </c>
      <c r="M743" s="97" t="str">
        <f>TEXT(Out_and_Engage[[#This Row],[Staff Start Date]], "mmm")</f>
        <v>Jan</v>
      </c>
    </row>
    <row r="744" spans="1:13" x14ac:dyDescent="0.25">
      <c r="A744" s="18"/>
      <c r="B744" s="19"/>
      <c r="C744" s="19"/>
      <c r="D744" s="19"/>
      <c r="E744" s="19"/>
      <c r="F744" s="19"/>
      <c r="G744" s="19"/>
      <c r="H744" s="19"/>
      <c r="I744" s="20"/>
      <c r="J744" s="67"/>
      <c r="K744" s="19"/>
      <c r="L744" s="97">
        <f>YEAR(Out_and_Engage[[#This Row],[Staff Start Date]])</f>
        <v>1900</v>
      </c>
      <c r="M744" s="97" t="str">
        <f>TEXT(Out_and_Engage[[#This Row],[Staff Start Date]], "mmm")</f>
        <v>Jan</v>
      </c>
    </row>
    <row r="745" spans="1:13" x14ac:dyDescent="0.25">
      <c r="A745" s="18"/>
      <c r="B745" s="19"/>
      <c r="C745" s="19"/>
      <c r="D745" s="19"/>
      <c r="E745" s="19"/>
      <c r="F745" s="19"/>
      <c r="G745" s="19"/>
      <c r="H745" s="19"/>
      <c r="I745" s="20"/>
      <c r="J745" s="67"/>
      <c r="K745" s="19"/>
      <c r="L745" s="97">
        <f>YEAR(Out_and_Engage[[#This Row],[Staff Start Date]])</f>
        <v>1900</v>
      </c>
      <c r="M745" s="97" t="str">
        <f>TEXT(Out_and_Engage[[#This Row],[Staff Start Date]], "mmm")</f>
        <v>Jan</v>
      </c>
    </row>
    <row r="746" spans="1:13" x14ac:dyDescent="0.25">
      <c r="A746" s="18"/>
      <c r="B746" s="19"/>
      <c r="C746" s="19"/>
      <c r="D746" s="19"/>
      <c r="E746" s="19"/>
      <c r="F746" s="19"/>
      <c r="G746" s="19"/>
      <c r="H746" s="19"/>
      <c r="I746" s="20"/>
      <c r="J746" s="67"/>
      <c r="K746" s="19"/>
      <c r="L746" s="97">
        <f>YEAR(Out_and_Engage[[#This Row],[Staff Start Date]])</f>
        <v>1900</v>
      </c>
      <c r="M746" s="97" t="str">
        <f>TEXT(Out_and_Engage[[#This Row],[Staff Start Date]], "mmm")</f>
        <v>Jan</v>
      </c>
    </row>
    <row r="747" spans="1:13" x14ac:dyDescent="0.25">
      <c r="A747" s="18"/>
      <c r="B747" s="19"/>
      <c r="C747" s="19"/>
      <c r="D747" s="19"/>
      <c r="E747" s="19"/>
      <c r="F747" s="19"/>
      <c r="G747" s="19"/>
      <c r="H747" s="19"/>
      <c r="I747" s="20"/>
      <c r="J747" s="67"/>
      <c r="K747" s="19"/>
      <c r="L747" s="97">
        <f>YEAR(Out_and_Engage[[#This Row],[Staff Start Date]])</f>
        <v>1900</v>
      </c>
      <c r="M747" s="97" t="str">
        <f>TEXT(Out_and_Engage[[#This Row],[Staff Start Date]], "mmm")</f>
        <v>Jan</v>
      </c>
    </row>
    <row r="748" spans="1:13" x14ac:dyDescent="0.25">
      <c r="A748" s="18"/>
      <c r="B748" s="19"/>
      <c r="C748" s="19"/>
      <c r="D748" s="19"/>
      <c r="E748" s="19"/>
      <c r="F748" s="19"/>
      <c r="G748" s="19"/>
      <c r="H748" s="19"/>
      <c r="I748" s="20"/>
      <c r="J748" s="67"/>
      <c r="K748" s="19"/>
      <c r="L748" s="97">
        <f>YEAR(Out_and_Engage[[#This Row],[Staff Start Date]])</f>
        <v>1900</v>
      </c>
      <c r="M748" s="97" t="str">
        <f>TEXT(Out_and_Engage[[#This Row],[Staff Start Date]], "mmm")</f>
        <v>Jan</v>
      </c>
    </row>
    <row r="749" spans="1:13" x14ac:dyDescent="0.25">
      <c r="A749" s="18"/>
      <c r="B749" s="19"/>
      <c r="C749" s="19"/>
      <c r="D749" s="19"/>
      <c r="E749" s="19"/>
      <c r="F749" s="19"/>
      <c r="G749" s="19"/>
      <c r="H749" s="19"/>
      <c r="I749" s="20"/>
      <c r="J749" s="67"/>
      <c r="K749" s="19"/>
      <c r="L749" s="97">
        <f>YEAR(Out_and_Engage[[#This Row],[Staff Start Date]])</f>
        <v>1900</v>
      </c>
      <c r="M749" s="97" t="str">
        <f>TEXT(Out_and_Engage[[#This Row],[Staff Start Date]], "mmm")</f>
        <v>Jan</v>
      </c>
    </row>
    <row r="750" spans="1:13" x14ac:dyDescent="0.25">
      <c r="A750" s="18"/>
      <c r="B750" s="19"/>
      <c r="C750" s="19"/>
      <c r="D750" s="19"/>
      <c r="E750" s="19"/>
      <c r="F750" s="19"/>
      <c r="G750" s="19"/>
      <c r="H750" s="19"/>
      <c r="I750" s="20"/>
      <c r="J750" s="67"/>
      <c r="K750" s="19"/>
      <c r="L750" s="97">
        <f>YEAR(Out_and_Engage[[#This Row],[Staff Start Date]])</f>
        <v>1900</v>
      </c>
      <c r="M750" s="97" t="str">
        <f>TEXT(Out_and_Engage[[#This Row],[Staff Start Date]], "mmm")</f>
        <v>Jan</v>
      </c>
    </row>
    <row r="751" spans="1:13" x14ac:dyDescent="0.25">
      <c r="A751" s="18"/>
      <c r="B751" s="19"/>
      <c r="C751" s="19"/>
      <c r="D751" s="19"/>
      <c r="E751" s="19"/>
      <c r="F751" s="19"/>
      <c r="G751" s="19"/>
      <c r="H751" s="19"/>
      <c r="I751" s="20"/>
      <c r="J751" s="67"/>
      <c r="K751" s="19"/>
      <c r="L751" s="97">
        <f>YEAR(Out_and_Engage[[#This Row],[Staff Start Date]])</f>
        <v>1900</v>
      </c>
      <c r="M751" s="97" t="str">
        <f>TEXT(Out_and_Engage[[#This Row],[Staff Start Date]], "mmm")</f>
        <v>Jan</v>
      </c>
    </row>
    <row r="752" spans="1:13" x14ac:dyDescent="0.25">
      <c r="A752" s="18"/>
      <c r="B752" s="19"/>
      <c r="C752" s="19"/>
      <c r="D752" s="19"/>
      <c r="E752" s="19"/>
      <c r="F752" s="19"/>
      <c r="G752" s="19"/>
      <c r="H752" s="19"/>
      <c r="I752" s="20"/>
      <c r="J752" s="67"/>
      <c r="K752" s="19"/>
      <c r="L752" s="97">
        <f>YEAR(Out_and_Engage[[#This Row],[Staff Start Date]])</f>
        <v>1900</v>
      </c>
      <c r="M752" s="97" t="str">
        <f>TEXT(Out_and_Engage[[#This Row],[Staff Start Date]], "mmm")</f>
        <v>Jan</v>
      </c>
    </row>
    <row r="753" spans="1:13" x14ac:dyDescent="0.25">
      <c r="A753" s="18"/>
      <c r="B753" s="19"/>
      <c r="C753" s="19"/>
      <c r="D753" s="19"/>
      <c r="E753" s="19"/>
      <c r="F753" s="19"/>
      <c r="G753" s="19"/>
      <c r="H753" s="19"/>
      <c r="I753" s="20"/>
      <c r="J753" s="67"/>
      <c r="K753" s="19"/>
      <c r="L753" s="97">
        <f>YEAR(Out_and_Engage[[#This Row],[Staff Start Date]])</f>
        <v>1900</v>
      </c>
      <c r="M753" s="97" t="str">
        <f>TEXT(Out_and_Engage[[#This Row],[Staff Start Date]], "mmm")</f>
        <v>Jan</v>
      </c>
    </row>
    <row r="754" spans="1:13" x14ac:dyDescent="0.25">
      <c r="A754" s="18"/>
      <c r="B754" s="19"/>
      <c r="C754" s="19"/>
      <c r="D754" s="19"/>
      <c r="E754" s="19"/>
      <c r="F754" s="19"/>
      <c r="G754" s="19"/>
      <c r="H754" s="19"/>
      <c r="I754" s="20"/>
      <c r="J754" s="67"/>
      <c r="K754" s="19"/>
      <c r="L754" s="97">
        <f>YEAR(Out_and_Engage[[#This Row],[Staff Start Date]])</f>
        <v>1900</v>
      </c>
      <c r="M754" s="97" t="str">
        <f>TEXT(Out_and_Engage[[#This Row],[Staff Start Date]], "mmm")</f>
        <v>Jan</v>
      </c>
    </row>
    <row r="755" spans="1:13" x14ac:dyDescent="0.25">
      <c r="A755" s="18"/>
      <c r="B755" s="19"/>
      <c r="C755" s="19"/>
      <c r="D755" s="19"/>
      <c r="E755" s="19"/>
      <c r="F755" s="19"/>
      <c r="G755" s="19"/>
      <c r="H755" s="19"/>
      <c r="I755" s="20"/>
      <c r="J755" s="67"/>
      <c r="K755" s="19"/>
      <c r="L755" s="97">
        <f>YEAR(Out_and_Engage[[#This Row],[Staff Start Date]])</f>
        <v>1900</v>
      </c>
      <c r="M755" s="97" t="str">
        <f>TEXT(Out_and_Engage[[#This Row],[Staff Start Date]], "mmm")</f>
        <v>Jan</v>
      </c>
    </row>
    <row r="756" spans="1:13" x14ac:dyDescent="0.25">
      <c r="A756" s="18"/>
      <c r="B756" s="19"/>
      <c r="C756" s="19"/>
      <c r="D756" s="19"/>
      <c r="E756" s="19"/>
      <c r="F756" s="19"/>
      <c r="G756" s="19"/>
      <c r="H756" s="19"/>
      <c r="I756" s="20"/>
      <c r="J756" s="67"/>
      <c r="K756" s="19"/>
      <c r="L756" s="97">
        <f>YEAR(Out_and_Engage[[#This Row],[Staff Start Date]])</f>
        <v>1900</v>
      </c>
      <c r="M756" s="97" t="str">
        <f>TEXT(Out_and_Engage[[#This Row],[Staff Start Date]], "mmm")</f>
        <v>Jan</v>
      </c>
    </row>
    <row r="757" spans="1:13" x14ac:dyDescent="0.25">
      <c r="A757" s="18"/>
      <c r="B757" s="19"/>
      <c r="C757" s="19"/>
      <c r="D757" s="19"/>
      <c r="E757" s="19"/>
      <c r="F757" s="19"/>
      <c r="G757" s="19"/>
      <c r="H757" s="19"/>
      <c r="I757" s="20"/>
      <c r="J757" s="67"/>
      <c r="K757" s="19"/>
      <c r="L757" s="97">
        <f>YEAR(Out_and_Engage[[#This Row],[Staff Start Date]])</f>
        <v>1900</v>
      </c>
      <c r="M757" s="97" t="str">
        <f>TEXT(Out_and_Engage[[#This Row],[Staff Start Date]], "mmm")</f>
        <v>Jan</v>
      </c>
    </row>
    <row r="758" spans="1:13" x14ac:dyDescent="0.25">
      <c r="A758" s="18"/>
      <c r="B758" s="19"/>
      <c r="C758" s="19"/>
      <c r="D758" s="19"/>
      <c r="E758" s="19"/>
      <c r="F758" s="19"/>
      <c r="G758" s="19"/>
      <c r="H758" s="19"/>
      <c r="I758" s="20"/>
      <c r="J758" s="67"/>
      <c r="K758" s="19"/>
      <c r="L758" s="97">
        <f>YEAR(Out_and_Engage[[#This Row],[Staff Start Date]])</f>
        <v>1900</v>
      </c>
      <c r="M758" s="97" t="str">
        <f>TEXT(Out_and_Engage[[#This Row],[Staff Start Date]], "mmm")</f>
        <v>Jan</v>
      </c>
    </row>
    <row r="759" spans="1:13" x14ac:dyDescent="0.25">
      <c r="A759" s="18"/>
      <c r="B759" s="19"/>
      <c r="C759" s="19"/>
      <c r="D759" s="19"/>
      <c r="E759" s="19"/>
      <c r="F759" s="19"/>
      <c r="G759" s="19"/>
      <c r="H759" s="19"/>
      <c r="I759" s="20"/>
      <c r="J759" s="67"/>
      <c r="K759" s="19"/>
      <c r="L759" s="97">
        <f>YEAR(Out_and_Engage[[#This Row],[Staff Start Date]])</f>
        <v>1900</v>
      </c>
      <c r="M759" s="97" t="str">
        <f>TEXT(Out_and_Engage[[#This Row],[Staff Start Date]], "mmm")</f>
        <v>Jan</v>
      </c>
    </row>
    <row r="760" spans="1:13" x14ac:dyDescent="0.25">
      <c r="A760" s="18"/>
      <c r="B760" s="19"/>
      <c r="C760" s="19"/>
      <c r="D760" s="19"/>
      <c r="E760" s="19"/>
      <c r="F760" s="19"/>
      <c r="G760" s="19"/>
      <c r="H760" s="19"/>
      <c r="I760" s="20"/>
      <c r="J760" s="67"/>
      <c r="K760" s="19"/>
      <c r="L760" s="97">
        <f>YEAR(Out_and_Engage[[#This Row],[Staff Start Date]])</f>
        <v>1900</v>
      </c>
      <c r="M760" s="97" t="str">
        <f>TEXT(Out_and_Engage[[#This Row],[Staff Start Date]], "mmm")</f>
        <v>Jan</v>
      </c>
    </row>
    <row r="761" spans="1:13" x14ac:dyDescent="0.25">
      <c r="A761" s="18"/>
      <c r="B761" s="19"/>
      <c r="C761" s="19"/>
      <c r="D761" s="19"/>
      <c r="E761" s="19"/>
      <c r="F761" s="19"/>
      <c r="G761" s="19"/>
      <c r="H761" s="19"/>
      <c r="I761" s="20"/>
      <c r="J761" s="67"/>
      <c r="K761" s="19"/>
      <c r="L761" s="97">
        <f>YEAR(Out_and_Engage[[#This Row],[Staff Start Date]])</f>
        <v>1900</v>
      </c>
      <c r="M761" s="97" t="str">
        <f>TEXT(Out_and_Engage[[#This Row],[Staff Start Date]], "mmm")</f>
        <v>Jan</v>
      </c>
    </row>
    <row r="762" spans="1:13" x14ac:dyDescent="0.25">
      <c r="A762" s="18"/>
      <c r="B762" s="19"/>
      <c r="C762" s="19"/>
      <c r="D762" s="19"/>
      <c r="E762" s="19"/>
      <c r="F762" s="19"/>
      <c r="G762" s="19"/>
      <c r="H762" s="19"/>
      <c r="I762" s="20"/>
      <c r="J762" s="67"/>
      <c r="K762" s="19"/>
      <c r="L762" s="97">
        <f>YEAR(Out_and_Engage[[#This Row],[Staff Start Date]])</f>
        <v>1900</v>
      </c>
      <c r="M762" s="97" t="str">
        <f>TEXT(Out_and_Engage[[#This Row],[Staff Start Date]], "mmm")</f>
        <v>Jan</v>
      </c>
    </row>
    <row r="763" spans="1:13" x14ac:dyDescent="0.25">
      <c r="A763" s="18"/>
      <c r="B763" s="19"/>
      <c r="C763" s="19"/>
      <c r="D763" s="19"/>
      <c r="E763" s="19"/>
      <c r="F763" s="19"/>
      <c r="G763" s="19"/>
      <c r="H763" s="19"/>
      <c r="I763" s="20"/>
      <c r="J763" s="67"/>
      <c r="K763" s="19"/>
      <c r="L763" s="97">
        <f>YEAR(Out_and_Engage[[#This Row],[Staff Start Date]])</f>
        <v>1900</v>
      </c>
      <c r="M763" s="97" t="str">
        <f>TEXT(Out_and_Engage[[#This Row],[Staff Start Date]], "mmm")</f>
        <v>Jan</v>
      </c>
    </row>
    <row r="764" spans="1:13" x14ac:dyDescent="0.25">
      <c r="A764" s="18"/>
      <c r="B764" s="19"/>
      <c r="C764" s="19"/>
      <c r="D764" s="19"/>
      <c r="E764" s="19"/>
      <c r="F764" s="19"/>
      <c r="G764" s="19"/>
      <c r="H764" s="19"/>
      <c r="I764" s="20"/>
      <c r="J764" s="67"/>
      <c r="K764" s="19"/>
      <c r="L764" s="97">
        <f>YEAR(Out_and_Engage[[#This Row],[Staff Start Date]])</f>
        <v>1900</v>
      </c>
      <c r="M764" s="97" t="str">
        <f>TEXT(Out_and_Engage[[#This Row],[Staff Start Date]], "mmm")</f>
        <v>Jan</v>
      </c>
    </row>
    <row r="765" spans="1:13" x14ac:dyDescent="0.25">
      <c r="A765" s="18"/>
      <c r="B765" s="19"/>
      <c r="C765" s="19"/>
      <c r="D765" s="19"/>
      <c r="E765" s="19"/>
      <c r="F765" s="19"/>
      <c r="G765" s="19"/>
      <c r="H765" s="19"/>
      <c r="I765" s="20"/>
      <c r="J765" s="67"/>
      <c r="K765" s="19"/>
      <c r="L765" s="97">
        <f>YEAR(Out_and_Engage[[#This Row],[Staff Start Date]])</f>
        <v>1900</v>
      </c>
      <c r="M765" s="97" t="str">
        <f>TEXT(Out_and_Engage[[#This Row],[Staff Start Date]], "mmm")</f>
        <v>Jan</v>
      </c>
    </row>
    <row r="766" spans="1:13" x14ac:dyDescent="0.25">
      <c r="A766" s="18"/>
      <c r="B766" s="19"/>
      <c r="C766" s="19"/>
      <c r="D766" s="19"/>
      <c r="E766" s="19"/>
      <c r="F766" s="19"/>
      <c r="G766" s="19"/>
      <c r="H766" s="19"/>
      <c r="I766" s="20"/>
      <c r="J766" s="67"/>
      <c r="K766" s="19"/>
      <c r="L766" s="97">
        <f>YEAR(Out_and_Engage[[#This Row],[Staff Start Date]])</f>
        <v>1900</v>
      </c>
      <c r="M766" s="97" t="str">
        <f>TEXT(Out_and_Engage[[#This Row],[Staff Start Date]], "mmm")</f>
        <v>Jan</v>
      </c>
    </row>
    <row r="767" spans="1:13" x14ac:dyDescent="0.25">
      <c r="A767" s="18"/>
      <c r="B767" s="19"/>
      <c r="C767" s="19"/>
      <c r="D767" s="19"/>
      <c r="E767" s="19"/>
      <c r="F767" s="19"/>
      <c r="G767" s="19"/>
      <c r="H767" s="19"/>
      <c r="I767" s="20"/>
      <c r="J767" s="67"/>
      <c r="K767" s="19"/>
      <c r="L767" s="97">
        <f>YEAR(Out_and_Engage[[#This Row],[Staff Start Date]])</f>
        <v>1900</v>
      </c>
      <c r="M767" s="97" t="str">
        <f>TEXT(Out_and_Engage[[#This Row],[Staff Start Date]], "mmm")</f>
        <v>Jan</v>
      </c>
    </row>
    <row r="768" spans="1:13" x14ac:dyDescent="0.25">
      <c r="A768" s="18"/>
      <c r="B768" s="19"/>
      <c r="C768" s="19"/>
      <c r="D768" s="19"/>
      <c r="E768" s="19"/>
      <c r="F768" s="19"/>
      <c r="G768" s="19"/>
      <c r="H768" s="19"/>
      <c r="I768" s="20"/>
      <c r="J768" s="67"/>
      <c r="K768" s="19"/>
      <c r="L768" s="97">
        <f>YEAR(Out_and_Engage[[#This Row],[Staff Start Date]])</f>
        <v>1900</v>
      </c>
      <c r="M768" s="97" t="str">
        <f>TEXT(Out_and_Engage[[#This Row],[Staff Start Date]], "mmm")</f>
        <v>Jan</v>
      </c>
    </row>
    <row r="769" spans="1:13" x14ac:dyDescent="0.25">
      <c r="A769" s="18"/>
      <c r="B769" s="19"/>
      <c r="C769" s="19"/>
      <c r="D769" s="19"/>
      <c r="E769" s="19"/>
      <c r="F769" s="19"/>
      <c r="G769" s="19"/>
      <c r="H769" s="19"/>
      <c r="I769" s="20"/>
      <c r="J769" s="67"/>
      <c r="K769" s="19"/>
      <c r="L769" s="97">
        <f>YEAR(Out_and_Engage[[#This Row],[Staff Start Date]])</f>
        <v>1900</v>
      </c>
      <c r="M769" s="97" t="str">
        <f>TEXT(Out_and_Engage[[#This Row],[Staff Start Date]], "mmm")</f>
        <v>Jan</v>
      </c>
    </row>
    <row r="770" spans="1:13" x14ac:dyDescent="0.25">
      <c r="A770" s="18"/>
      <c r="B770" s="19"/>
      <c r="C770" s="19"/>
      <c r="D770" s="19"/>
      <c r="E770" s="19"/>
      <c r="F770" s="19"/>
      <c r="G770" s="19"/>
      <c r="H770" s="19"/>
      <c r="I770" s="20"/>
      <c r="J770" s="67"/>
      <c r="K770" s="19"/>
      <c r="L770" s="97">
        <f>YEAR(Out_and_Engage[[#This Row],[Staff Start Date]])</f>
        <v>1900</v>
      </c>
      <c r="M770" s="97" t="str">
        <f>TEXT(Out_and_Engage[[#This Row],[Staff Start Date]], "mmm")</f>
        <v>Jan</v>
      </c>
    </row>
    <row r="771" spans="1:13" x14ac:dyDescent="0.25">
      <c r="A771" s="18"/>
      <c r="B771" s="19"/>
      <c r="C771" s="19"/>
      <c r="D771" s="19"/>
      <c r="E771" s="19"/>
      <c r="F771" s="19"/>
      <c r="G771" s="19"/>
      <c r="H771" s="19"/>
      <c r="I771" s="20"/>
      <c r="J771" s="67"/>
      <c r="K771" s="19"/>
      <c r="L771" s="97">
        <f>YEAR(Out_and_Engage[[#This Row],[Staff Start Date]])</f>
        <v>1900</v>
      </c>
      <c r="M771" s="97" t="str">
        <f>TEXT(Out_and_Engage[[#This Row],[Staff Start Date]], "mmm")</f>
        <v>Jan</v>
      </c>
    </row>
    <row r="772" spans="1:13" x14ac:dyDescent="0.25">
      <c r="A772" s="18"/>
      <c r="B772" s="19"/>
      <c r="C772" s="19"/>
      <c r="D772" s="19"/>
      <c r="E772" s="19"/>
      <c r="F772" s="19"/>
      <c r="G772" s="19"/>
      <c r="H772" s="19"/>
      <c r="I772" s="20"/>
      <c r="J772" s="67"/>
      <c r="K772" s="19"/>
      <c r="L772" s="97">
        <f>YEAR(Out_and_Engage[[#This Row],[Staff Start Date]])</f>
        <v>1900</v>
      </c>
      <c r="M772" s="97" t="str">
        <f>TEXT(Out_and_Engage[[#This Row],[Staff Start Date]], "mmm")</f>
        <v>Jan</v>
      </c>
    </row>
    <row r="773" spans="1:13" x14ac:dyDescent="0.25">
      <c r="A773" s="18"/>
      <c r="B773" s="19"/>
      <c r="C773" s="19"/>
      <c r="D773" s="19"/>
      <c r="E773" s="19"/>
      <c r="F773" s="19"/>
      <c r="G773" s="19"/>
      <c r="H773" s="19"/>
      <c r="I773" s="20"/>
      <c r="J773" s="67"/>
      <c r="K773" s="19"/>
      <c r="L773" s="97">
        <f>YEAR(Out_and_Engage[[#This Row],[Staff Start Date]])</f>
        <v>1900</v>
      </c>
      <c r="M773" s="97" t="str">
        <f>TEXT(Out_and_Engage[[#This Row],[Staff Start Date]], "mmm")</f>
        <v>Jan</v>
      </c>
    </row>
    <row r="774" spans="1:13" x14ac:dyDescent="0.25">
      <c r="A774" s="18"/>
      <c r="B774" s="19"/>
      <c r="C774" s="19"/>
      <c r="D774" s="19"/>
      <c r="E774" s="19"/>
      <c r="F774" s="19"/>
      <c r="G774" s="19"/>
      <c r="H774" s="19"/>
      <c r="I774" s="20"/>
      <c r="J774" s="67"/>
      <c r="K774" s="19"/>
      <c r="L774" s="97">
        <f>YEAR(Out_and_Engage[[#This Row],[Staff Start Date]])</f>
        <v>1900</v>
      </c>
      <c r="M774" s="97" t="str">
        <f>TEXT(Out_and_Engage[[#This Row],[Staff Start Date]], "mmm")</f>
        <v>Jan</v>
      </c>
    </row>
    <row r="775" spans="1:13" x14ac:dyDescent="0.25">
      <c r="A775" s="18"/>
      <c r="B775" s="19"/>
      <c r="C775" s="19"/>
      <c r="D775" s="19"/>
      <c r="E775" s="19"/>
      <c r="F775" s="19"/>
      <c r="G775" s="19"/>
      <c r="H775" s="19"/>
      <c r="I775" s="20"/>
      <c r="J775" s="67"/>
      <c r="K775" s="19"/>
      <c r="L775" s="97">
        <f>YEAR(Out_and_Engage[[#This Row],[Staff Start Date]])</f>
        <v>1900</v>
      </c>
      <c r="M775" s="97" t="str">
        <f>TEXT(Out_and_Engage[[#This Row],[Staff Start Date]], "mmm")</f>
        <v>Jan</v>
      </c>
    </row>
    <row r="776" spans="1:13" x14ac:dyDescent="0.25">
      <c r="A776" s="18"/>
      <c r="B776" s="19"/>
      <c r="C776" s="19"/>
      <c r="D776" s="19"/>
      <c r="E776" s="19"/>
      <c r="F776" s="19"/>
      <c r="G776" s="19"/>
      <c r="H776" s="19"/>
      <c r="I776" s="20"/>
      <c r="J776" s="67"/>
      <c r="K776" s="19"/>
      <c r="L776" s="97">
        <f>YEAR(Out_and_Engage[[#This Row],[Staff Start Date]])</f>
        <v>1900</v>
      </c>
      <c r="M776" s="97" t="str">
        <f>TEXT(Out_and_Engage[[#This Row],[Staff Start Date]], "mmm")</f>
        <v>Jan</v>
      </c>
    </row>
    <row r="777" spans="1:13" x14ac:dyDescent="0.25">
      <c r="A777" s="18"/>
      <c r="B777" s="19"/>
      <c r="C777" s="19"/>
      <c r="D777" s="19"/>
      <c r="E777" s="19"/>
      <c r="F777" s="19"/>
      <c r="G777" s="19"/>
      <c r="H777" s="19"/>
      <c r="I777" s="20"/>
      <c r="J777" s="67"/>
      <c r="K777" s="19"/>
      <c r="L777" s="97">
        <f>YEAR(Out_and_Engage[[#This Row],[Staff Start Date]])</f>
        <v>1900</v>
      </c>
      <c r="M777" s="97" t="str">
        <f>TEXT(Out_and_Engage[[#This Row],[Staff Start Date]], "mmm")</f>
        <v>Jan</v>
      </c>
    </row>
    <row r="778" spans="1:13" x14ac:dyDescent="0.25">
      <c r="A778" s="18"/>
      <c r="B778" s="19"/>
      <c r="C778" s="19"/>
      <c r="D778" s="19"/>
      <c r="E778" s="19"/>
      <c r="F778" s="19"/>
      <c r="G778" s="19"/>
      <c r="H778" s="19"/>
      <c r="I778" s="20"/>
      <c r="J778" s="67"/>
      <c r="K778" s="19"/>
      <c r="L778" s="97">
        <f>YEAR(Out_and_Engage[[#This Row],[Staff Start Date]])</f>
        <v>1900</v>
      </c>
      <c r="M778" s="97" t="str">
        <f>TEXT(Out_and_Engage[[#This Row],[Staff Start Date]], "mmm")</f>
        <v>Jan</v>
      </c>
    </row>
    <row r="779" spans="1:13" x14ac:dyDescent="0.25">
      <c r="A779" s="18"/>
      <c r="B779" s="19"/>
      <c r="C779" s="19"/>
      <c r="D779" s="19"/>
      <c r="E779" s="19"/>
      <c r="F779" s="19"/>
      <c r="G779" s="19"/>
      <c r="H779" s="19"/>
      <c r="I779" s="20"/>
      <c r="J779" s="67"/>
      <c r="K779" s="19"/>
      <c r="L779" s="97">
        <f>YEAR(Out_and_Engage[[#This Row],[Staff Start Date]])</f>
        <v>1900</v>
      </c>
      <c r="M779" s="97" t="str">
        <f>TEXT(Out_and_Engage[[#This Row],[Staff Start Date]], "mmm")</f>
        <v>Jan</v>
      </c>
    </row>
    <row r="780" spans="1:13" x14ac:dyDescent="0.25">
      <c r="A780" s="18"/>
      <c r="B780" s="19"/>
      <c r="C780" s="19"/>
      <c r="D780" s="19"/>
      <c r="E780" s="19"/>
      <c r="F780" s="19"/>
      <c r="G780" s="19"/>
      <c r="H780" s="19"/>
      <c r="I780" s="20"/>
      <c r="J780" s="67"/>
      <c r="K780" s="19"/>
      <c r="L780" s="97">
        <f>YEAR(Out_and_Engage[[#This Row],[Staff Start Date]])</f>
        <v>1900</v>
      </c>
      <c r="M780" s="97" t="str">
        <f>TEXT(Out_and_Engage[[#This Row],[Staff Start Date]], "mmm")</f>
        <v>Jan</v>
      </c>
    </row>
    <row r="781" spans="1:13" x14ac:dyDescent="0.25">
      <c r="A781" s="18"/>
      <c r="B781" s="19"/>
      <c r="C781" s="19"/>
      <c r="D781" s="19"/>
      <c r="E781" s="19"/>
      <c r="F781" s="19"/>
      <c r="G781" s="19"/>
      <c r="H781" s="19"/>
      <c r="I781" s="20"/>
      <c r="J781" s="67"/>
      <c r="K781" s="19"/>
      <c r="L781" s="97">
        <f>YEAR(Out_and_Engage[[#This Row],[Staff Start Date]])</f>
        <v>1900</v>
      </c>
      <c r="M781" s="97" t="str">
        <f>TEXT(Out_and_Engage[[#This Row],[Staff Start Date]], "mmm")</f>
        <v>Jan</v>
      </c>
    </row>
    <row r="782" spans="1:13" x14ac:dyDescent="0.25">
      <c r="A782" s="18"/>
      <c r="B782" s="19"/>
      <c r="C782" s="19"/>
      <c r="D782" s="19"/>
      <c r="E782" s="19"/>
      <c r="F782" s="19"/>
      <c r="G782" s="19"/>
      <c r="H782" s="19"/>
      <c r="I782" s="20"/>
      <c r="J782" s="67"/>
      <c r="K782" s="19"/>
      <c r="L782" s="97">
        <f>YEAR(Out_and_Engage[[#This Row],[Staff Start Date]])</f>
        <v>1900</v>
      </c>
      <c r="M782" s="97" t="str">
        <f>TEXT(Out_and_Engage[[#This Row],[Staff Start Date]], "mmm")</f>
        <v>Jan</v>
      </c>
    </row>
    <row r="783" spans="1:13" x14ac:dyDescent="0.25">
      <c r="A783" s="18"/>
      <c r="B783" s="19"/>
      <c r="C783" s="19"/>
      <c r="D783" s="19"/>
      <c r="E783" s="19"/>
      <c r="F783" s="19"/>
      <c r="G783" s="19"/>
      <c r="H783" s="19"/>
      <c r="I783" s="20"/>
      <c r="J783" s="67"/>
      <c r="K783" s="19"/>
      <c r="L783" s="97">
        <f>YEAR(Out_and_Engage[[#This Row],[Staff Start Date]])</f>
        <v>1900</v>
      </c>
      <c r="M783" s="97" t="str">
        <f>TEXT(Out_and_Engage[[#This Row],[Staff Start Date]], "mmm")</f>
        <v>Jan</v>
      </c>
    </row>
    <row r="784" spans="1:13" x14ac:dyDescent="0.25">
      <c r="A784" s="18"/>
      <c r="B784" s="19"/>
      <c r="C784" s="19"/>
      <c r="D784" s="19"/>
      <c r="E784" s="19"/>
      <c r="F784" s="19"/>
      <c r="G784" s="19"/>
      <c r="H784" s="19"/>
      <c r="I784" s="20"/>
      <c r="J784" s="67"/>
      <c r="K784" s="19"/>
      <c r="L784" s="97">
        <f>YEAR(Out_and_Engage[[#This Row],[Staff Start Date]])</f>
        <v>1900</v>
      </c>
      <c r="M784" s="97" t="str">
        <f>TEXT(Out_and_Engage[[#This Row],[Staff Start Date]], "mmm")</f>
        <v>Jan</v>
      </c>
    </row>
    <row r="785" spans="1:13" x14ac:dyDescent="0.25">
      <c r="A785" s="18"/>
      <c r="B785" s="19"/>
      <c r="C785" s="19"/>
      <c r="D785" s="19"/>
      <c r="E785" s="19"/>
      <c r="F785" s="19"/>
      <c r="G785" s="19"/>
      <c r="H785" s="19"/>
      <c r="I785" s="20"/>
      <c r="J785" s="67"/>
      <c r="K785" s="19"/>
      <c r="L785" s="97">
        <f>YEAR(Out_and_Engage[[#This Row],[Staff Start Date]])</f>
        <v>1900</v>
      </c>
      <c r="M785" s="97" t="str">
        <f>TEXT(Out_and_Engage[[#This Row],[Staff Start Date]], "mmm")</f>
        <v>Jan</v>
      </c>
    </row>
    <row r="786" spans="1:13" x14ac:dyDescent="0.25">
      <c r="A786" s="18"/>
      <c r="B786" s="19"/>
      <c r="C786" s="19"/>
      <c r="D786" s="19"/>
      <c r="E786" s="19"/>
      <c r="F786" s="19"/>
      <c r="G786" s="19"/>
      <c r="H786" s="19"/>
      <c r="I786" s="20"/>
      <c r="J786" s="67"/>
      <c r="K786" s="19"/>
      <c r="L786" s="97">
        <f>YEAR(Out_and_Engage[[#This Row],[Staff Start Date]])</f>
        <v>1900</v>
      </c>
      <c r="M786" s="97" t="str">
        <f>TEXT(Out_and_Engage[[#This Row],[Staff Start Date]], "mmm")</f>
        <v>Jan</v>
      </c>
    </row>
    <row r="787" spans="1:13" x14ac:dyDescent="0.25">
      <c r="A787" s="18"/>
      <c r="B787" s="19"/>
      <c r="C787" s="19"/>
      <c r="D787" s="19"/>
      <c r="E787" s="19"/>
      <c r="F787" s="19"/>
      <c r="G787" s="19"/>
      <c r="H787" s="19"/>
      <c r="I787" s="20"/>
      <c r="J787" s="67"/>
      <c r="K787" s="19"/>
      <c r="L787" s="97">
        <f>YEAR(Out_and_Engage[[#This Row],[Staff Start Date]])</f>
        <v>1900</v>
      </c>
      <c r="M787" s="97" t="str">
        <f>TEXT(Out_and_Engage[[#This Row],[Staff Start Date]], "mmm")</f>
        <v>Jan</v>
      </c>
    </row>
    <row r="788" spans="1:13" x14ac:dyDescent="0.25">
      <c r="A788" s="18"/>
      <c r="B788" s="19"/>
      <c r="C788" s="19"/>
      <c r="D788" s="19"/>
      <c r="E788" s="19"/>
      <c r="F788" s="19"/>
      <c r="G788" s="19"/>
      <c r="H788" s="19"/>
      <c r="I788" s="20"/>
      <c r="J788" s="67"/>
      <c r="K788" s="19"/>
      <c r="L788" s="97">
        <f>YEAR(Out_and_Engage[[#This Row],[Staff Start Date]])</f>
        <v>1900</v>
      </c>
      <c r="M788" s="97" t="str">
        <f>TEXT(Out_and_Engage[[#This Row],[Staff Start Date]], "mmm")</f>
        <v>Jan</v>
      </c>
    </row>
    <row r="789" spans="1:13" x14ac:dyDescent="0.25">
      <c r="A789" s="18"/>
      <c r="B789" s="19"/>
      <c r="C789" s="19"/>
      <c r="D789" s="19"/>
      <c r="E789" s="19"/>
      <c r="F789" s="19"/>
      <c r="G789" s="19"/>
      <c r="H789" s="19"/>
      <c r="I789" s="20"/>
      <c r="J789" s="67"/>
      <c r="K789" s="19"/>
      <c r="L789" s="97">
        <f>YEAR(Out_and_Engage[[#This Row],[Staff Start Date]])</f>
        <v>1900</v>
      </c>
      <c r="M789" s="97" t="str">
        <f>TEXT(Out_and_Engage[[#This Row],[Staff Start Date]], "mmm")</f>
        <v>Jan</v>
      </c>
    </row>
    <row r="790" spans="1:13" x14ac:dyDescent="0.25">
      <c r="A790" s="18"/>
      <c r="B790" s="19"/>
      <c r="C790" s="19"/>
      <c r="D790" s="19"/>
      <c r="E790" s="19"/>
      <c r="F790" s="19"/>
      <c r="G790" s="19"/>
      <c r="H790" s="19"/>
      <c r="I790" s="20"/>
      <c r="J790" s="67"/>
      <c r="K790" s="19"/>
      <c r="L790" s="97">
        <f>YEAR(Out_and_Engage[[#This Row],[Staff Start Date]])</f>
        <v>1900</v>
      </c>
      <c r="M790" s="97" t="str">
        <f>TEXT(Out_and_Engage[[#This Row],[Staff Start Date]], "mmm")</f>
        <v>Jan</v>
      </c>
    </row>
    <row r="791" spans="1:13" x14ac:dyDescent="0.25">
      <c r="A791" s="18"/>
      <c r="B791" s="19"/>
      <c r="C791" s="19"/>
      <c r="D791" s="19"/>
      <c r="E791" s="19"/>
      <c r="F791" s="19"/>
      <c r="G791" s="19"/>
      <c r="H791" s="19"/>
      <c r="I791" s="20"/>
      <c r="J791" s="67"/>
      <c r="K791" s="19"/>
      <c r="L791" s="97">
        <f>YEAR(Out_and_Engage[[#This Row],[Staff Start Date]])</f>
        <v>1900</v>
      </c>
      <c r="M791" s="97" t="str">
        <f>TEXT(Out_and_Engage[[#This Row],[Staff Start Date]], "mmm")</f>
        <v>Jan</v>
      </c>
    </row>
    <row r="792" spans="1:13" x14ac:dyDescent="0.25">
      <c r="A792" s="18"/>
      <c r="B792" s="19"/>
      <c r="C792" s="19"/>
      <c r="D792" s="19"/>
      <c r="E792" s="19"/>
      <c r="F792" s="19"/>
      <c r="G792" s="19"/>
      <c r="H792" s="19"/>
      <c r="I792" s="20"/>
      <c r="J792" s="67"/>
      <c r="K792" s="19"/>
      <c r="L792" s="97">
        <f>YEAR(Out_and_Engage[[#This Row],[Staff Start Date]])</f>
        <v>1900</v>
      </c>
      <c r="M792" s="97" t="str">
        <f>TEXT(Out_and_Engage[[#This Row],[Staff Start Date]], "mmm")</f>
        <v>Jan</v>
      </c>
    </row>
    <row r="793" spans="1:13" x14ac:dyDescent="0.25">
      <c r="A793" s="18"/>
      <c r="B793" s="19"/>
      <c r="C793" s="19"/>
      <c r="D793" s="19"/>
      <c r="E793" s="19"/>
      <c r="F793" s="19"/>
      <c r="G793" s="19"/>
      <c r="H793" s="19"/>
      <c r="I793" s="20"/>
      <c r="J793" s="67"/>
      <c r="K793" s="19"/>
      <c r="L793" s="97">
        <f>YEAR(Out_and_Engage[[#This Row],[Staff Start Date]])</f>
        <v>1900</v>
      </c>
      <c r="M793" s="97" t="str">
        <f>TEXT(Out_and_Engage[[#This Row],[Staff Start Date]], "mmm")</f>
        <v>Jan</v>
      </c>
    </row>
    <row r="794" spans="1:13" x14ac:dyDescent="0.25">
      <c r="A794" s="18"/>
      <c r="B794" s="19"/>
      <c r="C794" s="19"/>
      <c r="D794" s="19"/>
      <c r="E794" s="19"/>
      <c r="F794" s="19"/>
      <c r="G794" s="19"/>
      <c r="H794" s="19"/>
      <c r="I794" s="20"/>
      <c r="J794" s="67"/>
      <c r="K794" s="19"/>
      <c r="L794" s="97">
        <f>YEAR(Out_and_Engage[[#This Row],[Staff Start Date]])</f>
        <v>1900</v>
      </c>
      <c r="M794" s="97" t="str">
        <f>TEXT(Out_and_Engage[[#This Row],[Staff Start Date]], "mmm")</f>
        <v>Jan</v>
      </c>
    </row>
    <row r="795" spans="1:13" x14ac:dyDescent="0.25">
      <c r="A795" s="18"/>
      <c r="B795" s="19"/>
      <c r="C795" s="19"/>
      <c r="D795" s="19"/>
      <c r="E795" s="19"/>
      <c r="F795" s="19"/>
      <c r="G795" s="19"/>
      <c r="H795" s="19"/>
      <c r="I795" s="20"/>
      <c r="J795" s="67"/>
      <c r="K795" s="19"/>
      <c r="L795" s="97">
        <f>YEAR(Out_and_Engage[[#This Row],[Staff Start Date]])</f>
        <v>1900</v>
      </c>
      <c r="M795" s="97" t="str">
        <f>TEXT(Out_and_Engage[[#This Row],[Staff Start Date]], "mmm")</f>
        <v>Jan</v>
      </c>
    </row>
    <row r="796" spans="1:13" x14ac:dyDescent="0.25">
      <c r="A796" s="18"/>
      <c r="B796" s="19"/>
      <c r="C796" s="19"/>
      <c r="D796" s="19"/>
      <c r="E796" s="19"/>
      <c r="F796" s="19"/>
      <c r="G796" s="19"/>
      <c r="H796" s="19"/>
      <c r="I796" s="20"/>
      <c r="J796" s="67"/>
      <c r="K796" s="19"/>
      <c r="L796" s="97">
        <f>YEAR(Out_and_Engage[[#This Row],[Staff Start Date]])</f>
        <v>1900</v>
      </c>
      <c r="M796" s="97" t="str">
        <f>TEXT(Out_and_Engage[[#This Row],[Staff Start Date]], "mmm")</f>
        <v>Jan</v>
      </c>
    </row>
    <row r="797" spans="1:13" x14ac:dyDescent="0.25">
      <c r="A797" s="18"/>
      <c r="B797" s="19"/>
      <c r="C797" s="19"/>
      <c r="D797" s="19"/>
      <c r="E797" s="19"/>
      <c r="F797" s="19"/>
      <c r="G797" s="19"/>
      <c r="H797" s="19"/>
      <c r="I797" s="20"/>
      <c r="J797" s="67"/>
      <c r="K797" s="19"/>
      <c r="L797" s="97">
        <f>YEAR(Out_and_Engage[[#This Row],[Staff Start Date]])</f>
        <v>1900</v>
      </c>
      <c r="M797" s="97" t="str">
        <f>TEXT(Out_and_Engage[[#This Row],[Staff Start Date]], "mmm")</f>
        <v>Jan</v>
      </c>
    </row>
    <row r="798" spans="1:13" x14ac:dyDescent="0.25">
      <c r="A798" s="18"/>
      <c r="B798" s="19"/>
      <c r="C798" s="19"/>
      <c r="D798" s="19"/>
      <c r="E798" s="19"/>
      <c r="F798" s="19"/>
      <c r="G798" s="19"/>
      <c r="H798" s="19"/>
      <c r="I798" s="20"/>
      <c r="J798" s="67"/>
      <c r="K798" s="19"/>
      <c r="L798" s="97">
        <f>YEAR(Out_and_Engage[[#This Row],[Staff Start Date]])</f>
        <v>1900</v>
      </c>
      <c r="M798" s="97" t="str">
        <f>TEXT(Out_and_Engage[[#This Row],[Staff Start Date]], "mmm")</f>
        <v>Jan</v>
      </c>
    </row>
    <row r="799" spans="1:13" x14ac:dyDescent="0.25">
      <c r="A799" s="18"/>
      <c r="B799" s="19"/>
      <c r="C799" s="19"/>
      <c r="D799" s="19"/>
      <c r="E799" s="19"/>
      <c r="F799" s="19"/>
      <c r="G799" s="19"/>
      <c r="H799" s="19"/>
      <c r="I799" s="20"/>
      <c r="J799" s="67"/>
      <c r="K799" s="19"/>
      <c r="L799" s="97">
        <f>YEAR(Out_and_Engage[[#This Row],[Staff Start Date]])</f>
        <v>1900</v>
      </c>
      <c r="M799" s="97" t="str">
        <f>TEXT(Out_and_Engage[[#This Row],[Staff Start Date]], "mmm")</f>
        <v>Jan</v>
      </c>
    </row>
    <row r="800" spans="1:13" x14ac:dyDescent="0.25">
      <c r="A800" s="18"/>
      <c r="B800" s="19"/>
      <c r="C800" s="19"/>
      <c r="D800" s="19"/>
      <c r="E800" s="19"/>
      <c r="F800" s="19"/>
      <c r="G800" s="19"/>
      <c r="H800" s="19"/>
      <c r="I800" s="20"/>
      <c r="J800" s="67"/>
      <c r="K800" s="19"/>
      <c r="L800" s="97">
        <f>YEAR(Out_and_Engage[[#This Row],[Staff Start Date]])</f>
        <v>1900</v>
      </c>
      <c r="M800" s="97" t="str">
        <f>TEXT(Out_and_Engage[[#This Row],[Staff Start Date]], "mmm")</f>
        <v>Jan</v>
      </c>
    </row>
    <row r="801" spans="1:13" x14ac:dyDescent="0.25">
      <c r="A801" s="18"/>
      <c r="B801" s="19"/>
      <c r="C801" s="19"/>
      <c r="D801" s="19"/>
      <c r="E801" s="19"/>
      <c r="F801" s="19"/>
      <c r="G801" s="19"/>
      <c r="H801" s="19"/>
      <c r="I801" s="20"/>
      <c r="J801" s="67"/>
      <c r="K801" s="19"/>
      <c r="L801" s="97">
        <f>YEAR(Out_and_Engage[[#This Row],[Staff Start Date]])</f>
        <v>1900</v>
      </c>
      <c r="M801" s="97" t="str">
        <f>TEXT(Out_and_Engage[[#This Row],[Staff Start Date]], "mmm")</f>
        <v>Jan</v>
      </c>
    </row>
    <row r="802" spans="1:13" x14ac:dyDescent="0.25">
      <c r="A802" s="18"/>
      <c r="B802" s="19"/>
      <c r="C802" s="19"/>
      <c r="D802" s="19"/>
      <c r="E802" s="19"/>
      <c r="F802" s="19"/>
      <c r="G802" s="19"/>
      <c r="H802" s="19"/>
      <c r="I802" s="20"/>
      <c r="J802" s="67"/>
      <c r="K802" s="19"/>
      <c r="L802" s="97">
        <f>YEAR(Out_and_Engage[[#This Row],[Staff Start Date]])</f>
        <v>1900</v>
      </c>
      <c r="M802" s="97" t="str">
        <f>TEXT(Out_and_Engage[[#This Row],[Staff Start Date]], "mmm")</f>
        <v>Jan</v>
      </c>
    </row>
    <row r="803" spans="1:13" x14ac:dyDescent="0.25">
      <c r="A803" s="18"/>
      <c r="B803" s="19"/>
      <c r="C803" s="19"/>
      <c r="D803" s="19"/>
      <c r="E803" s="19"/>
      <c r="F803" s="19"/>
      <c r="G803" s="19"/>
      <c r="H803" s="19"/>
      <c r="I803" s="20"/>
      <c r="J803" s="67"/>
      <c r="K803" s="19"/>
      <c r="L803" s="97">
        <f>YEAR(Out_and_Engage[[#This Row],[Staff Start Date]])</f>
        <v>1900</v>
      </c>
      <c r="M803" s="97" t="str">
        <f>TEXT(Out_and_Engage[[#This Row],[Staff Start Date]], "mmm")</f>
        <v>Jan</v>
      </c>
    </row>
    <row r="804" spans="1:13" x14ac:dyDescent="0.25">
      <c r="A804" s="18"/>
      <c r="B804" s="19"/>
      <c r="C804" s="19"/>
      <c r="D804" s="19"/>
      <c r="E804" s="19"/>
      <c r="F804" s="19"/>
      <c r="G804" s="19"/>
      <c r="H804" s="19"/>
      <c r="I804" s="20"/>
      <c r="J804" s="67"/>
      <c r="K804" s="19"/>
      <c r="L804" s="97">
        <f>YEAR(Out_and_Engage[[#This Row],[Staff Start Date]])</f>
        <v>1900</v>
      </c>
      <c r="M804" s="97" t="str">
        <f>TEXT(Out_and_Engage[[#This Row],[Staff Start Date]], "mmm")</f>
        <v>Jan</v>
      </c>
    </row>
    <row r="805" spans="1:13" x14ac:dyDescent="0.25">
      <c r="A805" s="18"/>
      <c r="B805" s="19"/>
      <c r="C805" s="19"/>
      <c r="D805" s="19"/>
      <c r="E805" s="19"/>
      <c r="F805" s="19"/>
      <c r="G805" s="19"/>
      <c r="H805" s="19"/>
      <c r="I805" s="20"/>
      <c r="J805" s="67"/>
      <c r="K805" s="19"/>
      <c r="L805" s="97">
        <f>YEAR(Out_and_Engage[[#This Row],[Staff Start Date]])</f>
        <v>1900</v>
      </c>
      <c r="M805" s="97" t="str">
        <f>TEXT(Out_and_Engage[[#This Row],[Staff Start Date]], "mmm")</f>
        <v>Jan</v>
      </c>
    </row>
    <row r="806" spans="1:13" x14ac:dyDescent="0.25">
      <c r="A806" s="18"/>
      <c r="B806" s="19"/>
      <c r="C806" s="19"/>
      <c r="D806" s="19"/>
      <c r="E806" s="19"/>
      <c r="F806" s="19"/>
      <c r="G806" s="19"/>
      <c r="H806" s="19"/>
      <c r="I806" s="20"/>
      <c r="J806" s="67"/>
      <c r="K806" s="19"/>
      <c r="L806" s="97">
        <f>YEAR(Out_and_Engage[[#This Row],[Staff Start Date]])</f>
        <v>1900</v>
      </c>
      <c r="M806" s="97" t="str">
        <f>TEXT(Out_and_Engage[[#This Row],[Staff Start Date]], "mmm")</f>
        <v>Jan</v>
      </c>
    </row>
    <row r="807" spans="1:13" x14ac:dyDescent="0.25">
      <c r="A807" s="18"/>
      <c r="B807" s="19"/>
      <c r="C807" s="19"/>
      <c r="D807" s="19"/>
      <c r="E807" s="19"/>
      <c r="F807" s="19"/>
      <c r="G807" s="19"/>
      <c r="H807" s="19"/>
      <c r="I807" s="20"/>
      <c r="J807" s="67"/>
      <c r="K807" s="19"/>
      <c r="L807" s="97">
        <f>YEAR(Out_and_Engage[[#This Row],[Staff Start Date]])</f>
        <v>1900</v>
      </c>
      <c r="M807" s="97" t="str">
        <f>TEXT(Out_and_Engage[[#This Row],[Staff Start Date]], "mmm")</f>
        <v>Jan</v>
      </c>
    </row>
    <row r="808" spans="1:13" x14ac:dyDescent="0.25">
      <c r="A808" s="18"/>
      <c r="B808" s="19"/>
      <c r="C808" s="19"/>
      <c r="D808" s="19"/>
      <c r="E808" s="19"/>
      <c r="F808" s="19"/>
      <c r="G808" s="19"/>
      <c r="H808" s="19"/>
      <c r="I808" s="20"/>
      <c r="J808" s="67"/>
      <c r="K808" s="19"/>
      <c r="L808" s="97">
        <f>YEAR(Out_and_Engage[[#This Row],[Staff Start Date]])</f>
        <v>1900</v>
      </c>
      <c r="M808" s="97" t="str">
        <f>TEXT(Out_and_Engage[[#This Row],[Staff Start Date]], "mmm")</f>
        <v>Jan</v>
      </c>
    </row>
    <row r="809" spans="1:13" x14ac:dyDescent="0.25">
      <c r="A809" s="18"/>
      <c r="B809" s="19"/>
      <c r="C809" s="19"/>
      <c r="D809" s="19"/>
      <c r="E809" s="19"/>
      <c r="F809" s="19"/>
      <c r="G809" s="19"/>
      <c r="H809" s="19"/>
      <c r="I809" s="20"/>
      <c r="J809" s="67"/>
      <c r="K809" s="19"/>
      <c r="L809" s="97">
        <f>YEAR(Out_and_Engage[[#This Row],[Staff Start Date]])</f>
        <v>1900</v>
      </c>
      <c r="M809" s="97" t="str">
        <f>TEXT(Out_and_Engage[[#This Row],[Staff Start Date]], "mmm")</f>
        <v>Jan</v>
      </c>
    </row>
    <row r="810" spans="1:13" x14ac:dyDescent="0.25">
      <c r="A810" s="18"/>
      <c r="B810" s="19"/>
      <c r="C810" s="19"/>
      <c r="D810" s="19"/>
      <c r="E810" s="19"/>
      <c r="F810" s="19"/>
      <c r="G810" s="19"/>
      <c r="H810" s="19"/>
      <c r="I810" s="20"/>
      <c r="J810" s="67"/>
      <c r="K810" s="19"/>
      <c r="L810" s="97">
        <f>YEAR(Out_and_Engage[[#This Row],[Staff Start Date]])</f>
        <v>1900</v>
      </c>
      <c r="M810" s="97" t="str">
        <f>TEXT(Out_and_Engage[[#This Row],[Staff Start Date]], "mmm")</f>
        <v>Jan</v>
      </c>
    </row>
    <row r="811" spans="1:13" x14ac:dyDescent="0.25">
      <c r="A811" s="18"/>
      <c r="B811" s="19"/>
      <c r="C811" s="19"/>
      <c r="D811" s="19"/>
      <c r="E811" s="19"/>
      <c r="F811" s="19"/>
      <c r="G811" s="19"/>
      <c r="H811" s="19"/>
      <c r="I811" s="20"/>
      <c r="J811" s="67"/>
      <c r="K811" s="19"/>
      <c r="L811" s="97">
        <f>YEAR(Out_and_Engage[[#This Row],[Staff Start Date]])</f>
        <v>1900</v>
      </c>
      <c r="M811" s="97" t="str">
        <f>TEXT(Out_and_Engage[[#This Row],[Staff Start Date]], "mmm")</f>
        <v>Jan</v>
      </c>
    </row>
    <row r="812" spans="1:13" x14ac:dyDescent="0.25">
      <c r="A812" s="18"/>
      <c r="B812" s="19"/>
      <c r="C812" s="19"/>
      <c r="D812" s="19"/>
      <c r="E812" s="19"/>
      <c r="F812" s="19"/>
      <c r="G812" s="19"/>
      <c r="H812" s="19"/>
      <c r="I812" s="20"/>
      <c r="J812" s="67"/>
      <c r="K812" s="19"/>
      <c r="L812" s="97">
        <f>YEAR(Out_and_Engage[[#This Row],[Staff Start Date]])</f>
        <v>1900</v>
      </c>
      <c r="M812" s="97" t="str">
        <f>TEXT(Out_and_Engage[[#This Row],[Staff Start Date]], "mmm")</f>
        <v>Jan</v>
      </c>
    </row>
    <row r="813" spans="1:13" x14ac:dyDescent="0.25">
      <c r="A813" s="18"/>
      <c r="B813" s="19"/>
      <c r="C813" s="19"/>
      <c r="D813" s="19"/>
      <c r="E813" s="19"/>
      <c r="F813" s="19"/>
      <c r="G813" s="19"/>
      <c r="H813" s="19"/>
      <c r="I813" s="20"/>
      <c r="J813" s="67"/>
      <c r="K813" s="19"/>
      <c r="L813" s="97">
        <f>YEAR(Out_and_Engage[[#This Row],[Staff Start Date]])</f>
        <v>1900</v>
      </c>
      <c r="M813" s="97" t="str">
        <f>TEXT(Out_and_Engage[[#This Row],[Staff Start Date]], "mmm")</f>
        <v>Jan</v>
      </c>
    </row>
    <row r="814" spans="1:13" x14ac:dyDescent="0.25">
      <c r="A814" s="18"/>
      <c r="B814" s="19"/>
      <c r="C814" s="19"/>
      <c r="D814" s="19"/>
      <c r="E814" s="19"/>
      <c r="F814" s="19"/>
      <c r="G814" s="19"/>
      <c r="H814" s="19"/>
      <c r="I814" s="20"/>
      <c r="J814" s="67"/>
      <c r="K814" s="19"/>
      <c r="L814" s="97">
        <f>YEAR(Out_and_Engage[[#This Row],[Staff Start Date]])</f>
        <v>1900</v>
      </c>
      <c r="M814" s="97" t="str">
        <f>TEXT(Out_and_Engage[[#This Row],[Staff Start Date]], "mmm")</f>
        <v>Jan</v>
      </c>
    </row>
    <row r="815" spans="1:13" x14ac:dyDescent="0.25">
      <c r="A815" s="18"/>
      <c r="B815" s="19"/>
      <c r="C815" s="19"/>
      <c r="D815" s="19"/>
      <c r="E815" s="19"/>
      <c r="F815" s="19"/>
      <c r="G815" s="19"/>
      <c r="H815" s="19"/>
      <c r="I815" s="20"/>
      <c r="J815" s="67"/>
      <c r="K815" s="19"/>
      <c r="L815" s="97">
        <f>YEAR(Out_and_Engage[[#This Row],[Staff Start Date]])</f>
        <v>1900</v>
      </c>
      <c r="M815" s="97" t="str">
        <f>TEXT(Out_and_Engage[[#This Row],[Staff Start Date]], "mmm")</f>
        <v>Jan</v>
      </c>
    </row>
    <row r="816" spans="1:13" x14ac:dyDescent="0.25">
      <c r="A816" s="18"/>
      <c r="B816" s="19"/>
      <c r="C816" s="19"/>
      <c r="D816" s="19"/>
      <c r="E816" s="19"/>
      <c r="F816" s="19"/>
      <c r="G816" s="19"/>
      <c r="H816" s="19"/>
      <c r="I816" s="20"/>
      <c r="J816" s="67"/>
      <c r="K816" s="19"/>
      <c r="L816" s="97">
        <f>YEAR(Out_and_Engage[[#This Row],[Staff Start Date]])</f>
        <v>1900</v>
      </c>
      <c r="M816" s="97" t="str">
        <f>TEXT(Out_and_Engage[[#This Row],[Staff Start Date]], "mmm")</f>
        <v>Jan</v>
      </c>
    </row>
    <row r="817" spans="1:13" x14ac:dyDescent="0.25">
      <c r="A817" s="18"/>
      <c r="B817" s="19"/>
      <c r="C817" s="19"/>
      <c r="D817" s="19"/>
      <c r="E817" s="19"/>
      <c r="F817" s="19"/>
      <c r="G817" s="19"/>
      <c r="H817" s="19"/>
      <c r="I817" s="20"/>
      <c r="J817" s="67"/>
      <c r="K817" s="19"/>
      <c r="L817" s="97">
        <f>YEAR(Out_and_Engage[[#This Row],[Staff Start Date]])</f>
        <v>1900</v>
      </c>
      <c r="M817" s="97" t="str">
        <f>TEXT(Out_and_Engage[[#This Row],[Staff Start Date]], "mmm")</f>
        <v>Jan</v>
      </c>
    </row>
    <row r="818" spans="1:13" x14ac:dyDescent="0.25">
      <c r="A818" s="18"/>
      <c r="B818" s="19"/>
      <c r="C818" s="19"/>
      <c r="D818" s="19"/>
      <c r="E818" s="19"/>
      <c r="F818" s="19"/>
      <c r="G818" s="19"/>
      <c r="H818" s="19"/>
      <c r="I818" s="20"/>
      <c r="J818" s="67"/>
      <c r="K818" s="19"/>
      <c r="L818" s="97">
        <f>YEAR(Out_and_Engage[[#This Row],[Staff Start Date]])</f>
        <v>1900</v>
      </c>
      <c r="M818" s="97" t="str">
        <f>TEXT(Out_and_Engage[[#This Row],[Staff Start Date]], "mmm")</f>
        <v>Jan</v>
      </c>
    </row>
    <row r="819" spans="1:13" x14ac:dyDescent="0.25">
      <c r="A819" s="18"/>
      <c r="B819" s="19"/>
      <c r="C819" s="19"/>
      <c r="D819" s="19"/>
      <c r="E819" s="19"/>
      <c r="F819" s="19"/>
      <c r="G819" s="19"/>
      <c r="H819" s="19"/>
      <c r="I819" s="20"/>
      <c r="J819" s="67"/>
      <c r="K819" s="19"/>
      <c r="L819" s="97">
        <f>YEAR(Out_and_Engage[[#This Row],[Staff Start Date]])</f>
        <v>1900</v>
      </c>
      <c r="M819" s="97" t="str">
        <f>TEXT(Out_and_Engage[[#This Row],[Staff Start Date]], "mmm")</f>
        <v>Jan</v>
      </c>
    </row>
    <row r="820" spans="1:13" x14ac:dyDescent="0.25">
      <c r="A820" s="18"/>
      <c r="B820" s="19"/>
      <c r="C820" s="19"/>
      <c r="D820" s="19"/>
      <c r="E820" s="19"/>
      <c r="F820" s="19"/>
      <c r="G820" s="19"/>
      <c r="H820" s="19"/>
      <c r="I820" s="20"/>
      <c r="J820" s="67"/>
      <c r="K820" s="19"/>
      <c r="L820" s="97">
        <f>YEAR(Out_and_Engage[[#This Row],[Staff Start Date]])</f>
        <v>1900</v>
      </c>
      <c r="M820" s="97" t="str">
        <f>TEXT(Out_and_Engage[[#This Row],[Staff Start Date]], "mmm")</f>
        <v>Jan</v>
      </c>
    </row>
    <row r="821" spans="1:13" x14ac:dyDescent="0.25">
      <c r="A821" s="18"/>
      <c r="B821" s="19"/>
      <c r="C821" s="19"/>
      <c r="D821" s="19"/>
      <c r="E821" s="19"/>
      <c r="F821" s="19"/>
      <c r="G821" s="19"/>
      <c r="H821" s="19"/>
      <c r="I821" s="20"/>
      <c r="J821" s="67"/>
      <c r="K821" s="19"/>
      <c r="L821" s="97">
        <f>YEAR(Out_and_Engage[[#This Row],[Staff Start Date]])</f>
        <v>1900</v>
      </c>
      <c r="M821" s="97" t="str">
        <f>TEXT(Out_and_Engage[[#This Row],[Staff Start Date]], "mmm")</f>
        <v>Jan</v>
      </c>
    </row>
    <row r="822" spans="1:13" x14ac:dyDescent="0.25">
      <c r="A822" s="18"/>
      <c r="B822" s="19"/>
      <c r="C822" s="19"/>
      <c r="D822" s="19"/>
      <c r="E822" s="19"/>
      <c r="F822" s="19"/>
      <c r="G822" s="19"/>
      <c r="H822" s="19"/>
      <c r="I822" s="20"/>
      <c r="J822" s="67"/>
      <c r="K822" s="19"/>
      <c r="L822" s="97">
        <f>YEAR(Out_and_Engage[[#This Row],[Staff Start Date]])</f>
        <v>1900</v>
      </c>
      <c r="M822" s="97" t="str">
        <f>TEXT(Out_and_Engage[[#This Row],[Staff Start Date]], "mmm")</f>
        <v>Jan</v>
      </c>
    </row>
    <row r="823" spans="1:13" x14ac:dyDescent="0.25">
      <c r="A823" s="18"/>
      <c r="B823" s="19"/>
      <c r="C823" s="19"/>
      <c r="D823" s="19"/>
      <c r="E823" s="19"/>
      <c r="F823" s="19"/>
      <c r="G823" s="19"/>
      <c r="H823" s="19"/>
      <c r="I823" s="20"/>
      <c r="J823" s="67"/>
      <c r="K823" s="19"/>
      <c r="L823" s="97">
        <f>YEAR(Out_and_Engage[[#This Row],[Staff Start Date]])</f>
        <v>1900</v>
      </c>
      <c r="M823" s="97" t="str">
        <f>TEXT(Out_and_Engage[[#This Row],[Staff Start Date]], "mmm")</f>
        <v>Jan</v>
      </c>
    </row>
    <row r="824" spans="1:13" x14ac:dyDescent="0.25">
      <c r="A824" s="18"/>
      <c r="B824" s="19"/>
      <c r="C824" s="19"/>
      <c r="D824" s="19"/>
      <c r="E824" s="19"/>
      <c r="F824" s="19"/>
      <c r="G824" s="19"/>
      <c r="H824" s="19"/>
      <c r="I824" s="20"/>
      <c r="J824" s="67"/>
      <c r="K824" s="19"/>
      <c r="L824" s="97">
        <f>YEAR(Out_and_Engage[[#This Row],[Staff Start Date]])</f>
        <v>1900</v>
      </c>
      <c r="M824" s="97" t="str">
        <f>TEXT(Out_and_Engage[[#This Row],[Staff Start Date]], "mmm")</f>
        <v>Jan</v>
      </c>
    </row>
    <row r="825" spans="1:13" x14ac:dyDescent="0.25">
      <c r="A825" s="18"/>
      <c r="B825" s="19"/>
      <c r="C825" s="19"/>
      <c r="D825" s="19"/>
      <c r="E825" s="19"/>
      <c r="F825" s="19"/>
      <c r="G825" s="19"/>
      <c r="H825" s="19"/>
      <c r="I825" s="20"/>
      <c r="J825" s="67"/>
      <c r="K825" s="19"/>
      <c r="L825" s="97">
        <f>YEAR(Out_and_Engage[[#This Row],[Staff Start Date]])</f>
        <v>1900</v>
      </c>
      <c r="M825" s="97" t="str">
        <f>TEXT(Out_and_Engage[[#This Row],[Staff Start Date]], "mmm")</f>
        <v>Jan</v>
      </c>
    </row>
    <row r="826" spans="1:13" x14ac:dyDescent="0.25">
      <c r="A826" s="18"/>
      <c r="B826" s="19"/>
      <c r="C826" s="19"/>
      <c r="D826" s="19"/>
      <c r="E826" s="19"/>
      <c r="F826" s="19"/>
      <c r="G826" s="19"/>
      <c r="H826" s="19"/>
      <c r="I826" s="20"/>
      <c r="J826" s="67"/>
      <c r="K826" s="19"/>
      <c r="L826" s="97">
        <f>YEAR(Out_and_Engage[[#This Row],[Staff Start Date]])</f>
        <v>1900</v>
      </c>
      <c r="M826" s="97" t="str">
        <f>TEXT(Out_and_Engage[[#This Row],[Staff Start Date]], "mmm")</f>
        <v>Jan</v>
      </c>
    </row>
    <row r="827" spans="1:13" x14ac:dyDescent="0.25">
      <c r="A827" s="18"/>
      <c r="B827" s="19"/>
      <c r="C827" s="19"/>
      <c r="D827" s="19"/>
      <c r="E827" s="19"/>
      <c r="F827" s="19"/>
      <c r="G827" s="19"/>
      <c r="H827" s="19"/>
      <c r="I827" s="20"/>
      <c r="J827" s="67"/>
      <c r="K827" s="19"/>
      <c r="L827" s="97">
        <f>YEAR(Out_and_Engage[[#This Row],[Staff Start Date]])</f>
        <v>1900</v>
      </c>
      <c r="M827" s="97" t="str">
        <f>TEXT(Out_and_Engage[[#This Row],[Staff Start Date]], "mmm")</f>
        <v>Jan</v>
      </c>
    </row>
    <row r="828" spans="1:13" x14ac:dyDescent="0.25">
      <c r="A828" s="18"/>
      <c r="B828" s="19"/>
      <c r="C828" s="19"/>
      <c r="D828" s="19"/>
      <c r="E828" s="19"/>
      <c r="F828" s="19"/>
      <c r="G828" s="19"/>
      <c r="H828" s="19"/>
      <c r="I828" s="20"/>
      <c r="J828" s="67"/>
      <c r="K828" s="19"/>
      <c r="L828" s="97">
        <f>YEAR(Out_and_Engage[[#This Row],[Staff Start Date]])</f>
        <v>1900</v>
      </c>
      <c r="M828" s="97" t="str">
        <f>TEXT(Out_and_Engage[[#This Row],[Staff Start Date]], "mmm")</f>
        <v>Jan</v>
      </c>
    </row>
    <row r="829" spans="1:13" x14ac:dyDescent="0.25">
      <c r="A829" s="18"/>
      <c r="B829" s="19"/>
      <c r="C829" s="19"/>
      <c r="D829" s="19"/>
      <c r="E829" s="19"/>
      <c r="F829" s="19"/>
      <c r="G829" s="19"/>
      <c r="H829" s="19"/>
      <c r="I829" s="20"/>
      <c r="J829" s="67"/>
      <c r="K829" s="19"/>
      <c r="L829" s="97">
        <f>YEAR(Out_and_Engage[[#This Row],[Staff Start Date]])</f>
        <v>1900</v>
      </c>
      <c r="M829" s="97" t="str">
        <f>TEXT(Out_and_Engage[[#This Row],[Staff Start Date]], "mmm")</f>
        <v>Jan</v>
      </c>
    </row>
    <row r="830" spans="1:13" x14ac:dyDescent="0.25">
      <c r="A830" s="18"/>
      <c r="B830" s="19"/>
      <c r="C830" s="19"/>
      <c r="D830" s="19"/>
      <c r="E830" s="19"/>
      <c r="F830" s="19"/>
      <c r="G830" s="19"/>
      <c r="H830" s="19"/>
      <c r="I830" s="20"/>
      <c r="J830" s="67"/>
      <c r="K830" s="19"/>
      <c r="L830" s="97">
        <f>YEAR(Out_and_Engage[[#This Row],[Staff Start Date]])</f>
        <v>1900</v>
      </c>
      <c r="M830" s="97" t="str">
        <f>TEXT(Out_and_Engage[[#This Row],[Staff Start Date]], "mmm")</f>
        <v>Jan</v>
      </c>
    </row>
    <row r="831" spans="1:13" x14ac:dyDescent="0.25">
      <c r="A831" s="18"/>
      <c r="B831" s="19"/>
      <c r="C831" s="19"/>
      <c r="D831" s="19"/>
      <c r="E831" s="19"/>
      <c r="F831" s="19"/>
      <c r="G831" s="19"/>
      <c r="H831" s="19"/>
      <c r="I831" s="20"/>
      <c r="J831" s="67"/>
      <c r="K831" s="19"/>
      <c r="L831" s="97">
        <f>YEAR(Out_and_Engage[[#This Row],[Staff Start Date]])</f>
        <v>1900</v>
      </c>
      <c r="M831" s="97" t="str">
        <f>TEXT(Out_and_Engage[[#This Row],[Staff Start Date]], "mmm")</f>
        <v>Jan</v>
      </c>
    </row>
    <row r="832" spans="1:13" x14ac:dyDescent="0.25">
      <c r="A832" s="18"/>
      <c r="B832" s="19"/>
      <c r="C832" s="19"/>
      <c r="D832" s="19"/>
      <c r="E832" s="19"/>
      <c r="F832" s="19"/>
      <c r="G832" s="19"/>
      <c r="H832" s="19"/>
      <c r="I832" s="20"/>
      <c r="J832" s="67"/>
      <c r="K832" s="19"/>
      <c r="L832" s="97">
        <f>YEAR(Out_and_Engage[[#This Row],[Staff Start Date]])</f>
        <v>1900</v>
      </c>
      <c r="M832" s="97" t="str">
        <f>TEXT(Out_and_Engage[[#This Row],[Staff Start Date]], "mmm")</f>
        <v>Jan</v>
      </c>
    </row>
    <row r="833" spans="1:13" x14ac:dyDescent="0.25">
      <c r="A833" s="18"/>
      <c r="B833" s="19"/>
      <c r="C833" s="19"/>
      <c r="D833" s="19"/>
      <c r="E833" s="19"/>
      <c r="F833" s="19"/>
      <c r="G833" s="19"/>
      <c r="H833" s="19"/>
      <c r="I833" s="20"/>
      <c r="J833" s="67"/>
      <c r="K833" s="19"/>
      <c r="L833" s="97">
        <f>YEAR(Out_and_Engage[[#This Row],[Staff Start Date]])</f>
        <v>1900</v>
      </c>
      <c r="M833" s="97" t="str">
        <f>TEXT(Out_and_Engage[[#This Row],[Staff Start Date]], "mmm")</f>
        <v>Jan</v>
      </c>
    </row>
    <row r="834" spans="1:13" x14ac:dyDescent="0.25">
      <c r="A834" s="18"/>
      <c r="B834" s="19"/>
      <c r="C834" s="19"/>
      <c r="D834" s="19"/>
      <c r="E834" s="19"/>
      <c r="F834" s="19"/>
      <c r="G834" s="19"/>
      <c r="H834" s="19"/>
      <c r="I834" s="20"/>
      <c r="J834" s="67"/>
      <c r="K834" s="19"/>
      <c r="L834" s="97">
        <f>YEAR(Out_and_Engage[[#This Row],[Staff Start Date]])</f>
        <v>1900</v>
      </c>
      <c r="M834" s="97" t="str">
        <f>TEXT(Out_and_Engage[[#This Row],[Staff Start Date]], "mmm")</f>
        <v>Jan</v>
      </c>
    </row>
    <row r="835" spans="1:13" x14ac:dyDescent="0.25">
      <c r="A835" s="18"/>
      <c r="B835" s="19"/>
      <c r="C835" s="19"/>
      <c r="D835" s="19"/>
      <c r="E835" s="19"/>
      <c r="F835" s="19"/>
      <c r="G835" s="19"/>
      <c r="H835" s="19"/>
      <c r="I835" s="20"/>
      <c r="J835" s="67"/>
      <c r="K835" s="19"/>
      <c r="L835" s="97">
        <f>YEAR(Out_and_Engage[[#This Row],[Staff Start Date]])</f>
        <v>1900</v>
      </c>
      <c r="M835" s="97" t="str">
        <f>TEXT(Out_and_Engage[[#This Row],[Staff Start Date]], "mmm")</f>
        <v>Jan</v>
      </c>
    </row>
    <row r="836" spans="1:13" x14ac:dyDescent="0.25">
      <c r="A836" s="18"/>
      <c r="B836" s="19"/>
      <c r="C836" s="19"/>
      <c r="D836" s="19"/>
      <c r="E836" s="19"/>
      <c r="F836" s="19"/>
      <c r="G836" s="19"/>
      <c r="H836" s="19"/>
      <c r="I836" s="20"/>
      <c r="J836" s="67"/>
      <c r="K836" s="19"/>
      <c r="L836" s="97">
        <f>YEAR(Out_and_Engage[[#This Row],[Staff Start Date]])</f>
        <v>1900</v>
      </c>
      <c r="M836" s="97" t="str">
        <f>TEXT(Out_and_Engage[[#This Row],[Staff Start Date]], "mmm")</f>
        <v>Jan</v>
      </c>
    </row>
    <row r="837" spans="1:13" x14ac:dyDescent="0.25">
      <c r="A837" s="18"/>
      <c r="B837" s="19"/>
      <c r="C837" s="19"/>
      <c r="D837" s="19"/>
      <c r="E837" s="19"/>
      <c r="F837" s="19"/>
      <c r="G837" s="19"/>
      <c r="H837" s="19"/>
      <c r="I837" s="20"/>
      <c r="J837" s="67"/>
      <c r="K837" s="19"/>
      <c r="L837" s="97">
        <f>YEAR(Out_and_Engage[[#This Row],[Staff Start Date]])</f>
        <v>1900</v>
      </c>
      <c r="M837" s="97" t="str">
        <f>TEXT(Out_and_Engage[[#This Row],[Staff Start Date]], "mmm")</f>
        <v>Jan</v>
      </c>
    </row>
    <row r="838" spans="1:13" x14ac:dyDescent="0.25">
      <c r="A838" s="18"/>
      <c r="B838" s="19"/>
      <c r="C838" s="19"/>
      <c r="D838" s="19"/>
      <c r="E838" s="19"/>
      <c r="F838" s="19"/>
      <c r="G838" s="19"/>
      <c r="H838" s="19"/>
      <c r="I838" s="20"/>
      <c r="J838" s="67"/>
      <c r="K838" s="19"/>
      <c r="L838" s="97">
        <f>YEAR(Out_and_Engage[[#This Row],[Staff Start Date]])</f>
        <v>1900</v>
      </c>
      <c r="M838" s="97" t="str">
        <f>TEXT(Out_and_Engage[[#This Row],[Staff Start Date]], "mmm")</f>
        <v>Jan</v>
      </c>
    </row>
    <row r="839" spans="1:13" x14ac:dyDescent="0.25">
      <c r="A839" s="18"/>
      <c r="B839" s="19"/>
      <c r="C839" s="19"/>
      <c r="D839" s="19"/>
      <c r="E839" s="19"/>
      <c r="F839" s="19"/>
      <c r="G839" s="19"/>
      <c r="H839" s="19"/>
      <c r="I839" s="20"/>
      <c r="J839" s="67"/>
      <c r="K839" s="19"/>
      <c r="L839" s="97">
        <f>YEAR(Out_and_Engage[[#This Row],[Staff Start Date]])</f>
        <v>1900</v>
      </c>
      <c r="M839" s="97" t="str">
        <f>TEXT(Out_and_Engage[[#This Row],[Staff Start Date]], "mmm")</f>
        <v>Jan</v>
      </c>
    </row>
    <row r="840" spans="1:13" x14ac:dyDescent="0.25">
      <c r="A840" s="18"/>
      <c r="B840" s="19"/>
      <c r="C840" s="19"/>
      <c r="D840" s="19"/>
      <c r="E840" s="19"/>
      <c r="F840" s="19"/>
      <c r="G840" s="19"/>
      <c r="H840" s="19"/>
      <c r="I840" s="20"/>
      <c r="J840" s="67"/>
      <c r="K840" s="19"/>
      <c r="L840" s="97">
        <f>YEAR(Out_and_Engage[[#This Row],[Staff Start Date]])</f>
        <v>1900</v>
      </c>
      <c r="M840" s="97" t="str">
        <f>TEXT(Out_and_Engage[[#This Row],[Staff Start Date]], "mmm")</f>
        <v>Jan</v>
      </c>
    </row>
    <row r="841" spans="1:13" x14ac:dyDescent="0.25">
      <c r="A841" s="18"/>
      <c r="B841" s="19"/>
      <c r="C841" s="19"/>
      <c r="D841" s="19"/>
      <c r="E841" s="19"/>
      <c r="F841" s="19"/>
      <c r="G841" s="19"/>
      <c r="H841" s="19"/>
      <c r="I841" s="20"/>
      <c r="J841" s="67"/>
      <c r="K841" s="19"/>
      <c r="L841" s="97">
        <f>YEAR(Out_and_Engage[[#This Row],[Staff Start Date]])</f>
        <v>1900</v>
      </c>
      <c r="M841" s="97" t="str">
        <f>TEXT(Out_and_Engage[[#This Row],[Staff Start Date]], "mmm")</f>
        <v>Jan</v>
      </c>
    </row>
    <row r="842" spans="1:13" x14ac:dyDescent="0.25">
      <c r="A842" s="18"/>
      <c r="B842" s="19"/>
      <c r="C842" s="19"/>
      <c r="D842" s="19"/>
      <c r="E842" s="19"/>
      <c r="F842" s="19"/>
      <c r="G842" s="19"/>
      <c r="H842" s="19"/>
      <c r="I842" s="20"/>
      <c r="J842" s="67"/>
      <c r="K842" s="19"/>
      <c r="L842" s="97">
        <f>YEAR(Out_and_Engage[[#This Row],[Staff Start Date]])</f>
        <v>1900</v>
      </c>
      <c r="M842" s="97" t="str">
        <f>TEXT(Out_and_Engage[[#This Row],[Staff Start Date]], "mmm")</f>
        <v>Jan</v>
      </c>
    </row>
    <row r="843" spans="1:13" x14ac:dyDescent="0.25">
      <c r="A843" s="18"/>
      <c r="B843" s="19"/>
      <c r="C843" s="19"/>
      <c r="D843" s="19"/>
      <c r="E843" s="19"/>
      <c r="F843" s="19"/>
      <c r="G843" s="19"/>
      <c r="H843" s="19"/>
      <c r="I843" s="20"/>
      <c r="J843" s="67"/>
      <c r="K843" s="19"/>
      <c r="L843" s="97">
        <f>YEAR(Out_and_Engage[[#This Row],[Staff Start Date]])</f>
        <v>1900</v>
      </c>
      <c r="M843" s="97" t="str">
        <f>TEXT(Out_and_Engage[[#This Row],[Staff Start Date]], "mmm")</f>
        <v>Jan</v>
      </c>
    </row>
    <row r="844" spans="1:13" x14ac:dyDescent="0.25">
      <c r="A844" s="18"/>
      <c r="B844" s="19"/>
      <c r="C844" s="19"/>
      <c r="D844" s="19"/>
      <c r="E844" s="19"/>
      <c r="F844" s="19"/>
      <c r="G844" s="19"/>
      <c r="H844" s="19"/>
      <c r="I844" s="20"/>
      <c r="J844" s="67"/>
      <c r="K844" s="19"/>
      <c r="L844" s="97">
        <f>YEAR(Out_and_Engage[[#This Row],[Staff Start Date]])</f>
        <v>1900</v>
      </c>
      <c r="M844" s="97" t="str">
        <f>TEXT(Out_and_Engage[[#This Row],[Staff Start Date]], "mmm")</f>
        <v>Jan</v>
      </c>
    </row>
    <row r="845" spans="1:13" x14ac:dyDescent="0.25">
      <c r="A845" s="18"/>
      <c r="B845" s="19"/>
      <c r="C845" s="19"/>
      <c r="D845" s="19"/>
      <c r="E845" s="19"/>
      <c r="F845" s="19"/>
      <c r="G845" s="19"/>
      <c r="H845" s="19"/>
      <c r="I845" s="20"/>
      <c r="J845" s="67"/>
      <c r="K845" s="19"/>
      <c r="L845" s="97">
        <f>YEAR(Out_and_Engage[[#This Row],[Staff Start Date]])</f>
        <v>1900</v>
      </c>
      <c r="M845" s="97" t="str">
        <f>TEXT(Out_and_Engage[[#This Row],[Staff Start Date]], "mmm")</f>
        <v>Jan</v>
      </c>
    </row>
    <row r="846" spans="1:13" x14ac:dyDescent="0.25">
      <c r="A846" s="18"/>
      <c r="B846" s="19"/>
      <c r="C846" s="19"/>
      <c r="D846" s="19"/>
      <c r="E846" s="19"/>
      <c r="F846" s="19"/>
      <c r="G846" s="19"/>
      <c r="H846" s="19"/>
      <c r="I846" s="20"/>
      <c r="J846" s="67"/>
      <c r="K846" s="19"/>
      <c r="L846" s="97">
        <f>YEAR(Out_and_Engage[[#This Row],[Staff Start Date]])</f>
        <v>1900</v>
      </c>
      <c r="M846" s="97" t="str">
        <f>TEXT(Out_and_Engage[[#This Row],[Staff Start Date]], "mmm")</f>
        <v>Jan</v>
      </c>
    </row>
    <row r="847" spans="1:13" x14ac:dyDescent="0.25">
      <c r="A847" s="18"/>
      <c r="B847" s="19"/>
      <c r="C847" s="19"/>
      <c r="D847" s="19"/>
      <c r="E847" s="19"/>
      <c r="F847" s="19"/>
      <c r="G847" s="19"/>
      <c r="H847" s="19"/>
      <c r="I847" s="20"/>
      <c r="J847" s="67"/>
      <c r="K847" s="19"/>
      <c r="L847" s="97">
        <f>YEAR(Out_and_Engage[[#This Row],[Staff Start Date]])</f>
        <v>1900</v>
      </c>
      <c r="M847" s="97" t="str">
        <f>TEXT(Out_and_Engage[[#This Row],[Staff Start Date]], "mmm")</f>
        <v>Jan</v>
      </c>
    </row>
    <row r="848" spans="1:13" x14ac:dyDescent="0.25">
      <c r="A848" s="18"/>
      <c r="B848" s="19"/>
      <c r="C848" s="19"/>
      <c r="D848" s="19"/>
      <c r="E848" s="19"/>
      <c r="F848" s="19"/>
      <c r="G848" s="19"/>
      <c r="H848" s="19"/>
      <c r="I848" s="20"/>
      <c r="J848" s="67"/>
      <c r="K848" s="19"/>
      <c r="L848" s="97">
        <f>YEAR(Out_and_Engage[[#This Row],[Staff Start Date]])</f>
        <v>1900</v>
      </c>
      <c r="M848" s="97" t="str">
        <f>TEXT(Out_and_Engage[[#This Row],[Staff Start Date]], "mmm")</f>
        <v>Jan</v>
      </c>
    </row>
    <row r="849" spans="1:13" x14ac:dyDescent="0.25">
      <c r="A849" s="18"/>
      <c r="B849" s="19"/>
      <c r="C849" s="19"/>
      <c r="D849" s="19"/>
      <c r="E849" s="19"/>
      <c r="F849" s="19"/>
      <c r="G849" s="19"/>
      <c r="H849" s="19"/>
      <c r="I849" s="20"/>
      <c r="J849" s="67"/>
      <c r="K849" s="19"/>
      <c r="L849" s="97">
        <f>YEAR(Out_and_Engage[[#This Row],[Staff Start Date]])</f>
        <v>1900</v>
      </c>
      <c r="M849" s="97" t="str">
        <f>TEXT(Out_and_Engage[[#This Row],[Staff Start Date]], "mmm")</f>
        <v>Jan</v>
      </c>
    </row>
    <row r="850" spans="1:13" x14ac:dyDescent="0.25">
      <c r="A850" s="18"/>
      <c r="B850" s="19"/>
      <c r="C850" s="19"/>
      <c r="D850" s="19"/>
      <c r="E850" s="19"/>
      <c r="F850" s="19"/>
      <c r="G850" s="19"/>
      <c r="H850" s="19"/>
      <c r="I850" s="20"/>
      <c r="J850" s="67"/>
      <c r="K850" s="19"/>
      <c r="L850" s="97">
        <f>YEAR(Out_and_Engage[[#This Row],[Staff Start Date]])</f>
        <v>1900</v>
      </c>
      <c r="M850" s="97" t="str">
        <f>TEXT(Out_and_Engage[[#This Row],[Staff Start Date]], "mmm")</f>
        <v>Jan</v>
      </c>
    </row>
    <row r="851" spans="1:13" x14ac:dyDescent="0.25">
      <c r="A851" s="18"/>
      <c r="B851" s="19"/>
      <c r="C851" s="19"/>
      <c r="D851" s="19"/>
      <c r="E851" s="19"/>
      <c r="F851" s="19"/>
      <c r="G851" s="19"/>
      <c r="H851" s="19"/>
      <c r="I851" s="20"/>
      <c r="J851" s="67"/>
      <c r="K851" s="19"/>
      <c r="L851" s="97">
        <f>YEAR(Out_and_Engage[[#This Row],[Staff Start Date]])</f>
        <v>1900</v>
      </c>
      <c r="M851" s="97" t="str">
        <f>TEXT(Out_and_Engage[[#This Row],[Staff Start Date]], "mmm")</f>
        <v>Jan</v>
      </c>
    </row>
    <row r="852" spans="1:13" x14ac:dyDescent="0.25">
      <c r="A852" s="18"/>
      <c r="B852" s="19"/>
      <c r="C852" s="19"/>
      <c r="D852" s="19"/>
      <c r="E852" s="19"/>
      <c r="F852" s="19"/>
      <c r="G852" s="19"/>
      <c r="H852" s="19"/>
      <c r="I852" s="20"/>
      <c r="J852" s="67"/>
      <c r="K852" s="19"/>
      <c r="L852" s="97">
        <f>YEAR(Out_and_Engage[[#This Row],[Staff Start Date]])</f>
        <v>1900</v>
      </c>
      <c r="M852" s="97" t="str">
        <f>TEXT(Out_and_Engage[[#This Row],[Staff Start Date]], "mmm")</f>
        <v>Jan</v>
      </c>
    </row>
    <row r="853" spans="1:13" x14ac:dyDescent="0.25">
      <c r="A853" s="18"/>
      <c r="B853" s="19"/>
      <c r="C853" s="19"/>
      <c r="D853" s="19"/>
      <c r="E853" s="19"/>
      <c r="F853" s="19"/>
      <c r="G853" s="19"/>
      <c r="H853" s="19"/>
      <c r="I853" s="20"/>
      <c r="J853" s="67"/>
      <c r="K853" s="19"/>
      <c r="L853" s="97">
        <f>YEAR(Out_and_Engage[[#This Row],[Staff Start Date]])</f>
        <v>1900</v>
      </c>
      <c r="M853" s="97" t="str">
        <f>TEXT(Out_and_Engage[[#This Row],[Staff Start Date]], "mmm")</f>
        <v>Jan</v>
      </c>
    </row>
    <row r="854" spans="1:13" x14ac:dyDescent="0.25">
      <c r="A854" s="18"/>
      <c r="B854" s="19"/>
      <c r="C854" s="19"/>
      <c r="D854" s="19"/>
      <c r="E854" s="19"/>
      <c r="F854" s="19"/>
      <c r="G854" s="19"/>
      <c r="H854" s="19"/>
      <c r="I854" s="20"/>
      <c r="J854" s="67"/>
      <c r="K854" s="19"/>
      <c r="L854" s="97">
        <f>YEAR(Out_and_Engage[[#This Row],[Staff Start Date]])</f>
        <v>1900</v>
      </c>
      <c r="M854" s="97" t="str">
        <f>TEXT(Out_and_Engage[[#This Row],[Staff Start Date]], "mmm")</f>
        <v>Jan</v>
      </c>
    </row>
    <row r="855" spans="1:13" x14ac:dyDescent="0.25">
      <c r="A855" s="18"/>
      <c r="B855" s="19"/>
      <c r="C855" s="19"/>
      <c r="D855" s="19"/>
      <c r="E855" s="19"/>
      <c r="F855" s="19"/>
      <c r="G855" s="19"/>
      <c r="H855" s="19"/>
      <c r="I855" s="20"/>
      <c r="J855" s="67"/>
      <c r="K855" s="19"/>
      <c r="L855" s="97">
        <f>YEAR(Out_and_Engage[[#This Row],[Staff Start Date]])</f>
        <v>1900</v>
      </c>
      <c r="M855" s="97" t="str">
        <f>TEXT(Out_and_Engage[[#This Row],[Staff Start Date]], "mmm")</f>
        <v>Jan</v>
      </c>
    </row>
    <row r="856" spans="1:13" x14ac:dyDescent="0.25">
      <c r="A856" s="18"/>
      <c r="B856" s="19"/>
      <c r="C856" s="19"/>
      <c r="D856" s="19"/>
      <c r="E856" s="19"/>
      <c r="F856" s="19"/>
      <c r="G856" s="19"/>
      <c r="H856" s="19"/>
      <c r="I856" s="20"/>
      <c r="J856" s="67"/>
      <c r="K856" s="19"/>
      <c r="L856" s="97">
        <f>YEAR(Out_and_Engage[[#This Row],[Staff Start Date]])</f>
        <v>1900</v>
      </c>
      <c r="M856" s="97" t="str">
        <f>TEXT(Out_and_Engage[[#This Row],[Staff Start Date]], "mmm")</f>
        <v>Jan</v>
      </c>
    </row>
    <row r="857" spans="1:13" x14ac:dyDescent="0.25">
      <c r="A857" s="18"/>
      <c r="B857" s="19"/>
      <c r="C857" s="19"/>
      <c r="D857" s="19"/>
      <c r="E857" s="19"/>
      <c r="F857" s="19"/>
      <c r="G857" s="19"/>
      <c r="H857" s="19"/>
      <c r="I857" s="20"/>
      <c r="J857" s="67"/>
      <c r="K857" s="19"/>
      <c r="L857" s="97">
        <f>YEAR(Out_and_Engage[[#This Row],[Staff Start Date]])</f>
        <v>1900</v>
      </c>
      <c r="M857" s="97" t="str">
        <f>TEXT(Out_and_Engage[[#This Row],[Staff Start Date]], "mmm")</f>
        <v>Jan</v>
      </c>
    </row>
    <row r="858" spans="1:13" x14ac:dyDescent="0.25">
      <c r="A858" s="18"/>
      <c r="B858" s="19"/>
      <c r="C858" s="19"/>
      <c r="D858" s="19"/>
      <c r="E858" s="19"/>
      <c r="F858" s="19"/>
      <c r="G858" s="19"/>
      <c r="H858" s="19"/>
      <c r="I858" s="20"/>
      <c r="J858" s="67"/>
      <c r="K858" s="19"/>
      <c r="L858" s="97">
        <f>YEAR(Out_and_Engage[[#This Row],[Staff Start Date]])</f>
        <v>1900</v>
      </c>
      <c r="M858" s="97" t="str">
        <f>TEXT(Out_and_Engage[[#This Row],[Staff Start Date]], "mmm")</f>
        <v>Jan</v>
      </c>
    </row>
    <row r="859" spans="1:13" x14ac:dyDescent="0.25">
      <c r="A859" s="18"/>
      <c r="B859" s="19"/>
      <c r="C859" s="19"/>
      <c r="D859" s="19"/>
      <c r="E859" s="19"/>
      <c r="F859" s="19"/>
      <c r="G859" s="19"/>
      <c r="H859" s="19"/>
      <c r="I859" s="20"/>
      <c r="J859" s="67"/>
      <c r="K859" s="19"/>
      <c r="L859" s="97">
        <f>YEAR(Out_and_Engage[[#This Row],[Staff Start Date]])</f>
        <v>1900</v>
      </c>
      <c r="M859" s="97" t="str">
        <f>TEXT(Out_and_Engage[[#This Row],[Staff Start Date]], "mmm")</f>
        <v>Jan</v>
      </c>
    </row>
    <row r="860" spans="1:13" x14ac:dyDescent="0.25">
      <c r="A860" s="18"/>
      <c r="B860" s="19"/>
      <c r="C860" s="19"/>
      <c r="D860" s="19"/>
      <c r="E860" s="19"/>
      <c r="F860" s="19"/>
      <c r="G860" s="19"/>
      <c r="H860" s="19"/>
      <c r="I860" s="20"/>
      <c r="J860" s="67"/>
      <c r="K860" s="19"/>
      <c r="L860" s="97">
        <f>YEAR(Out_and_Engage[[#This Row],[Staff Start Date]])</f>
        <v>1900</v>
      </c>
      <c r="M860" s="97" t="str">
        <f>TEXT(Out_and_Engage[[#This Row],[Staff Start Date]], "mmm")</f>
        <v>Jan</v>
      </c>
    </row>
    <row r="861" spans="1:13" x14ac:dyDescent="0.25">
      <c r="A861" s="18"/>
      <c r="B861" s="19"/>
      <c r="C861" s="19"/>
      <c r="D861" s="19"/>
      <c r="E861" s="19"/>
      <c r="F861" s="19"/>
      <c r="G861" s="19"/>
      <c r="H861" s="19"/>
      <c r="I861" s="20"/>
      <c r="J861" s="67"/>
      <c r="K861" s="19"/>
      <c r="L861" s="97">
        <f>YEAR(Out_and_Engage[[#This Row],[Staff Start Date]])</f>
        <v>1900</v>
      </c>
      <c r="M861" s="97" t="str">
        <f>TEXT(Out_and_Engage[[#This Row],[Staff Start Date]], "mmm")</f>
        <v>Jan</v>
      </c>
    </row>
    <row r="862" spans="1:13" x14ac:dyDescent="0.25">
      <c r="A862" s="18"/>
      <c r="B862" s="19"/>
      <c r="C862" s="19"/>
      <c r="D862" s="19"/>
      <c r="E862" s="19"/>
      <c r="F862" s="19"/>
      <c r="G862" s="19"/>
      <c r="H862" s="19"/>
      <c r="I862" s="20"/>
      <c r="J862" s="67"/>
      <c r="K862" s="19"/>
      <c r="L862" s="97">
        <f>YEAR(Out_and_Engage[[#This Row],[Staff Start Date]])</f>
        <v>1900</v>
      </c>
      <c r="M862" s="97" t="str">
        <f>TEXT(Out_and_Engage[[#This Row],[Staff Start Date]], "mmm")</f>
        <v>Jan</v>
      </c>
    </row>
    <row r="863" spans="1:13" x14ac:dyDescent="0.25">
      <c r="A863" s="18"/>
      <c r="B863" s="19"/>
      <c r="C863" s="19"/>
      <c r="D863" s="19"/>
      <c r="E863" s="19"/>
      <c r="F863" s="19"/>
      <c r="G863" s="19"/>
      <c r="H863" s="19"/>
      <c r="I863" s="20"/>
      <c r="J863" s="67"/>
      <c r="K863" s="19"/>
      <c r="L863" s="97">
        <f>YEAR(Out_and_Engage[[#This Row],[Staff Start Date]])</f>
        <v>1900</v>
      </c>
      <c r="M863" s="97" t="str">
        <f>TEXT(Out_and_Engage[[#This Row],[Staff Start Date]], "mmm")</f>
        <v>Jan</v>
      </c>
    </row>
    <row r="864" spans="1:13" x14ac:dyDescent="0.25">
      <c r="A864" s="18"/>
      <c r="B864" s="19"/>
      <c r="C864" s="19"/>
      <c r="D864" s="19"/>
      <c r="E864" s="19"/>
      <c r="F864" s="19"/>
      <c r="G864" s="19"/>
      <c r="H864" s="19"/>
      <c r="I864" s="20"/>
      <c r="J864" s="67"/>
      <c r="K864" s="19"/>
      <c r="L864" s="97">
        <f>YEAR(Out_and_Engage[[#This Row],[Staff Start Date]])</f>
        <v>1900</v>
      </c>
      <c r="M864" s="97" t="str">
        <f>TEXT(Out_and_Engage[[#This Row],[Staff Start Date]], "mmm")</f>
        <v>Jan</v>
      </c>
    </row>
    <row r="865" spans="1:13" x14ac:dyDescent="0.25">
      <c r="A865" s="18"/>
      <c r="B865" s="19"/>
      <c r="C865" s="19"/>
      <c r="D865" s="19"/>
      <c r="E865" s="19"/>
      <c r="F865" s="19"/>
      <c r="G865" s="19"/>
      <c r="H865" s="19"/>
      <c r="I865" s="20"/>
      <c r="J865" s="67"/>
      <c r="K865" s="19"/>
      <c r="L865" s="97">
        <f>YEAR(Out_and_Engage[[#This Row],[Staff Start Date]])</f>
        <v>1900</v>
      </c>
      <c r="M865" s="97" t="str">
        <f>TEXT(Out_and_Engage[[#This Row],[Staff Start Date]], "mmm")</f>
        <v>Jan</v>
      </c>
    </row>
    <row r="866" spans="1:13" x14ac:dyDescent="0.25">
      <c r="A866" s="18"/>
      <c r="B866" s="19"/>
      <c r="C866" s="19"/>
      <c r="D866" s="19"/>
      <c r="E866" s="19"/>
      <c r="F866" s="19"/>
      <c r="G866" s="19"/>
      <c r="H866" s="19"/>
      <c r="I866" s="20"/>
      <c r="J866" s="67"/>
      <c r="K866" s="19"/>
      <c r="L866" s="97">
        <f>YEAR(Out_and_Engage[[#This Row],[Staff Start Date]])</f>
        <v>1900</v>
      </c>
      <c r="M866" s="97" t="str">
        <f>TEXT(Out_and_Engage[[#This Row],[Staff Start Date]], "mmm")</f>
        <v>Jan</v>
      </c>
    </row>
    <row r="867" spans="1:13" x14ac:dyDescent="0.25">
      <c r="A867" s="18"/>
      <c r="B867" s="19"/>
      <c r="C867" s="19"/>
      <c r="D867" s="19"/>
      <c r="E867" s="19"/>
      <c r="F867" s="19"/>
      <c r="G867" s="19"/>
      <c r="H867" s="19"/>
      <c r="I867" s="20"/>
      <c r="J867" s="67"/>
      <c r="K867" s="19"/>
      <c r="L867" s="97">
        <f>YEAR(Out_and_Engage[[#This Row],[Staff Start Date]])</f>
        <v>1900</v>
      </c>
      <c r="M867" s="97" t="str">
        <f>TEXT(Out_and_Engage[[#This Row],[Staff Start Date]], "mmm")</f>
        <v>Jan</v>
      </c>
    </row>
    <row r="868" spans="1:13" x14ac:dyDescent="0.25">
      <c r="A868" s="18"/>
      <c r="B868" s="19"/>
      <c r="C868" s="19"/>
      <c r="D868" s="19"/>
      <c r="E868" s="19"/>
      <c r="F868" s="19"/>
      <c r="G868" s="19"/>
      <c r="H868" s="19"/>
      <c r="I868" s="20"/>
      <c r="J868" s="67"/>
      <c r="K868" s="19"/>
      <c r="L868" s="97">
        <f>YEAR(Out_and_Engage[[#This Row],[Staff Start Date]])</f>
        <v>1900</v>
      </c>
      <c r="M868" s="97" t="str">
        <f>TEXT(Out_and_Engage[[#This Row],[Staff Start Date]], "mmm")</f>
        <v>Jan</v>
      </c>
    </row>
    <row r="869" spans="1:13" x14ac:dyDescent="0.25">
      <c r="A869" s="18"/>
      <c r="B869" s="19"/>
      <c r="C869" s="19"/>
      <c r="D869" s="19"/>
      <c r="E869" s="19"/>
      <c r="F869" s="19"/>
      <c r="G869" s="19"/>
      <c r="H869" s="19"/>
      <c r="I869" s="20"/>
      <c r="J869" s="67"/>
      <c r="K869" s="19"/>
      <c r="L869" s="97">
        <f>YEAR(Out_and_Engage[[#This Row],[Staff Start Date]])</f>
        <v>1900</v>
      </c>
      <c r="M869" s="97" t="str">
        <f>TEXT(Out_and_Engage[[#This Row],[Staff Start Date]], "mmm")</f>
        <v>Jan</v>
      </c>
    </row>
    <row r="870" spans="1:13" x14ac:dyDescent="0.25">
      <c r="A870" s="18"/>
      <c r="B870" s="19"/>
      <c r="C870" s="19"/>
      <c r="D870" s="19"/>
      <c r="E870" s="19"/>
      <c r="F870" s="19"/>
      <c r="G870" s="19"/>
      <c r="H870" s="19"/>
      <c r="I870" s="20"/>
      <c r="J870" s="67"/>
      <c r="K870" s="19"/>
      <c r="L870" s="97">
        <f>YEAR(Out_and_Engage[[#This Row],[Staff Start Date]])</f>
        <v>1900</v>
      </c>
      <c r="M870" s="97" t="str">
        <f>TEXT(Out_and_Engage[[#This Row],[Staff Start Date]], "mmm")</f>
        <v>Jan</v>
      </c>
    </row>
    <row r="871" spans="1:13" x14ac:dyDescent="0.25">
      <c r="A871" s="18"/>
      <c r="B871" s="19"/>
      <c r="C871" s="19"/>
      <c r="D871" s="19"/>
      <c r="E871" s="19"/>
      <c r="F871" s="19"/>
      <c r="G871" s="19"/>
      <c r="H871" s="19"/>
      <c r="I871" s="20"/>
      <c r="J871" s="67"/>
      <c r="K871" s="19"/>
      <c r="L871" s="97">
        <f>YEAR(Out_and_Engage[[#This Row],[Staff Start Date]])</f>
        <v>1900</v>
      </c>
      <c r="M871" s="97" t="str">
        <f>TEXT(Out_and_Engage[[#This Row],[Staff Start Date]], "mmm")</f>
        <v>Jan</v>
      </c>
    </row>
    <row r="872" spans="1:13" x14ac:dyDescent="0.25">
      <c r="A872" s="18"/>
      <c r="B872" s="19"/>
      <c r="C872" s="19"/>
      <c r="D872" s="19"/>
      <c r="E872" s="19"/>
      <c r="F872" s="19"/>
      <c r="G872" s="19"/>
      <c r="H872" s="19"/>
      <c r="I872" s="20"/>
      <c r="J872" s="67"/>
      <c r="K872" s="19"/>
      <c r="L872" s="97">
        <f>YEAR(Out_and_Engage[[#This Row],[Staff Start Date]])</f>
        <v>1900</v>
      </c>
      <c r="M872" s="97" t="str">
        <f>TEXT(Out_and_Engage[[#This Row],[Staff Start Date]], "mmm")</f>
        <v>Jan</v>
      </c>
    </row>
    <row r="873" spans="1:13" x14ac:dyDescent="0.25">
      <c r="A873" s="18"/>
      <c r="B873" s="19"/>
      <c r="C873" s="19"/>
      <c r="D873" s="19"/>
      <c r="E873" s="19"/>
      <c r="F873" s="19"/>
      <c r="G873" s="19"/>
      <c r="H873" s="19"/>
      <c r="I873" s="20"/>
      <c r="J873" s="67"/>
      <c r="K873" s="19"/>
      <c r="L873" s="97">
        <f>YEAR(Out_and_Engage[[#This Row],[Staff Start Date]])</f>
        <v>1900</v>
      </c>
      <c r="M873" s="97" t="str">
        <f>TEXT(Out_and_Engage[[#This Row],[Staff Start Date]], "mmm")</f>
        <v>Jan</v>
      </c>
    </row>
    <row r="874" spans="1:13" x14ac:dyDescent="0.25">
      <c r="A874" s="18"/>
      <c r="B874" s="19"/>
      <c r="C874" s="19"/>
      <c r="D874" s="19"/>
      <c r="E874" s="19"/>
      <c r="F874" s="19"/>
      <c r="G874" s="19"/>
      <c r="H874" s="19"/>
      <c r="I874" s="20"/>
      <c r="J874" s="67"/>
      <c r="K874" s="19"/>
      <c r="L874" s="97">
        <f>YEAR(Out_and_Engage[[#This Row],[Staff Start Date]])</f>
        <v>1900</v>
      </c>
      <c r="M874" s="97" t="str">
        <f>TEXT(Out_and_Engage[[#This Row],[Staff Start Date]], "mmm")</f>
        <v>Jan</v>
      </c>
    </row>
    <row r="875" spans="1:13" x14ac:dyDescent="0.25">
      <c r="A875" s="18"/>
      <c r="B875" s="19"/>
      <c r="C875" s="19"/>
      <c r="D875" s="19"/>
      <c r="E875" s="19"/>
      <c r="F875" s="19"/>
      <c r="G875" s="19"/>
      <c r="H875" s="19"/>
      <c r="I875" s="20"/>
      <c r="J875" s="67"/>
      <c r="K875" s="19"/>
      <c r="L875" s="97">
        <f>YEAR(Out_and_Engage[[#This Row],[Staff Start Date]])</f>
        <v>1900</v>
      </c>
      <c r="M875" s="97" t="str">
        <f>TEXT(Out_and_Engage[[#This Row],[Staff Start Date]], "mmm")</f>
        <v>Jan</v>
      </c>
    </row>
    <row r="876" spans="1:13" x14ac:dyDescent="0.25">
      <c r="A876" s="18"/>
      <c r="B876" s="19"/>
      <c r="C876" s="19"/>
      <c r="D876" s="19"/>
      <c r="E876" s="19"/>
      <c r="F876" s="19"/>
      <c r="G876" s="19"/>
      <c r="H876" s="19"/>
      <c r="I876" s="20"/>
      <c r="J876" s="67"/>
      <c r="K876" s="19"/>
      <c r="L876" s="97">
        <f>YEAR(Out_and_Engage[[#This Row],[Staff Start Date]])</f>
        <v>1900</v>
      </c>
      <c r="M876" s="97" t="str">
        <f>TEXT(Out_and_Engage[[#This Row],[Staff Start Date]], "mmm")</f>
        <v>Jan</v>
      </c>
    </row>
    <row r="877" spans="1:13" x14ac:dyDescent="0.25">
      <c r="A877" s="18"/>
      <c r="B877" s="19"/>
      <c r="C877" s="19"/>
      <c r="D877" s="19"/>
      <c r="E877" s="19"/>
      <c r="F877" s="19"/>
      <c r="G877" s="19"/>
      <c r="H877" s="19"/>
      <c r="I877" s="20"/>
      <c r="J877" s="67"/>
      <c r="K877" s="19"/>
      <c r="L877" s="97">
        <f>YEAR(Out_and_Engage[[#This Row],[Staff Start Date]])</f>
        <v>1900</v>
      </c>
      <c r="M877" s="97" t="str">
        <f>TEXT(Out_and_Engage[[#This Row],[Staff Start Date]], "mmm")</f>
        <v>Jan</v>
      </c>
    </row>
    <row r="878" spans="1:13" x14ac:dyDescent="0.25">
      <c r="A878" s="18"/>
      <c r="B878" s="19"/>
      <c r="C878" s="19"/>
      <c r="D878" s="19"/>
      <c r="E878" s="19"/>
      <c r="F878" s="19"/>
      <c r="G878" s="19"/>
      <c r="H878" s="19"/>
      <c r="I878" s="20"/>
      <c r="J878" s="67"/>
      <c r="K878" s="19"/>
      <c r="L878" s="97">
        <f>YEAR(Out_and_Engage[[#This Row],[Staff Start Date]])</f>
        <v>1900</v>
      </c>
      <c r="M878" s="97" t="str">
        <f>TEXT(Out_and_Engage[[#This Row],[Staff Start Date]], "mmm")</f>
        <v>Jan</v>
      </c>
    </row>
    <row r="879" spans="1:13" x14ac:dyDescent="0.25">
      <c r="A879" s="18"/>
      <c r="B879" s="19"/>
      <c r="C879" s="19"/>
      <c r="D879" s="19"/>
      <c r="E879" s="19"/>
      <c r="F879" s="19"/>
      <c r="G879" s="19"/>
      <c r="H879" s="19"/>
      <c r="I879" s="20"/>
      <c r="J879" s="67"/>
      <c r="K879" s="19"/>
      <c r="L879" s="97">
        <f>YEAR(Out_and_Engage[[#This Row],[Staff Start Date]])</f>
        <v>1900</v>
      </c>
      <c r="M879" s="97" t="str">
        <f>TEXT(Out_and_Engage[[#This Row],[Staff Start Date]], "mmm")</f>
        <v>Jan</v>
      </c>
    </row>
    <row r="880" spans="1:13" x14ac:dyDescent="0.25">
      <c r="A880" s="18"/>
      <c r="B880" s="19"/>
      <c r="C880" s="19"/>
      <c r="D880" s="19"/>
      <c r="E880" s="19"/>
      <c r="F880" s="19"/>
      <c r="G880" s="19"/>
      <c r="H880" s="19"/>
      <c r="I880" s="20"/>
      <c r="J880" s="67"/>
      <c r="K880" s="19"/>
      <c r="L880" s="97">
        <f>YEAR(Out_and_Engage[[#This Row],[Staff Start Date]])</f>
        <v>1900</v>
      </c>
      <c r="M880" s="97" t="str">
        <f>TEXT(Out_and_Engage[[#This Row],[Staff Start Date]], "mmm")</f>
        <v>Jan</v>
      </c>
    </row>
    <row r="881" spans="1:13" x14ac:dyDescent="0.25">
      <c r="A881" s="18"/>
      <c r="B881" s="19"/>
      <c r="C881" s="19"/>
      <c r="D881" s="19"/>
      <c r="E881" s="19"/>
      <c r="F881" s="19"/>
      <c r="G881" s="19"/>
      <c r="H881" s="19"/>
      <c r="I881" s="20"/>
      <c r="J881" s="67"/>
      <c r="K881" s="19"/>
      <c r="L881" s="97">
        <f>YEAR(Out_and_Engage[[#This Row],[Staff Start Date]])</f>
        <v>1900</v>
      </c>
      <c r="M881" s="97" t="str">
        <f>TEXT(Out_and_Engage[[#This Row],[Staff Start Date]], "mmm")</f>
        <v>Jan</v>
      </c>
    </row>
    <row r="882" spans="1:13" x14ac:dyDescent="0.25">
      <c r="A882" s="18"/>
      <c r="B882" s="19"/>
      <c r="C882" s="19"/>
      <c r="D882" s="19"/>
      <c r="E882" s="19"/>
      <c r="F882" s="19"/>
      <c r="G882" s="19"/>
      <c r="H882" s="19"/>
      <c r="I882" s="20"/>
      <c r="J882" s="67"/>
      <c r="K882" s="19"/>
      <c r="L882" s="97">
        <f>YEAR(Out_and_Engage[[#This Row],[Staff Start Date]])</f>
        <v>1900</v>
      </c>
      <c r="M882" s="97" t="str">
        <f>TEXT(Out_and_Engage[[#This Row],[Staff Start Date]], "mmm")</f>
        <v>Jan</v>
      </c>
    </row>
    <row r="883" spans="1:13" x14ac:dyDescent="0.25">
      <c r="A883" s="18"/>
      <c r="B883" s="19"/>
      <c r="C883" s="19"/>
      <c r="D883" s="19"/>
      <c r="E883" s="19"/>
      <c r="F883" s="19"/>
      <c r="G883" s="19"/>
      <c r="H883" s="19"/>
      <c r="I883" s="20"/>
      <c r="J883" s="67"/>
      <c r="K883" s="19"/>
      <c r="L883" s="97">
        <f>YEAR(Out_and_Engage[[#This Row],[Staff Start Date]])</f>
        <v>1900</v>
      </c>
      <c r="M883" s="97" t="str">
        <f>TEXT(Out_and_Engage[[#This Row],[Staff Start Date]], "mmm")</f>
        <v>Jan</v>
      </c>
    </row>
    <row r="884" spans="1:13" x14ac:dyDescent="0.25">
      <c r="A884" s="18"/>
      <c r="B884" s="19"/>
      <c r="C884" s="19"/>
      <c r="D884" s="19"/>
      <c r="E884" s="19"/>
      <c r="F884" s="19"/>
      <c r="G884" s="19"/>
      <c r="H884" s="19"/>
      <c r="I884" s="20"/>
      <c r="J884" s="67"/>
      <c r="K884" s="19"/>
      <c r="L884" s="97">
        <f>YEAR(Out_and_Engage[[#This Row],[Staff Start Date]])</f>
        <v>1900</v>
      </c>
      <c r="M884" s="97" t="str">
        <f>TEXT(Out_and_Engage[[#This Row],[Staff Start Date]], "mmm")</f>
        <v>Jan</v>
      </c>
    </row>
    <row r="885" spans="1:13" x14ac:dyDescent="0.25">
      <c r="A885" s="18"/>
      <c r="B885" s="19"/>
      <c r="C885" s="19"/>
      <c r="D885" s="19"/>
      <c r="E885" s="19"/>
      <c r="F885" s="19"/>
      <c r="G885" s="19"/>
      <c r="H885" s="19"/>
      <c r="I885" s="20"/>
      <c r="J885" s="67"/>
      <c r="K885" s="19"/>
      <c r="L885" s="97">
        <f>YEAR(Out_and_Engage[[#This Row],[Staff Start Date]])</f>
        <v>1900</v>
      </c>
      <c r="M885" s="97" t="str">
        <f>TEXT(Out_and_Engage[[#This Row],[Staff Start Date]], "mmm")</f>
        <v>Jan</v>
      </c>
    </row>
    <row r="886" spans="1:13" x14ac:dyDescent="0.25">
      <c r="A886" s="18"/>
      <c r="B886" s="19"/>
      <c r="C886" s="19"/>
      <c r="D886" s="19"/>
      <c r="E886" s="19"/>
      <c r="F886" s="19"/>
      <c r="G886" s="19"/>
      <c r="H886" s="19"/>
      <c r="I886" s="20"/>
      <c r="J886" s="67"/>
      <c r="K886" s="19"/>
      <c r="L886" s="97">
        <f>YEAR(Out_and_Engage[[#This Row],[Staff Start Date]])</f>
        <v>1900</v>
      </c>
      <c r="M886" s="97" t="str">
        <f>TEXT(Out_and_Engage[[#This Row],[Staff Start Date]], "mmm")</f>
        <v>Jan</v>
      </c>
    </row>
    <row r="887" spans="1:13" x14ac:dyDescent="0.25">
      <c r="A887" s="18"/>
      <c r="B887" s="19"/>
      <c r="C887" s="19"/>
      <c r="D887" s="19"/>
      <c r="E887" s="19"/>
      <c r="F887" s="19"/>
      <c r="G887" s="19"/>
      <c r="H887" s="19"/>
      <c r="I887" s="20"/>
      <c r="J887" s="67"/>
      <c r="K887" s="19"/>
      <c r="L887" s="97">
        <f>YEAR(Out_and_Engage[[#This Row],[Staff Start Date]])</f>
        <v>1900</v>
      </c>
      <c r="M887" s="97" t="str">
        <f>TEXT(Out_and_Engage[[#This Row],[Staff Start Date]], "mmm")</f>
        <v>Jan</v>
      </c>
    </row>
    <row r="888" spans="1:13" x14ac:dyDescent="0.25">
      <c r="A888" s="18"/>
      <c r="B888" s="19"/>
      <c r="C888" s="19"/>
      <c r="D888" s="19"/>
      <c r="E888" s="19"/>
      <c r="F888" s="19"/>
      <c r="G888" s="19"/>
      <c r="H888" s="19"/>
      <c r="I888" s="20"/>
      <c r="J888" s="67"/>
      <c r="K888" s="19"/>
      <c r="L888" s="97">
        <f>YEAR(Out_and_Engage[[#This Row],[Staff Start Date]])</f>
        <v>1900</v>
      </c>
      <c r="M888" s="97" t="str">
        <f>TEXT(Out_and_Engage[[#This Row],[Staff Start Date]], "mmm")</f>
        <v>Jan</v>
      </c>
    </row>
    <row r="889" spans="1:13" x14ac:dyDescent="0.25">
      <c r="A889" s="18"/>
      <c r="B889" s="19"/>
      <c r="C889" s="19"/>
      <c r="D889" s="19"/>
      <c r="E889" s="19"/>
      <c r="F889" s="19"/>
      <c r="G889" s="19"/>
      <c r="H889" s="19"/>
      <c r="I889" s="20"/>
      <c r="J889" s="67"/>
      <c r="K889" s="19"/>
      <c r="L889" s="97">
        <f>YEAR(Out_and_Engage[[#This Row],[Staff Start Date]])</f>
        <v>1900</v>
      </c>
      <c r="M889" s="97" t="str">
        <f>TEXT(Out_and_Engage[[#This Row],[Staff Start Date]], "mmm")</f>
        <v>Jan</v>
      </c>
    </row>
    <row r="890" spans="1:13" x14ac:dyDescent="0.25">
      <c r="A890" s="18"/>
      <c r="B890" s="19"/>
      <c r="C890" s="19"/>
      <c r="D890" s="19"/>
      <c r="E890" s="19"/>
      <c r="F890" s="19"/>
      <c r="G890" s="19"/>
      <c r="H890" s="19"/>
      <c r="I890" s="20"/>
      <c r="J890" s="67"/>
      <c r="K890" s="19"/>
      <c r="L890" s="97">
        <f>YEAR(Out_and_Engage[[#This Row],[Staff Start Date]])</f>
        <v>1900</v>
      </c>
      <c r="M890" s="97" t="str">
        <f>TEXT(Out_and_Engage[[#This Row],[Staff Start Date]], "mmm")</f>
        <v>Jan</v>
      </c>
    </row>
    <row r="891" spans="1:13" x14ac:dyDescent="0.25">
      <c r="A891" s="18"/>
      <c r="B891" s="19"/>
      <c r="C891" s="19"/>
      <c r="D891" s="19"/>
      <c r="E891" s="19"/>
      <c r="F891" s="19"/>
      <c r="G891" s="19"/>
      <c r="H891" s="19"/>
      <c r="I891" s="20"/>
      <c r="J891" s="67"/>
      <c r="K891" s="19"/>
      <c r="L891" s="97">
        <f>YEAR(Out_and_Engage[[#This Row],[Staff Start Date]])</f>
        <v>1900</v>
      </c>
      <c r="M891" s="97" t="str">
        <f>TEXT(Out_and_Engage[[#This Row],[Staff Start Date]], "mmm")</f>
        <v>Jan</v>
      </c>
    </row>
    <row r="892" spans="1:13" x14ac:dyDescent="0.25">
      <c r="A892" s="18"/>
      <c r="B892" s="19"/>
      <c r="C892" s="19"/>
      <c r="D892" s="19"/>
      <c r="E892" s="19"/>
      <c r="F892" s="19"/>
      <c r="G892" s="19"/>
      <c r="H892" s="19"/>
      <c r="I892" s="20"/>
      <c r="J892" s="67"/>
      <c r="K892" s="19"/>
      <c r="L892" s="97">
        <f>YEAR(Out_and_Engage[[#This Row],[Staff Start Date]])</f>
        <v>1900</v>
      </c>
      <c r="M892" s="97" t="str">
        <f>TEXT(Out_and_Engage[[#This Row],[Staff Start Date]], "mmm")</f>
        <v>Jan</v>
      </c>
    </row>
    <row r="893" spans="1:13" x14ac:dyDescent="0.25">
      <c r="A893" s="18"/>
      <c r="B893" s="19"/>
      <c r="C893" s="19"/>
      <c r="D893" s="19"/>
      <c r="E893" s="19"/>
      <c r="F893" s="19"/>
      <c r="G893" s="19"/>
      <c r="H893" s="19"/>
      <c r="I893" s="20"/>
      <c r="J893" s="67"/>
      <c r="K893" s="19"/>
      <c r="L893" s="97">
        <f>YEAR(Out_and_Engage[[#This Row],[Staff Start Date]])</f>
        <v>1900</v>
      </c>
      <c r="M893" s="97" t="str">
        <f>TEXT(Out_and_Engage[[#This Row],[Staff Start Date]], "mmm")</f>
        <v>Jan</v>
      </c>
    </row>
    <row r="894" spans="1:13" x14ac:dyDescent="0.25">
      <c r="A894" s="18"/>
      <c r="B894" s="19"/>
      <c r="C894" s="19"/>
      <c r="D894" s="19"/>
      <c r="E894" s="19"/>
      <c r="F894" s="19"/>
      <c r="G894" s="19"/>
      <c r="H894" s="19"/>
      <c r="I894" s="20"/>
      <c r="J894" s="67"/>
      <c r="K894" s="19"/>
      <c r="L894" s="97">
        <f>YEAR(Out_and_Engage[[#This Row],[Staff Start Date]])</f>
        <v>1900</v>
      </c>
      <c r="M894" s="97" t="str">
        <f>TEXT(Out_and_Engage[[#This Row],[Staff Start Date]], "mmm")</f>
        <v>Jan</v>
      </c>
    </row>
    <row r="895" spans="1:13" x14ac:dyDescent="0.25">
      <c r="A895" s="18"/>
      <c r="B895" s="19"/>
      <c r="C895" s="19"/>
      <c r="D895" s="19"/>
      <c r="E895" s="19"/>
      <c r="F895" s="19"/>
      <c r="G895" s="19"/>
      <c r="H895" s="19"/>
      <c r="I895" s="20"/>
      <c r="J895" s="67"/>
      <c r="K895" s="19"/>
      <c r="L895" s="97">
        <f>YEAR(Out_and_Engage[[#This Row],[Staff Start Date]])</f>
        <v>1900</v>
      </c>
      <c r="M895" s="97" t="str">
        <f>TEXT(Out_and_Engage[[#This Row],[Staff Start Date]], "mmm")</f>
        <v>Jan</v>
      </c>
    </row>
    <row r="896" spans="1:13" x14ac:dyDescent="0.25">
      <c r="A896" s="18"/>
      <c r="B896" s="19"/>
      <c r="C896" s="19"/>
      <c r="D896" s="19"/>
      <c r="E896" s="19"/>
      <c r="F896" s="19"/>
      <c r="G896" s="19"/>
      <c r="H896" s="19"/>
      <c r="I896" s="20"/>
      <c r="J896" s="67"/>
      <c r="K896" s="19"/>
      <c r="L896" s="97">
        <f>YEAR(Out_and_Engage[[#This Row],[Staff Start Date]])</f>
        <v>1900</v>
      </c>
      <c r="M896" s="97" t="str">
        <f>TEXT(Out_and_Engage[[#This Row],[Staff Start Date]], "mmm")</f>
        <v>Jan</v>
      </c>
    </row>
    <row r="897" spans="1:13" x14ac:dyDescent="0.25">
      <c r="A897" s="18"/>
      <c r="B897" s="19"/>
      <c r="C897" s="19"/>
      <c r="D897" s="19"/>
      <c r="E897" s="19"/>
      <c r="F897" s="19"/>
      <c r="G897" s="19"/>
      <c r="H897" s="19"/>
      <c r="I897" s="20"/>
      <c r="J897" s="67"/>
      <c r="K897" s="19"/>
      <c r="L897" s="97">
        <f>YEAR(Out_and_Engage[[#This Row],[Staff Start Date]])</f>
        <v>1900</v>
      </c>
      <c r="M897" s="97" t="str">
        <f>TEXT(Out_and_Engage[[#This Row],[Staff Start Date]], "mmm")</f>
        <v>Jan</v>
      </c>
    </row>
    <row r="898" spans="1:13" x14ac:dyDescent="0.25">
      <c r="A898" s="18"/>
      <c r="B898" s="19"/>
      <c r="C898" s="19"/>
      <c r="D898" s="19"/>
      <c r="E898" s="19"/>
      <c r="F898" s="19"/>
      <c r="G898" s="19"/>
      <c r="H898" s="19"/>
      <c r="I898" s="20"/>
      <c r="J898" s="67"/>
      <c r="K898" s="19"/>
      <c r="L898" s="97">
        <f>YEAR(Out_and_Engage[[#This Row],[Staff Start Date]])</f>
        <v>1900</v>
      </c>
      <c r="M898" s="97" t="str">
        <f>TEXT(Out_and_Engage[[#This Row],[Staff Start Date]], "mmm")</f>
        <v>Jan</v>
      </c>
    </row>
    <row r="899" spans="1:13" x14ac:dyDescent="0.25">
      <c r="A899" s="18"/>
      <c r="B899" s="19"/>
      <c r="C899" s="19"/>
      <c r="D899" s="19"/>
      <c r="E899" s="19"/>
      <c r="F899" s="19"/>
      <c r="G899" s="19"/>
      <c r="H899" s="19"/>
      <c r="I899" s="20"/>
      <c r="J899" s="67"/>
      <c r="K899" s="19"/>
      <c r="L899" s="97">
        <f>YEAR(Out_and_Engage[[#This Row],[Staff Start Date]])</f>
        <v>1900</v>
      </c>
      <c r="M899" s="97" t="str">
        <f>TEXT(Out_and_Engage[[#This Row],[Staff Start Date]], "mmm")</f>
        <v>Jan</v>
      </c>
    </row>
    <row r="900" spans="1:13" x14ac:dyDescent="0.25">
      <c r="A900" s="18"/>
      <c r="B900" s="19"/>
      <c r="C900" s="19"/>
      <c r="D900" s="19"/>
      <c r="E900" s="19"/>
      <c r="F900" s="19"/>
      <c r="G900" s="19"/>
      <c r="H900" s="19"/>
      <c r="I900" s="20"/>
      <c r="J900" s="67"/>
      <c r="K900" s="19"/>
      <c r="L900" s="97">
        <f>YEAR(Out_and_Engage[[#This Row],[Staff Start Date]])</f>
        <v>1900</v>
      </c>
      <c r="M900" s="97" t="str">
        <f>TEXT(Out_and_Engage[[#This Row],[Staff Start Date]], "mmm")</f>
        <v>Jan</v>
      </c>
    </row>
    <row r="901" spans="1:13" x14ac:dyDescent="0.25">
      <c r="A901" s="18"/>
      <c r="B901" s="19"/>
      <c r="C901" s="19"/>
      <c r="D901" s="19"/>
      <c r="E901" s="19"/>
      <c r="F901" s="19"/>
      <c r="G901" s="19"/>
      <c r="H901" s="19"/>
      <c r="I901" s="20"/>
      <c r="J901" s="67"/>
      <c r="K901" s="19"/>
      <c r="L901" s="97">
        <f>YEAR(Out_and_Engage[[#This Row],[Staff Start Date]])</f>
        <v>1900</v>
      </c>
      <c r="M901" s="97" t="str">
        <f>TEXT(Out_and_Engage[[#This Row],[Staff Start Date]], "mmm")</f>
        <v>Jan</v>
      </c>
    </row>
    <row r="902" spans="1:13" x14ac:dyDescent="0.25">
      <c r="A902" s="18"/>
      <c r="B902" s="19"/>
      <c r="C902" s="19"/>
      <c r="D902" s="19"/>
      <c r="E902" s="19"/>
      <c r="F902" s="19"/>
      <c r="G902" s="19"/>
      <c r="H902" s="19"/>
      <c r="I902" s="20"/>
      <c r="J902" s="67"/>
      <c r="K902" s="19"/>
      <c r="L902" s="97">
        <f>YEAR(Out_and_Engage[[#This Row],[Staff Start Date]])</f>
        <v>1900</v>
      </c>
      <c r="M902" s="97" t="str">
        <f>TEXT(Out_and_Engage[[#This Row],[Staff Start Date]], "mmm")</f>
        <v>Jan</v>
      </c>
    </row>
    <row r="903" spans="1:13" x14ac:dyDescent="0.25">
      <c r="A903" s="18"/>
      <c r="B903" s="19"/>
      <c r="C903" s="19"/>
      <c r="D903" s="19"/>
      <c r="E903" s="19"/>
      <c r="F903" s="19"/>
      <c r="G903" s="19"/>
      <c r="H903" s="19"/>
      <c r="I903" s="20"/>
      <c r="J903" s="67"/>
      <c r="K903" s="19"/>
      <c r="L903" s="97">
        <f>YEAR(Out_and_Engage[[#This Row],[Staff Start Date]])</f>
        <v>1900</v>
      </c>
      <c r="M903" s="97" t="str">
        <f>TEXT(Out_and_Engage[[#This Row],[Staff Start Date]], "mmm")</f>
        <v>Jan</v>
      </c>
    </row>
    <row r="904" spans="1:13" x14ac:dyDescent="0.25">
      <c r="A904" s="18"/>
      <c r="B904" s="19"/>
      <c r="C904" s="19"/>
      <c r="D904" s="19"/>
      <c r="E904" s="19"/>
      <c r="F904" s="19"/>
      <c r="G904" s="19"/>
      <c r="H904" s="19"/>
      <c r="I904" s="20"/>
      <c r="J904" s="67"/>
      <c r="K904" s="19"/>
      <c r="L904" s="97">
        <f>YEAR(Out_and_Engage[[#This Row],[Staff Start Date]])</f>
        <v>1900</v>
      </c>
      <c r="M904" s="97" t="str">
        <f>TEXT(Out_and_Engage[[#This Row],[Staff Start Date]], "mmm")</f>
        <v>Jan</v>
      </c>
    </row>
    <row r="905" spans="1:13" x14ac:dyDescent="0.25">
      <c r="A905" s="18"/>
      <c r="B905" s="19"/>
      <c r="C905" s="19"/>
      <c r="D905" s="19"/>
      <c r="E905" s="19"/>
      <c r="F905" s="19"/>
      <c r="G905" s="19"/>
      <c r="H905" s="19"/>
      <c r="I905" s="20"/>
      <c r="J905" s="67"/>
      <c r="K905" s="19"/>
      <c r="L905" s="97">
        <f>YEAR(Out_and_Engage[[#This Row],[Staff Start Date]])</f>
        <v>1900</v>
      </c>
      <c r="M905" s="97" t="str">
        <f>TEXT(Out_and_Engage[[#This Row],[Staff Start Date]], "mmm")</f>
        <v>Jan</v>
      </c>
    </row>
    <row r="906" spans="1:13" x14ac:dyDescent="0.25">
      <c r="A906" s="18"/>
      <c r="B906" s="19"/>
      <c r="C906" s="19"/>
      <c r="D906" s="19"/>
      <c r="E906" s="19"/>
      <c r="F906" s="19"/>
      <c r="G906" s="19"/>
      <c r="H906" s="19"/>
      <c r="I906" s="20"/>
      <c r="J906" s="67"/>
      <c r="K906" s="19"/>
      <c r="L906" s="97">
        <f>YEAR(Out_and_Engage[[#This Row],[Staff Start Date]])</f>
        <v>1900</v>
      </c>
      <c r="M906" s="97" t="str">
        <f>TEXT(Out_and_Engage[[#This Row],[Staff Start Date]], "mmm")</f>
        <v>Jan</v>
      </c>
    </row>
    <row r="907" spans="1:13" x14ac:dyDescent="0.25">
      <c r="A907" s="18"/>
      <c r="B907" s="19"/>
      <c r="C907" s="19"/>
      <c r="D907" s="19"/>
      <c r="E907" s="19"/>
      <c r="F907" s="19"/>
      <c r="G907" s="19"/>
      <c r="H907" s="19"/>
      <c r="I907" s="20"/>
      <c r="J907" s="67"/>
      <c r="K907" s="19"/>
      <c r="L907" s="97">
        <f>YEAR(Out_and_Engage[[#This Row],[Staff Start Date]])</f>
        <v>1900</v>
      </c>
      <c r="M907" s="97" t="str">
        <f>TEXT(Out_and_Engage[[#This Row],[Staff Start Date]], "mmm")</f>
        <v>Jan</v>
      </c>
    </row>
    <row r="908" spans="1:13" x14ac:dyDescent="0.25">
      <c r="A908" s="18"/>
      <c r="B908" s="19"/>
      <c r="C908" s="19"/>
      <c r="D908" s="19"/>
      <c r="E908" s="19"/>
      <c r="F908" s="19"/>
      <c r="G908" s="19"/>
      <c r="H908" s="19"/>
      <c r="I908" s="20"/>
      <c r="J908" s="67"/>
      <c r="K908" s="19"/>
      <c r="L908" s="97">
        <f>YEAR(Out_and_Engage[[#This Row],[Staff Start Date]])</f>
        <v>1900</v>
      </c>
      <c r="M908" s="97" t="str">
        <f>TEXT(Out_and_Engage[[#This Row],[Staff Start Date]], "mmm")</f>
        <v>Jan</v>
      </c>
    </row>
    <row r="909" spans="1:13" x14ac:dyDescent="0.25">
      <c r="A909" s="18"/>
      <c r="B909" s="19"/>
      <c r="C909" s="19"/>
      <c r="D909" s="19"/>
      <c r="E909" s="19"/>
      <c r="F909" s="19"/>
      <c r="G909" s="19"/>
      <c r="H909" s="19"/>
      <c r="I909" s="20"/>
      <c r="J909" s="67"/>
      <c r="K909" s="19"/>
      <c r="L909" s="97">
        <f>YEAR(Out_and_Engage[[#This Row],[Staff Start Date]])</f>
        <v>1900</v>
      </c>
      <c r="M909" s="97" t="str">
        <f>TEXT(Out_and_Engage[[#This Row],[Staff Start Date]], "mmm")</f>
        <v>Jan</v>
      </c>
    </row>
    <row r="910" spans="1:13" x14ac:dyDescent="0.25">
      <c r="A910" s="18"/>
      <c r="B910" s="19"/>
      <c r="C910" s="19"/>
      <c r="D910" s="19"/>
      <c r="E910" s="19"/>
      <c r="F910" s="19"/>
      <c r="G910" s="19"/>
      <c r="H910" s="19"/>
      <c r="I910" s="20"/>
      <c r="J910" s="67"/>
      <c r="K910" s="19"/>
      <c r="L910" s="97">
        <f>YEAR(Out_and_Engage[[#This Row],[Staff Start Date]])</f>
        <v>1900</v>
      </c>
      <c r="M910" s="97" t="str">
        <f>TEXT(Out_and_Engage[[#This Row],[Staff Start Date]], "mmm")</f>
        <v>Jan</v>
      </c>
    </row>
    <row r="911" spans="1:13" x14ac:dyDescent="0.25">
      <c r="A911" s="18"/>
      <c r="B911" s="19"/>
      <c r="C911" s="19"/>
      <c r="D911" s="19"/>
      <c r="E911" s="19"/>
      <c r="F911" s="19"/>
      <c r="G911" s="19"/>
      <c r="H911" s="19"/>
      <c r="I911" s="20"/>
      <c r="J911" s="67"/>
      <c r="K911" s="19"/>
      <c r="L911" s="97">
        <f>YEAR(Out_and_Engage[[#This Row],[Staff Start Date]])</f>
        <v>1900</v>
      </c>
      <c r="M911" s="97" t="str">
        <f>TEXT(Out_and_Engage[[#This Row],[Staff Start Date]], "mmm")</f>
        <v>Jan</v>
      </c>
    </row>
    <row r="912" spans="1:13" x14ac:dyDescent="0.25">
      <c r="A912" s="18"/>
      <c r="B912" s="19"/>
      <c r="C912" s="19"/>
      <c r="D912" s="19"/>
      <c r="E912" s="19"/>
      <c r="F912" s="19"/>
      <c r="G912" s="19"/>
      <c r="H912" s="19"/>
      <c r="I912" s="20"/>
      <c r="J912" s="67"/>
      <c r="K912" s="19"/>
      <c r="L912" s="97">
        <f>YEAR(Out_and_Engage[[#This Row],[Staff Start Date]])</f>
        <v>1900</v>
      </c>
      <c r="M912" s="97" t="str">
        <f>TEXT(Out_and_Engage[[#This Row],[Staff Start Date]], "mmm")</f>
        <v>Jan</v>
      </c>
    </row>
    <row r="913" spans="1:13" x14ac:dyDescent="0.25">
      <c r="A913" s="18"/>
      <c r="B913" s="19"/>
      <c r="C913" s="19"/>
      <c r="D913" s="19"/>
      <c r="E913" s="19"/>
      <c r="F913" s="19"/>
      <c r="G913" s="19"/>
      <c r="H913" s="19"/>
      <c r="I913" s="20"/>
      <c r="J913" s="67"/>
      <c r="K913" s="19"/>
      <c r="L913" s="97">
        <f>YEAR(Out_and_Engage[[#This Row],[Staff Start Date]])</f>
        <v>1900</v>
      </c>
      <c r="M913" s="97" t="str">
        <f>TEXT(Out_and_Engage[[#This Row],[Staff Start Date]], "mmm")</f>
        <v>Jan</v>
      </c>
    </row>
    <row r="914" spans="1:13" x14ac:dyDescent="0.25">
      <c r="A914" s="18"/>
      <c r="B914" s="19"/>
      <c r="C914" s="19"/>
      <c r="D914" s="19"/>
      <c r="E914" s="19"/>
      <c r="F914" s="19"/>
      <c r="G914" s="19"/>
      <c r="H914" s="19"/>
      <c r="I914" s="20"/>
      <c r="J914" s="67"/>
      <c r="K914" s="19"/>
      <c r="L914" s="97">
        <f>YEAR(Out_and_Engage[[#This Row],[Staff Start Date]])</f>
        <v>1900</v>
      </c>
      <c r="M914" s="97" t="str">
        <f>TEXT(Out_and_Engage[[#This Row],[Staff Start Date]], "mmm")</f>
        <v>Jan</v>
      </c>
    </row>
    <row r="915" spans="1:13" x14ac:dyDescent="0.25">
      <c r="A915" s="18"/>
      <c r="B915" s="19"/>
      <c r="C915" s="19"/>
      <c r="D915" s="19"/>
      <c r="E915" s="19"/>
      <c r="F915" s="19"/>
      <c r="G915" s="19"/>
      <c r="H915" s="19"/>
      <c r="I915" s="20"/>
      <c r="J915" s="67"/>
      <c r="K915" s="19"/>
      <c r="L915" s="97">
        <f>YEAR(Out_and_Engage[[#This Row],[Staff Start Date]])</f>
        <v>1900</v>
      </c>
      <c r="M915" s="97" t="str">
        <f>TEXT(Out_and_Engage[[#This Row],[Staff Start Date]], "mmm")</f>
        <v>Jan</v>
      </c>
    </row>
    <row r="916" spans="1:13" x14ac:dyDescent="0.25">
      <c r="A916" s="18"/>
      <c r="B916" s="19"/>
      <c r="C916" s="19"/>
      <c r="D916" s="19"/>
      <c r="E916" s="19"/>
      <c r="F916" s="19"/>
      <c r="G916" s="19"/>
      <c r="H916" s="19"/>
      <c r="I916" s="20"/>
      <c r="J916" s="67"/>
      <c r="K916" s="19"/>
      <c r="L916" s="97">
        <f>YEAR(Out_and_Engage[[#This Row],[Staff Start Date]])</f>
        <v>1900</v>
      </c>
      <c r="M916" s="97" t="str">
        <f>TEXT(Out_and_Engage[[#This Row],[Staff Start Date]], "mmm")</f>
        <v>Jan</v>
      </c>
    </row>
    <row r="917" spans="1:13" x14ac:dyDescent="0.25">
      <c r="A917" s="18"/>
      <c r="B917" s="19"/>
      <c r="C917" s="19"/>
      <c r="D917" s="19"/>
      <c r="E917" s="19"/>
      <c r="F917" s="19"/>
      <c r="G917" s="19"/>
      <c r="H917" s="19"/>
      <c r="I917" s="20"/>
      <c r="J917" s="67"/>
      <c r="K917" s="19"/>
      <c r="L917" s="97">
        <f>YEAR(Out_and_Engage[[#This Row],[Staff Start Date]])</f>
        <v>1900</v>
      </c>
      <c r="M917" s="97" t="str">
        <f>TEXT(Out_and_Engage[[#This Row],[Staff Start Date]], "mmm")</f>
        <v>Jan</v>
      </c>
    </row>
    <row r="918" spans="1:13" x14ac:dyDescent="0.25">
      <c r="A918" s="18"/>
      <c r="B918" s="19"/>
      <c r="C918" s="19"/>
      <c r="D918" s="19"/>
      <c r="E918" s="19"/>
      <c r="F918" s="19"/>
      <c r="G918" s="19"/>
      <c r="H918" s="19"/>
      <c r="I918" s="20"/>
      <c r="J918" s="67"/>
      <c r="K918" s="19"/>
      <c r="L918" s="97">
        <f>YEAR(Out_and_Engage[[#This Row],[Staff Start Date]])</f>
        <v>1900</v>
      </c>
      <c r="M918" s="97" t="str">
        <f>TEXT(Out_and_Engage[[#This Row],[Staff Start Date]], "mmm")</f>
        <v>Jan</v>
      </c>
    </row>
    <row r="919" spans="1:13" x14ac:dyDescent="0.25">
      <c r="A919" s="18"/>
      <c r="B919" s="19"/>
      <c r="C919" s="19"/>
      <c r="D919" s="19"/>
      <c r="E919" s="19"/>
      <c r="F919" s="19"/>
      <c r="G919" s="19"/>
      <c r="H919" s="19"/>
      <c r="I919" s="20"/>
      <c r="J919" s="67"/>
      <c r="K919" s="19"/>
      <c r="L919" s="97">
        <f>YEAR(Out_and_Engage[[#This Row],[Staff Start Date]])</f>
        <v>1900</v>
      </c>
      <c r="M919" s="97" t="str">
        <f>TEXT(Out_and_Engage[[#This Row],[Staff Start Date]], "mmm")</f>
        <v>Jan</v>
      </c>
    </row>
    <row r="920" spans="1:13" x14ac:dyDescent="0.25">
      <c r="A920" s="18"/>
      <c r="B920" s="19"/>
      <c r="C920" s="19"/>
      <c r="D920" s="19"/>
      <c r="E920" s="19"/>
      <c r="F920" s="19"/>
      <c r="G920" s="19"/>
      <c r="H920" s="19"/>
      <c r="I920" s="20"/>
      <c r="J920" s="67"/>
      <c r="K920" s="19"/>
      <c r="L920" s="97">
        <f>YEAR(Out_and_Engage[[#This Row],[Staff Start Date]])</f>
        <v>1900</v>
      </c>
      <c r="M920" s="97" t="str">
        <f>TEXT(Out_and_Engage[[#This Row],[Staff Start Date]], "mmm")</f>
        <v>Jan</v>
      </c>
    </row>
    <row r="921" spans="1:13" x14ac:dyDescent="0.25">
      <c r="A921" s="18"/>
      <c r="B921" s="19"/>
      <c r="C921" s="19"/>
      <c r="D921" s="19"/>
      <c r="E921" s="19"/>
      <c r="F921" s="19"/>
      <c r="G921" s="19"/>
      <c r="H921" s="19"/>
      <c r="I921" s="20"/>
      <c r="J921" s="67"/>
      <c r="K921" s="19"/>
      <c r="L921" s="97">
        <f>YEAR(Out_and_Engage[[#This Row],[Staff Start Date]])</f>
        <v>1900</v>
      </c>
      <c r="M921" s="97" t="str">
        <f>TEXT(Out_and_Engage[[#This Row],[Staff Start Date]], "mmm")</f>
        <v>Jan</v>
      </c>
    </row>
    <row r="922" spans="1:13" x14ac:dyDescent="0.25">
      <c r="A922" s="18"/>
      <c r="B922" s="19"/>
      <c r="C922" s="19"/>
      <c r="D922" s="19"/>
      <c r="E922" s="19"/>
      <c r="F922" s="19"/>
      <c r="G922" s="19"/>
      <c r="H922" s="19"/>
      <c r="I922" s="20"/>
      <c r="J922" s="67"/>
      <c r="K922" s="19"/>
      <c r="L922" s="97">
        <f>YEAR(Out_and_Engage[[#This Row],[Staff Start Date]])</f>
        <v>1900</v>
      </c>
      <c r="M922" s="97" t="str">
        <f>TEXT(Out_and_Engage[[#This Row],[Staff Start Date]], "mmm")</f>
        <v>Jan</v>
      </c>
    </row>
    <row r="923" spans="1:13" x14ac:dyDescent="0.25">
      <c r="A923" s="18"/>
      <c r="B923" s="19"/>
      <c r="C923" s="19"/>
      <c r="D923" s="19"/>
      <c r="E923" s="19"/>
      <c r="F923" s="19"/>
      <c r="G923" s="19"/>
      <c r="H923" s="19"/>
      <c r="I923" s="20"/>
      <c r="J923" s="67"/>
      <c r="K923" s="19"/>
      <c r="L923" s="97">
        <f>YEAR(Out_and_Engage[[#This Row],[Staff Start Date]])</f>
        <v>1900</v>
      </c>
      <c r="M923" s="97" t="str">
        <f>TEXT(Out_and_Engage[[#This Row],[Staff Start Date]], "mmm")</f>
        <v>Jan</v>
      </c>
    </row>
    <row r="924" spans="1:13" x14ac:dyDescent="0.25">
      <c r="A924" s="18"/>
      <c r="B924" s="19"/>
      <c r="C924" s="19"/>
      <c r="D924" s="19"/>
      <c r="E924" s="19"/>
      <c r="F924" s="19"/>
      <c r="G924" s="19"/>
      <c r="H924" s="19"/>
      <c r="I924" s="20"/>
      <c r="J924" s="67"/>
      <c r="K924" s="19"/>
      <c r="L924" s="97">
        <f>YEAR(Out_and_Engage[[#This Row],[Staff Start Date]])</f>
        <v>1900</v>
      </c>
      <c r="M924" s="97" t="str">
        <f>TEXT(Out_and_Engage[[#This Row],[Staff Start Date]], "mmm")</f>
        <v>Jan</v>
      </c>
    </row>
    <row r="925" spans="1:13" x14ac:dyDescent="0.25">
      <c r="A925" s="18"/>
      <c r="B925" s="19"/>
      <c r="C925" s="19"/>
      <c r="D925" s="19"/>
      <c r="E925" s="19"/>
      <c r="F925" s="19"/>
      <c r="G925" s="19"/>
      <c r="H925" s="19"/>
      <c r="I925" s="20"/>
      <c r="J925" s="67"/>
      <c r="K925" s="19"/>
      <c r="L925" s="97">
        <f>YEAR(Out_and_Engage[[#This Row],[Staff Start Date]])</f>
        <v>1900</v>
      </c>
      <c r="M925" s="97" t="str">
        <f>TEXT(Out_and_Engage[[#This Row],[Staff Start Date]], "mmm")</f>
        <v>Jan</v>
      </c>
    </row>
    <row r="926" spans="1:13" x14ac:dyDescent="0.25">
      <c r="A926" s="18"/>
      <c r="B926" s="19"/>
      <c r="C926" s="19"/>
      <c r="D926" s="19"/>
      <c r="E926" s="19"/>
      <c r="F926" s="19"/>
      <c r="G926" s="19"/>
      <c r="H926" s="19"/>
      <c r="I926" s="20"/>
      <c r="J926" s="67"/>
      <c r="K926" s="19"/>
      <c r="L926" s="97">
        <f>YEAR(Out_and_Engage[[#This Row],[Staff Start Date]])</f>
        <v>1900</v>
      </c>
      <c r="M926" s="97" t="str">
        <f>TEXT(Out_and_Engage[[#This Row],[Staff Start Date]], "mmm")</f>
        <v>Jan</v>
      </c>
    </row>
    <row r="927" spans="1:13" x14ac:dyDescent="0.25">
      <c r="A927" s="18"/>
      <c r="B927" s="19"/>
      <c r="C927" s="19"/>
      <c r="D927" s="19"/>
      <c r="E927" s="19"/>
      <c r="F927" s="19"/>
      <c r="G927" s="19"/>
      <c r="H927" s="19"/>
      <c r="I927" s="20"/>
      <c r="J927" s="67"/>
      <c r="K927" s="19"/>
      <c r="L927" s="97">
        <f>YEAR(Out_and_Engage[[#This Row],[Staff Start Date]])</f>
        <v>1900</v>
      </c>
      <c r="M927" s="97" t="str">
        <f>TEXT(Out_and_Engage[[#This Row],[Staff Start Date]], "mmm")</f>
        <v>Jan</v>
      </c>
    </row>
    <row r="928" spans="1:13" x14ac:dyDescent="0.25">
      <c r="A928" s="18"/>
      <c r="B928" s="19"/>
      <c r="C928" s="19"/>
      <c r="D928" s="19"/>
      <c r="E928" s="19"/>
      <c r="F928" s="19"/>
      <c r="G928" s="19"/>
      <c r="H928" s="19"/>
      <c r="I928" s="20"/>
      <c r="J928" s="67"/>
      <c r="K928" s="19"/>
      <c r="L928" s="97">
        <f>YEAR(Out_and_Engage[[#This Row],[Staff Start Date]])</f>
        <v>1900</v>
      </c>
      <c r="M928" s="97" t="str">
        <f>TEXT(Out_and_Engage[[#This Row],[Staff Start Date]], "mmm")</f>
        <v>Jan</v>
      </c>
    </row>
    <row r="929" spans="1:13" x14ac:dyDescent="0.25">
      <c r="A929" s="18"/>
      <c r="B929" s="19"/>
      <c r="C929" s="19"/>
      <c r="D929" s="19"/>
      <c r="E929" s="19"/>
      <c r="F929" s="19"/>
      <c r="G929" s="19"/>
      <c r="H929" s="19"/>
      <c r="I929" s="20"/>
      <c r="J929" s="67"/>
      <c r="K929" s="19"/>
      <c r="L929" s="97">
        <f>YEAR(Out_and_Engage[[#This Row],[Staff Start Date]])</f>
        <v>1900</v>
      </c>
      <c r="M929" s="97" t="str">
        <f>TEXT(Out_and_Engage[[#This Row],[Staff Start Date]], "mmm")</f>
        <v>Jan</v>
      </c>
    </row>
    <row r="930" spans="1:13" x14ac:dyDescent="0.25">
      <c r="A930" s="18"/>
      <c r="B930" s="19"/>
      <c r="C930" s="19"/>
      <c r="D930" s="19"/>
      <c r="E930" s="19"/>
      <c r="F930" s="19"/>
      <c r="G930" s="19"/>
      <c r="H930" s="19"/>
      <c r="I930" s="20"/>
      <c r="J930" s="67"/>
      <c r="K930" s="19"/>
      <c r="L930" s="97">
        <f>YEAR(Out_and_Engage[[#This Row],[Staff Start Date]])</f>
        <v>1900</v>
      </c>
      <c r="M930" s="97" t="str">
        <f>TEXT(Out_and_Engage[[#This Row],[Staff Start Date]], "mmm")</f>
        <v>Jan</v>
      </c>
    </row>
    <row r="931" spans="1:13" x14ac:dyDescent="0.25">
      <c r="A931" s="18"/>
      <c r="B931" s="19"/>
      <c r="C931" s="19"/>
      <c r="D931" s="19"/>
      <c r="E931" s="19"/>
      <c r="F931" s="19"/>
      <c r="G931" s="19"/>
      <c r="H931" s="19"/>
      <c r="I931" s="20"/>
      <c r="J931" s="67"/>
      <c r="K931" s="19"/>
      <c r="L931" s="97">
        <f>YEAR(Out_and_Engage[[#This Row],[Staff Start Date]])</f>
        <v>1900</v>
      </c>
      <c r="M931" s="97" t="str">
        <f>TEXT(Out_and_Engage[[#This Row],[Staff Start Date]], "mmm")</f>
        <v>Jan</v>
      </c>
    </row>
    <row r="932" spans="1:13" x14ac:dyDescent="0.25">
      <c r="A932" s="18"/>
      <c r="B932" s="19"/>
      <c r="C932" s="19"/>
      <c r="D932" s="19"/>
      <c r="E932" s="19"/>
      <c r="F932" s="19"/>
      <c r="G932" s="19"/>
      <c r="H932" s="19"/>
      <c r="I932" s="20"/>
      <c r="J932" s="67"/>
      <c r="K932" s="19"/>
      <c r="L932" s="97">
        <f>YEAR(Out_and_Engage[[#This Row],[Staff Start Date]])</f>
        <v>1900</v>
      </c>
      <c r="M932" s="97" t="str">
        <f>TEXT(Out_and_Engage[[#This Row],[Staff Start Date]], "mmm")</f>
        <v>Jan</v>
      </c>
    </row>
    <row r="933" spans="1:13" x14ac:dyDescent="0.25">
      <c r="A933" s="18"/>
      <c r="B933" s="19"/>
      <c r="C933" s="19"/>
      <c r="D933" s="19"/>
      <c r="E933" s="19"/>
      <c r="F933" s="19"/>
      <c r="G933" s="19"/>
      <c r="H933" s="19"/>
      <c r="I933" s="20"/>
      <c r="J933" s="67"/>
      <c r="K933" s="19"/>
      <c r="L933" s="97">
        <f>YEAR(Out_and_Engage[[#This Row],[Staff Start Date]])</f>
        <v>1900</v>
      </c>
      <c r="M933" s="97" t="str">
        <f>TEXT(Out_and_Engage[[#This Row],[Staff Start Date]], "mmm")</f>
        <v>Jan</v>
      </c>
    </row>
    <row r="934" spans="1:13" x14ac:dyDescent="0.25">
      <c r="A934" s="18"/>
      <c r="B934" s="19"/>
      <c r="C934" s="19"/>
      <c r="D934" s="19"/>
      <c r="E934" s="19"/>
      <c r="F934" s="19"/>
      <c r="G934" s="19"/>
      <c r="H934" s="19"/>
      <c r="I934" s="20"/>
      <c r="J934" s="67"/>
      <c r="K934" s="19"/>
      <c r="L934" s="97">
        <f>YEAR(Out_and_Engage[[#This Row],[Staff Start Date]])</f>
        <v>1900</v>
      </c>
      <c r="M934" s="97" t="str">
        <f>TEXT(Out_and_Engage[[#This Row],[Staff Start Date]], "mmm")</f>
        <v>Jan</v>
      </c>
    </row>
    <row r="935" spans="1:13" x14ac:dyDescent="0.25">
      <c r="A935" s="18"/>
      <c r="B935" s="19"/>
      <c r="C935" s="19"/>
      <c r="D935" s="19"/>
      <c r="E935" s="19"/>
      <c r="F935" s="19"/>
      <c r="G935" s="19"/>
      <c r="H935" s="19"/>
      <c r="I935" s="20"/>
      <c r="J935" s="67"/>
      <c r="K935" s="19"/>
      <c r="L935" s="97">
        <f>YEAR(Out_and_Engage[[#This Row],[Staff Start Date]])</f>
        <v>1900</v>
      </c>
      <c r="M935" s="97" t="str">
        <f>TEXT(Out_and_Engage[[#This Row],[Staff Start Date]], "mmm")</f>
        <v>Jan</v>
      </c>
    </row>
    <row r="936" spans="1:13" x14ac:dyDescent="0.25">
      <c r="A936" s="18"/>
      <c r="B936" s="19"/>
      <c r="C936" s="19"/>
      <c r="D936" s="19"/>
      <c r="E936" s="19"/>
      <c r="F936" s="19"/>
      <c r="G936" s="19"/>
      <c r="H936" s="19"/>
      <c r="I936" s="20"/>
      <c r="J936" s="67"/>
      <c r="K936" s="19"/>
      <c r="L936" s="97">
        <f>YEAR(Out_and_Engage[[#This Row],[Staff Start Date]])</f>
        <v>1900</v>
      </c>
      <c r="M936" s="97" t="str">
        <f>TEXT(Out_and_Engage[[#This Row],[Staff Start Date]], "mmm")</f>
        <v>Jan</v>
      </c>
    </row>
    <row r="937" spans="1:13" x14ac:dyDescent="0.25">
      <c r="A937" s="18"/>
      <c r="B937" s="19"/>
      <c r="C937" s="19"/>
      <c r="D937" s="19"/>
      <c r="E937" s="19"/>
      <c r="F937" s="19"/>
      <c r="G937" s="19"/>
      <c r="H937" s="19"/>
      <c r="I937" s="20"/>
      <c r="J937" s="67"/>
      <c r="K937" s="19"/>
      <c r="L937" s="97">
        <f>YEAR(Out_and_Engage[[#This Row],[Staff Start Date]])</f>
        <v>1900</v>
      </c>
      <c r="M937" s="97" t="str">
        <f>TEXT(Out_and_Engage[[#This Row],[Staff Start Date]], "mmm")</f>
        <v>Jan</v>
      </c>
    </row>
    <row r="938" spans="1:13" x14ac:dyDescent="0.25">
      <c r="A938" s="18"/>
      <c r="B938" s="19"/>
      <c r="C938" s="19"/>
      <c r="D938" s="19"/>
      <c r="E938" s="19"/>
      <c r="F938" s="19"/>
      <c r="G938" s="19"/>
      <c r="H938" s="19"/>
      <c r="I938" s="20"/>
      <c r="J938" s="67"/>
      <c r="K938" s="19"/>
      <c r="L938" s="97">
        <f>YEAR(Out_and_Engage[[#This Row],[Staff Start Date]])</f>
        <v>1900</v>
      </c>
      <c r="M938" s="97" t="str">
        <f>TEXT(Out_and_Engage[[#This Row],[Staff Start Date]], "mmm")</f>
        <v>Jan</v>
      </c>
    </row>
    <row r="939" spans="1:13" x14ac:dyDescent="0.25">
      <c r="A939" s="18"/>
      <c r="B939" s="19"/>
      <c r="C939" s="19"/>
      <c r="D939" s="19"/>
      <c r="E939" s="19"/>
      <c r="F939" s="19"/>
      <c r="G939" s="19"/>
      <c r="H939" s="19"/>
      <c r="I939" s="20"/>
      <c r="J939" s="67"/>
      <c r="K939" s="19"/>
      <c r="L939" s="97">
        <f>YEAR(Out_and_Engage[[#This Row],[Staff Start Date]])</f>
        <v>1900</v>
      </c>
      <c r="M939" s="97" t="str">
        <f>TEXT(Out_and_Engage[[#This Row],[Staff Start Date]], "mmm")</f>
        <v>Jan</v>
      </c>
    </row>
    <row r="940" spans="1:13" x14ac:dyDescent="0.25">
      <c r="A940" s="18"/>
      <c r="B940" s="19"/>
      <c r="C940" s="19"/>
      <c r="D940" s="19"/>
      <c r="E940" s="19"/>
      <c r="F940" s="19"/>
      <c r="G940" s="19"/>
      <c r="H940" s="19"/>
      <c r="I940" s="20"/>
      <c r="J940" s="67"/>
      <c r="K940" s="19"/>
      <c r="L940" s="97">
        <f>YEAR(Out_and_Engage[[#This Row],[Staff Start Date]])</f>
        <v>1900</v>
      </c>
      <c r="M940" s="97" t="str">
        <f>TEXT(Out_and_Engage[[#This Row],[Staff Start Date]], "mmm")</f>
        <v>Jan</v>
      </c>
    </row>
    <row r="941" spans="1:13" x14ac:dyDescent="0.25">
      <c r="A941" s="18"/>
      <c r="B941" s="19"/>
      <c r="C941" s="19"/>
      <c r="D941" s="19"/>
      <c r="E941" s="19"/>
      <c r="F941" s="19"/>
      <c r="G941" s="19"/>
      <c r="H941" s="19"/>
      <c r="I941" s="20"/>
      <c r="J941" s="67"/>
      <c r="K941" s="19"/>
      <c r="L941" s="97">
        <f>YEAR(Out_and_Engage[[#This Row],[Staff Start Date]])</f>
        <v>1900</v>
      </c>
      <c r="M941" s="97" t="str">
        <f>TEXT(Out_and_Engage[[#This Row],[Staff Start Date]], "mmm")</f>
        <v>Jan</v>
      </c>
    </row>
    <row r="942" spans="1:13" x14ac:dyDescent="0.25">
      <c r="A942" s="18"/>
      <c r="B942" s="19"/>
      <c r="C942" s="19"/>
      <c r="D942" s="19"/>
      <c r="E942" s="19"/>
      <c r="F942" s="19"/>
      <c r="G942" s="19"/>
      <c r="H942" s="19"/>
      <c r="I942" s="20"/>
      <c r="J942" s="67"/>
      <c r="K942" s="19"/>
      <c r="L942" s="97">
        <f>YEAR(Out_and_Engage[[#This Row],[Staff Start Date]])</f>
        <v>1900</v>
      </c>
      <c r="M942" s="97" t="str">
        <f>TEXT(Out_and_Engage[[#This Row],[Staff Start Date]], "mmm")</f>
        <v>Jan</v>
      </c>
    </row>
    <row r="943" spans="1:13" x14ac:dyDescent="0.25">
      <c r="A943" s="18"/>
      <c r="B943" s="19"/>
      <c r="C943" s="19"/>
      <c r="D943" s="19"/>
      <c r="E943" s="19"/>
      <c r="F943" s="19"/>
      <c r="G943" s="19"/>
      <c r="H943" s="19"/>
      <c r="I943" s="20"/>
      <c r="J943" s="67"/>
      <c r="K943" s="19"/>
      <c r="L943" s="97">
        <f>YEAR(Out_and_Engage[[#This Row],[Staff Start Date]])</f>
        <v>1900</v>
      </c>
      <c r="M943" s="97" t="str">
        <f>TEXT(Out_and_Engage[[#This Row],[Staff Start Date]], "mmm")</f>
        <v>Jan</v>
      </c>
    </row>
    <row r="944" spans="1:13" x14ac:dyDescent="0.25">
      <c r="A944" s="18"/>
      <c r="B944" s="19"/>
      <c r="C944" s="19"/>
      <c r="D944" s="19"/>
      <c r="E944" s="19"/>
      <c r="F944" s="19"/>
      <c r="G944" s="19"/>
      <c r="H944" s="19"/>
      <c r="I944" s="20"/>
      <c r="J944" s="67"/>
      <c r="K944" s="19"/>
      <c r="L944" s="97">
        <f>YEAR(Out_and_Engage[[#This Row],[Staff Start Date]])</f>
        <v>1900</v>
      </c>
      <c r="M944" s="97" t="str">
        <f>TEXT(Out_and_Engage[[#This Row],[Staff Start Date]], "mmm")</f>
        <v>Jan</v>
      </c>
    </row>
    <row r="945" spans="1:13" x14ac:dyDescent="0.25">
      <c r="A945" s="18"/>
      <c r="B945" s="19"/>
      <c r="C945" s="19"/>
      <c r="D945" s="19"/>
      <c r="E945" s="19"/>
      <c r="F945" s="19"/>
      <c r="G945" s="19"/>
      <c r="H945" s="19"/>
      <c r="I945" s="20"/>
      <c r="J945" s="67"/>
      <c r="K945" s="19"/>
      <c r="L945" s="97">
        <f>YEAR(Out_and_Engage[[#This Row],[Staff Start Date]])</f>
        <v>1900</v>
      </c>
      <c r="M945" s="97" t="str">
        <f>TEXT(Out_and_Engage[[#This Row],[Staff Start Date]], "mmm")</f>
        <v>Jan</v>
      </c>
    </row>
    <row r="946" spans="1:13" x14ac:dyDescent="0.25">
      <c r="A946" s="18"/>
      <c r="B946" s="19"/>
      <c r="C946" s="19"/>
      <c r="D946" s="19"/>
      <c r="E946" s="19"/>
      <c r="F946" s="19"/>
      <c r="G946" s="19"/>
      <c r="H946" s="19"/>
      <c r="I946" s="20"/>
      <c r="J946" s="67"/>
      <c r="K946" s="19"/>
      <c r="L946" s="97">
        <f>YEAR(Out_and_Engage[[#This Row],[Staff Start Date]])</f>
        <v>1900</v>
      </c>
      <c r="M946" s="97" t="str">
        <f>TEXT(Out_and_Engage[[#This Row],[Staff Start Date]], "mmm")</f>
        <v>Jan</v>
      </c>
    </row>
    <row r="947" spans="1:13" x14ac:dyDescent="0.25">
      <c r="A947" s="18"/>
      <c r="B947" s="19"/>
      <c r="C947" s="19"/>
      <c r="D947" s="19"/>
      <c r="E947" s="19"/>
      <c r="F947" s="19"/>
      <c r="G947" s="19"/>
      <c r="H947" s="19"/>
      <c r="I947" s="20"/>
      <c r="J947" s="67"/>
      <c r="K947" s="19"/>
      <c r="L947" s="97">
        <f>YEAR(Out_and_Engage[[#This Row],[Staff Start Date]])</f>
        <v>1900</v>
      </c>
      <c r="M947" s="97" t="str">
        <f>TEXT(Out_and_Engage[[#This Row],[Staff Start Date]], "mmm")</f>
        <v>Jan</v>
      </c>
    </row>
    <row r="948" spans="1:13" x14ac:dyDescent="0.25">
      <c r="A948" s="18"/>
      <c r="B948" s="19"/>
      <c r="C948" s="19"/>
      <c r="D948" s="19"/>
      <c r="E948" s="19"/>
      <c r="F948" s="19"/>
      <c r="G948" s="19"/>
      <c r="H948" s="19"/>
      <c r="I948" s="20"/>
      <c r="J948" s="67"/>
      <c r="K948" s="19"/>
      <c r="L948" s="97">
        <f>YEAR(Out_and_Engage[[#This Row],[Staff Start Date]])</f>
        <v>1900</v>
      </c>
      <c r="M948" s="97" t="str">
        <f>TEXT(Out_and_Engage[[#This Row],[Staff Start Date]], "mmm")</f>
        <v>Jan</v>
      </c>
    </row>
    <row r="949" spans="1:13" x14ac:dyDescent="0.25">
      <c r="A949" s="18"/>
      <c r="B949" s="19"/>
      <c r="C949" s="19"/>
      <c r="D949" s="19"/>
      <c r="E949" s="19"/>
      <c r="F949" s="19"/>
      <c r="G949" s="19"/>
      <c r="H949" s="19"/>
      <c r="I949" s="20"/>
      <c r="J949" s="67"/>
      <c r="K949" s="19"/>
      <c r="L949" s="97">
        <f>YEAR(Out_and_Engage[[#This Row],[Staff Start Date]])</f>
        <v>1900</v>
      </c>
      <c r="M949" s="97" t="str">
        <f>TEXT(Out_and_Engage[[#This Row],[Staff Start Date]], "mmm")</f>
        <v>Jan</v>
      </c>
    </row>
    <row r="950" spans="1:13" x14ac:dyDescent="0.25">
      <c r="A950" s="18"/>
      <c r="B950" s="19"/>
      <c r="C950" s="19"/>
      <c r="D950" s="19"/>
      <c r="E950" s="19"/>
      <c r="F950" s="19"/>
      <c r="G950" s="19"/>
      <c r="H950" s="19"/>
      <c r="I950" s="20"/>
      <c r="J950" s="67"/>
      <c r="K950" s="19"/>
      <c r="L950" s="97">
        <f>YEAR(Out_and_Engage[[#This Row],[Staff Start Date]])</f>
        <v>1900</v>
      </c>
      <c r="M950" s="97" t="str">
        <f>TEXT(Out_and_Engage[[#This Row],[Staff Start Date]], "mmm")</f>
        <v>Jan</v>
      </c>
    </row>
    <row r="951" spans="1:13" x14ac:dyDescent="0.25">
      <c r="A951" s="18"/>
      <c r="B951" s="19"/>
      <c r="C951" s="19"/>
      <c r="D951" s="19"/>
      <c r="E951" s="19"/>
      <c r="F951" s="19"/>
      <c r="G951" s="19"/>
      <c r="H951" s="19"/>
      <c r="I951" s="20"/>
      <c r="J951" s="67"/>
      <c r="K951" s="19"/>
      <c r="L951" s="97">
        <f>YEAR(Out_and_Engage[[#This Row],[Staff Start Date]])</f>
        <v>1900</v>
      </c>
      <c r="M951" s="97" t="str">
        <f>TEXT(Out_and_Engage[[#This Row],[Staff Start Date]], "mmm")</f>
        <v>Jan</v>
      </c>
    </row>
    <row r="952" spans="1:13" x14ac:dyDescent="0.25">
      <c r="A952" s="18"/>
      <c r="B952" s="19"/>
      <c r="C952" s="19"/>
      <c r="D952" s="19"/>
      <c r="E952" s="19"/>
      <c r="F952" s="19"/>
      <c r="G952" s="19"/>
      <c r="H952" s="19"/>
      <c r="I952" s="20"/>
      <c r="J952" s="67"/>
      <c r="K952" s="19"/>
      <c r="L952" s="97">
        <f>YEAR(Out_and_Engage[[#This Row],[Staff Start Date]])</f>
        <v>1900</v>
      </c>
      <c r="M952" s="97" t="str">
        <f>TEXT(Out_and_Engage[[#This Row],[Staff Start Date]], "mmm")</f>
        <v>Jan</v>
      </c>
    </row>
    <row r="953" spans="1:13" x14ac:dyDescent="0.25">
      <c r="A953" s="18"/>
      <c r="B953" s="19"/>
      <c r="C953" s="19"/>
      <c r="D953" s="19"/>
      <c r="E953" s="19"/>
      <c r="F953" s="19"/>
      <c r="G953" s="19"/>
      <c r="H953" s="19"/>
      <c r="I953" s="20"/>
      <c r="J953" s="67"/>
      <c r="K953" s="19"/>
      <c r="L953" s="97">
        <f>YEAR(Out_and_Engage[[#This Row],[Staff Start Date]])</f>
        <v>1900</v>
      </c>
      <c r="M953" s="97" t="str">
        <f>TEXT(Out_and_Engage[[#This Row],[Staff Start Date]], "mmm")</f>
        <v>Jan</v>
      </c>
    </row>
    <row r="954" spans="1:13" x14ac:dyDescent="0.25">
      <c r="A954" s="18"/>
      <c r="B954" s="19"/>
      <c r="C954" s="19"/>
      <c r="D954" s="19"/>
      <c r="E954" s="19"/>
      <c r="F954" s="19"/>
      <c r="G954" s="19"/>
      <c r="H954" s="19"/>
      <c r="I954" s="20"/>
      <c r="J954" s="67"/>
      <c r="K954" s="19"/>
      <c r="L954" s="97">
        <f>YEAR(Out_and_Engage[[#This Row],[Staff Start Date]])</f>
        <v>1900</v>
      </c>
      <c r="M954" s="97" t="str">
        <f>TEXT(Out_and_Engage[[#This Row],[Staff Start Date]], "mmm")</f>
        <v>Jan</v>
      </c>
    </row>
    <row r="955" spans="1:13" x14ac:dyDescent="0.25">
      <c r="A955" s="18"/>
      <c r="B955" s="19"/>
      <c r="C955" s="19"/>
      <c r="D955" s="19"/>
      <c r="E955" s="19"/>
      <c r="F955" s="19"/>
      <c r="G955" s="19"/>
      <c r="H955" s="19"/>
      <c r="I955" s="20"/>
      <c r="J955" s="67"/>
      <c r="K955" s="19"/>
      <c r="L955" s="97">
        <f>YEAR(Out_and_Engage[[#This Row],[Staff Start Date]])</f>
        <v>1900</v>
      </c>
      <c r="M955" s="97" t="str">
        <f>TEXT(Out_and_Engage[[#This Row],[Staff Start Date]], "mmm")</f>
        <v>Jan</v>
      </c>
    </row>
    <row r="956" spans="1:13" x14ac:dyDescent="0.25">
      <c r="A956" s="18"/>
      <c r="B956" s="19"/>
      <c r="C956" s="19"/>
      <c r="D956" s="19"/>
      <c r="E956" s="19"/>
      <c r="F956" s="19"/>
      <c r="G956" s="19"/>
      <c r="H956" s="19"/>
      <c r="I956" s="20"/>
      <c r="J956" s="67"/>
      <c r="K956" s="19"/>
      <c r="L956" s="97">
        <f>YEAR(Out_and_Engage[[#This Row],[Staff Start Date]])</f>
        <v>1900</v>
      </c>
      <c r="M956" s="97" t="str">
        <f>TEXT(Out_and_Engage[[#This Row],[Staff Start Date]], "mmm")</f>
        <v>Jan</v>
      </c>
    </row>
    <row r="957" spans="1:13" x14ac:dyDescent="0.25">
      <c r="A957" s="18"/>
      <c r="B957" s="19"/>
      <c r="C957" s="19"/>
      <c r="D957" s="19"/>
      <c r="E957" s="19"/>
      <c r="F957" s="19"/>
      <c r="G957" s="19"/>
      <c r="H957" s="19"/>
      <c r="I957" s="20"/>
      <c r="J957" s="67"/>
      <c r="K957" s="19"/>
      <c r="L957" s="97">
        <f>YEAR(Out_and_Engage[[#This Row],[Staff Start Date]])</f>
        <v>1900</v>
      </c>
      <c r="M957" s="97" t="str">
        <f>TEXT(Out_and_Engage[[#This Row],[Staff Start Date]], "mmm")</f>
        <v>Jan</v>
      </c>
    </row>
    <row r="958" spans="1:13" x14ac:dyDescent="0.25">
      <c r="A958" s="18"/>
      <c r="B958" s="19"/>
      <c r="C958" s="19"/>
      <c r="D958" s="19"/>
      <c r="E958" s="19"/>
      <c r="F958" s="19"/>
      <c r="G958" s="19"/>
      <c r="H958" s="19"/>
      <c r="I958" s="20"/>
      <c r="J958" s="67"/>
      <c r="K958" s="19"/>
      <c r="L958" s="97">
        <f>YEAR(Out_and_Engage[[#This Row],[Staff Start Date]])</f>
        <v>1900</v>
      </c>
      <c r="M958" s="97" t="str">
        <f>TEXT(Out_and_Engage[[#This Row],[Staff Start Date]], "mmm")</f>
        <v>Jan</v>
      </c>
    </row>
    <row r="959" spans="1:13" x14ac:dyDescent="0.25">
      <c r="A959" s="18"/>
      <c r="B959" s="19"/>
      <c r="C959" s="19"/>
      <c r="D959" s="19"/>
      <c r="E959" s="19"/>
      <c r="F959" s="19"/>
      <c r="G959" s="19"/>
      <c r="H959" s="19"/>
      <c r="I959" s="20"/>
      <c r="J959" s="67"/>
      <c r="K959" s="19"/>
      <c r="L959" s="97">
        <f>YEAR(Out_and_Engage[[#This Row],[Staff Start Date]])</f>
        <v>1900</v>
      </c>
      <c r="M959" s="97" t="str">
        <f>TEXT(Out_and_Engage[[#This Row],[Staff Start Date]], "mmm")</f>
        <v>Jan</v>
      </c>
    </row>
    <row r="960" spans="1:13" x14ac:dyDescent="0.25">
      <c r="A960" s="18"/>
      <c r="B960" s="19"/>
      <c r="C960" s="19"/>
      <c r="D960" s="19"/>
      <c r="E960" s="19"/>
      <c r="F960" s="19"/>
      <c r="G960" s="19"/>
      <c r="H960" s="19"/>
      <c r="I960" s="20"/>
      <c r="J960" s="67"/>
      <c r="K960" s="19"/>
      <c r="L960" s="97">
        <f>YEAR(Out_and_Engage[[#This Row],[Staff Start Date]])</f>
        <v>1900</v>
      </c>
      <c r="M960" s="97" t="str">
        <f>TEXT(Out_and_Engage[[#This Row],[Staff Start Date]], "mmm")</f>
        <v>Jan</v>
      </c>
    </row>
    <row r="961" spans="1:13" x14ac:dyDescent="0.25">
      <c r="A961" s="18"/>
      <c r="B961" s="19"/>
      <c r="C961" s="19"/>
      <c r="D961" s="19"/>
      <c r="E961" s="19"/>
      <c r="F961" s="19"/>
      <c r="G961" s="19"/>
      <c r="H961" s="19"/>
      <c r="I961" s="20"/>
      <c r="J961" s="67"/>
      <c r="K961" s="19"/>
      <c r="L961" s="97">
        <f>YEAR(Out_and_Engage[[#This Row],[Staff Start Date]])</f>
        <v>1900</v>
      </c>
      <c r="M961" s="97" t="str">
        <f>TEXT(Out_and_Engage[[#This Row],[Staff Start Date]], "mmm")</f>
        <v>Jan</v>
      </c>
    </row>
    <row r="962" spans="1:13" x14ac:dyDescent="0.25">
      <c r="A962" s="18"/>
      <c r="B962" s="19"/>
      <c r="C962" s="19"/>
      <c r="D962" s="19"/>
      <c r="E962" s="19"/>
      <c r="F962" s="19"/>
      <c r="G962" s="19"/>
      <c r="H962" s="19"/>
      <c r="I962" s="20"/>
      <c r="J962" s="67"/>
      <c r="K962" s="19"/>
      <c r="L962" s="97">
        <f>YEAR(Out_and_Engage[[#This Row],[Staff Start Date]])</f>
        <v>1900</v>
      </c>
      <c r="M962" s="97" t="str">
        <f>TEXT(Out_and_Engage[[#This Row],[Staff Start Date]], "mmm")</f>
        <v>Jan</v>
      </c>
    </row>
    <row r="963" spans="1:13" x14ac:dyDescent="0.25">
      <c r="A963" s="18"/>
      <c r="B963" s="19"/>
      <c r="C963" s="19"/>
      <c r="D963" s="19"/>
      <c r="E963" s="19"/>
      <c r="F963" s="19"/>
      <c r="G963" s="19"/>
      <c r="H963" s="19"/>
      <c r="I963" s="20"/>
      <c r="J963" s="67"/>
      <c r="K963" s="19"/>
      <c r="L963" s="97">
        <f>YEAR(Out_and_Engage[[#This Row],[Staff Start Date]])</f>
        <v>1900</v>
      </c>
      <c r="M963" s="97" t="str">
        <f>TEXT(Out_and_Engage[[#This Row],[Staff Start Date]], "mmm")</f>
        <v>Jan</v>
      </c>
    </row>
    <row r="964" spans="1:13" x14ac:dyDescent="0.25">
      <c r="A964" s="18"/>
      <c r="B964" s="19"/>
      <c r="C964" s="19"/>
      <c r="D964" s="19"/>
      <c r="E964" s="19"/>
      <c r="F964" s="19"/>
      <c r="G964" s="19"/>
      <c r="H964" s="19"/>
      <c r="I964" s="20"/>
      <c r="J964" s="67"/>
      <c r="K964" s="19"/>
      <c r="L964" s="97">
        <f>YEAR(Out_and_Engage[[#This Row],[Staff Start Date]])</f>
        <v>1900</v>
      </c>
      <c r="M964" s="97" t="str">
        <f>TEXT(Out_and_Engage[[#This Row],[Staff Start Date]], "mmm")</f>
        <v>Jan</v>
      </c>
    </row>
    <row r="965" spans="1:13" x14ac:dyDescent="0.25">
      <c r="A965" s="18"/>
      <c r="B965" s="19"/>
      <c r="C965" s="19"/>
      <c r="D965" s="19"/>
      <c r="E965" s="19"/>
      <c r="F965" s="19"/>
      <c r="G965" s="19"/>
      <c r="H965" s="19"/>
      <c r="I965" s="20"/>
      <c r="J965" s="67"/>
      <c r="K965" s="19"/>
      <c r="L965" s="97">
        <f>YEAR(Out_and_Engage[[#This Row],[Staff Start Date]])</f>
        <v>1900</v>
      </c>
      <c r="M965" s="97" t="str">
        <f>TEXT(Out_and_Engage[[#This Row],[Staff Start Date]], "mmm")</f>
        <v>Jan</v>
      </c>
    </row>
    <row r="966" spans="1:13" x14ac:dyDescent="0.25">
      <c r="A966" s="18"/>
      <c r="B966" s="19"/>
      <c r="C966" s="19"/>
      <c r="D966" s="19"/>
      <c r="E966" s="19"/>
      <c r="F966" s="19"/>
      <c r="G966" s="19"/>
      <c r="H966" s="19"/>
      <c r="I966" s="20"/>
      <c r="J966" s="67"/>
      <c r="K966" s="19"/>
      <c r="L966" s="97">
        <f>YEAR(Out_and_Engage[[#This Row],[Staff Start Date]])</f>
        <v>1900</v>
      </c>
      <c r="M966" s="97" t="str">
        <f>TEXT(Out_and_Engage[[#This Row],[Staff Start Date]], "mmm")</f>
        <v>Jan</v>
      </c>
    </row>
    <row r="967" spans="1:13" x14ac:dyDescent="0.25">
      <c r="A967" s="18"/>
      <c r="B967" s="19"/>
      <c r="C967" s="19"/>
      <c r="D967" s="19"/>
      <c r="E967" s="19"/>
      <c r="F967" s="19"/>
      <c r="G967" s="19"/>
      <c r="H967" s="19"/>
      <c r="I967" s="20"/>
      <c r="J967" s="67"/>
      <c r="K967" s="19"/>
      <c r="L967" s="97">
        <f>YEAR(Out_and_Engage[[#This Row],[Staff Start Date]])</f>
        <v>1900</v>
      </c>
      <c r="M967" s="97" t="str">
        <f>TEXT(Out_and_Engage[[#This Row],[Staff Start Date]], "mmm")</f>
        <v>Jan</v>
      </c>
    </row>
    <row r="968" spans="1:13" x14ac:dyDescent="0.25">
      <c r="A968" s="18"/>
      <c r="B968" s="19"/>
      <c r="C968" s="19"/>
      <c r="D968" s="19"/>
      <c r="E968" s="19"/>
      <c r="F968" s="19"/>
      <c r="G968" s="19"/>
      <c r="H968" s="19"/>
      <c r="I968" s="20"/>
      <c r="J968" s="67"/>
      <c r="K968" s="19"/>
      <c r="L968" s="97">
        <f>YEAR(Out_and_Engage[[#This Row],[Staff Start Date]])</f>
        <v>1900</v>
      </c>
      <c r="M968" s="97" t="str">
        <f>TEXT(Out_and_Engage[[#This Row],[Staff Start Date]], "mmm")</f>
        <v>Jan</v>
      </c>
    </row>
    <row r="969" spans="1:13" x14ac:dyDescent="0.25">
      <c r="A969" s="18"/>
      <c r="B969" s="19"/>
      <c r="C969" s="19"/>
      <c r="D969" s="19"/>
      <c r="E969" s="19"/>
      <c r="F969" s="19"/>
      <c r="G969" s="19"/>
      <c r="H969" s="19"/>
      <c r="I969" s="20"/>
      <c r="J969" s="67"/>
      <c r="K969" s="19"/>
      <c r="L969" s="97">
        <f>YEAR(Out_and_Engage[[#This Row],[Staff Start Date]])</f>
        <v>1900</v>
      </c>
      <c r="M969" s="97" t="str">
        <f>TEXT(Out_and_Engage[[#This Row],[Staff Start Date]], "mmm")</f>
        <v>Jan</v>
      </c>
    </row>
    <row r="970" spans="1:13" x14ac:dyDescent="0.25">
      <c r="A970" s="18"/>
      <c r="B970" s="19"/>
      <c r="C970" s="19"/>
      <c r="D970" s="19"/>
      <c r="E970" s="19"/>
      <c r="F970" s="19"/>
      <c r="G970" s="19"/>
      <c r="H970" s="19"/>
      <c r="I970" s="20"/>
      <c r="J970" s="67"/>
      <c r="K970" s="19"/>
      <c r="L970" s="97">
        <f>YEAR(Out_and_Engage[[#This Row],[Staff Start Date]])</f>
        <v>1900</v>
      </c>
      <c r="M970" s="97" t="str">
        <f>TEXT(Out_and_Engage[[#This Row],[Staff Start Date]], "mmm")</f>
        <v>Jan</v>
      </c>
    </row>
    <row r="971" spans="1:13" x14ac:dyDescent="0.25">
      <c r="A971" s="18"/>
      <c r="B971" s="19"/>
      <c r="C971" s="19"/>
      <c r="D971" s="19"/>
      <c r="E971" s="19"/>
      <c r="F971" s="19"/>
      <c r="G971" s="19"/>
      <c r="H971" s="19"/>
      <c r="I971" s="20"/>
      <c r="J971" s="67"/>
      <c r="K971" s="19"/>
      <c r="L971" s="97">
        <f>YEAR(Out_and_Engage[[#This Row],[Staff Start Date]])</f>
        <v>1900</v>
      </c>
      <c r="M971" s="97" t="str">
        <f>TEXT(Out_and_Engage[[#This Row],[Staff Start Date]], "mmm")</f>
        <v>Jan</v>
      </c>
    </row>
    <row r="972" spans="1:13" x14ac:dyDescent="0.25">
      <c r="A972" s="18"/>
      <c r="B972" s="19"/>
      <c r="C972" s="19"/>
      <c r="D972" s="19"/>
      <c r="E972" s="19"/>
      <c r="F972" s="19"/>
      <c r="G972" s="19"/>
      <c r="H972" s="19"/>
      <c r="I972" s="20"/>
      <c r="J972" s="67"/>
      <c r="K972" s="19"/>
      <c r="L972" s="97">
        <f>YEAR(Out_and_Engage[[#This Row],[Staff Start Date]])</f>
        <v>1900</v>
      </c>
      <c r="M972" s="97" t="str">
        <f>TEXT(Out_and_Engage[[#This Row],[Staff Start Date]], "mmm")</f>
        <v>Jan</v>
      </c>
    </row>
    <row r="973" spans="1:13" x14ac:dyDescent="0.25">
      <c r="A973" s="18"/>
      <c r="B973" s="19"/>
      <c r="C973" s="19"/>
      <c r="D973" s="19"/>
      <c r="E973" s="19"/>
      <c r="F973" s="19"/>
      <c r="G973" s="19"/>
      <c r="H973" s="19"/>
      <c r="I973" s="20"/>
      <c r="J973" s="67"/>
      <c r="K973" s="19"/>
      <c r="L973" s="97">
        <f>YEAR(Out_and_Engage[[#This Row],[Staff Start Date]])</f>
        <v>1900</v>
      </c>
      <c r="M973" s="97" t="str">
        <f>TEXT(Out_and_Engage[[#This Row],[Staff Start Date]], "mmm")</f>
        <v>Jan</v>
      </c>
    </row>
    <row r="974" spans="1:13" x14ac:dyDescent="0.25">
      <c r="A974" s="18"/>
      <c r="B974" s="19"/>
      <c r="C974" s="19"/>
      <c r="D974" s="19"/>
      <c r="E974" s="19"/>
      <c r="F974" s="19"/>
      <c r="G974" s="19"/>
      <c r="H974" s="19"/>
      <c r="I974" s="20"/>
      <c r="J974" s="67"/>
      <c r="K974" s="19"/>
      <c r="L974" s="97">
        <f>YEAR(Out_and_Engage[[#This Row],[Staff Start Date]])</f>
        <v>1900</v>
      </c>
      <c r="M974" s="97" t="str">
        <f>TEXT(Out_and_Engage[[#This Row],[Staff Start Date]], "mmm")</f>
        <v>Jan</v>
      </c>
    </row>
    <row r="975" spans="1:13" x14ac:dyDescent="0.25">
      <c r="A975" s="18"/>
      <c r="B975" s="19"/>
      <c r="C975" s="19"/>
      <c r="D975" s="19"/>
      <c r="E975" s="19"/>
      <c r="F975" s="19"/>
      <c r="G975" s="19"/>
      <c r="H975" s="19"/>
      <c r="I975" s="20"/>
      <c r="J975" s="67"/>
      <c r="K975" s="19"/>
      <c r="L975" s="97">
        <f>YEAR(Out_and_Engage[[#This Row],[Staff Start Date]])</f>
        <v>1900</v>
      </c>
      <c r="M975" s="97" t="str">
        <f>TEXT(Out_and_Engage[[#This Row],[Staff Start Date]], "mmm")</f>
        <v>Jan</v>
      </c>
    </row>
    <row r="976" spans="1:13" x14ac:dyDescent="0.25">
      <c r="A976" s="18"/>
      <c r="B976" s="19"/>
      <c r="C976" s="19"/>
      <c r="D976" s="19"/>
      <c r="E976" s="19"/>
      <c r="F976" s="19"/>
      <c r="G976" s="19"/>
      <c r="H976" s="19"/>
      <c r="I976" s="20"/>
      <c r="J976" s="67"/>
      <c r="K976" s="19"/>
      <c r="L976" s="97">
        <f>YEAR(Out_and_Engage[[#This Row],[Staff Start Date]])</f>
        <v>1900</v>
      </c>
      <c r="M976" s="97" t="str">
        <f>TEXT(Out_and_Engage[[#This Row],[Staff Start Date]], "mmm")</f>
        <v>Jan</v>
      </c>
    </row>
    <row r="977" spans="1:13" x14ac:dyDescent="0.25">
      <c r="A977" s="18"/>
      <c r="B977" s="19"/>
      <c r="C977" s="19"/>
      <c r="D977" s="19"/>
      <c r="E977" s="19"/>
      <c r="F977" s="19"/>
      <c r="G977" s="19"/>
      <c r="H977" s="19"/>
      <c r="I977" s="20"/>
      <c r="J977" s="67"/>
      <c r="K977" s="19"/>
      <c r="L977" s="97">
        <f>YEAR(Out_and_Engage[[#This Row],[Staff Start Date]])</f>
        <v>1900</v>
      </c>
      <c r="M977" s="97" t="str">
        <f>TEXT(Out_and_Engage[[#This Row],[Staff Start Date]], "mmm")</f>
        <v>Jan</v>
      </c>
    </row>
    <row r="978" spans="1:13" x14ac:dyDescent="0.25">
      <c r="A978" s="18"/>
      <c r="B978" s="19"/>
      <c r="C978" s="19"/>
      <c r="D978" s="19"/>
      <c r="E978" s="19"/>
      <c r="F978" s="19"/>
      <c r="G978" s="19"/>
      <c r="H978" s="19"/>
      <c r="I978" s="20"/>
      <c r="J978" s="67"/>
      <c r="K978" s="19"/>
      <c r="L978" s="97">
        <f>YEAR(Out_and_Engage[[#This Row],[Staff Start Date]])</f>
        <v>1900</v>
      </c>
      <c r="M978" s="97" t="str">
        <f>TEXT(Out_and_Engage[[#This Row],[Staff Start Date]], "mmm")</f>
        <v>Jan</v>
      </c>
    </row>
    <row r="979" spans="1:13" x14ac:dyDescent="0.25">
      <c r="A979" s="18"/>
      <c r="B979" s="19"/>
      <c r="C979" s="19"/>
      <c r="D979" s="19"/>
      <c r="E979" s="19"/>
      <c r="F979" s="19"/>
      <c r="G979" s="19"/>
      <c r="H979" s="19"/>
      <c r="I979" s="20"/>
      <c r="J979" s="67"/>
      <c r="K979" s="19"/>
      <c r="L979" s="97">
        <f>YEAR(Out_and_Engage[[#This Row],[Staff Start Date]])</f>
        <v>1900</v>
      </c>
      <c r="M979" s="97" t="str">
        <f>TEXT(Out_and_Engage[[#This Row],[Staff Start Date]], "mmm")</f>
        <v>Jan</v>
      </c>
    </row>
    <row r="980" spans="1:13" x14ac:dyDescent="0.25">
      <c r="A980" s="18"/>
      <c r="B980" s="19"/>
      <c r="C980" s="19"/>
      <c r="D980" s="19"/>
      <c r="E980" s="19"/>
      <c r="F980" s="19"/>
      <c r="G980" s="19"/>
      <c r="H980" s="19"/>
      <c r="I980" s="20"/>
      <c r="J980" s="67"/>
      <c r="K980" s="19"/>
      <c r="L980" s="97">
        <f>YEAR(Out_and_Engage[[#This Row],[Staff Start Date]])</f>
        <v>1900</v>
      </c>
      <c r="M980" s="97" t="str">
        <f>TEXT(Out_and_Engage[[#This Row],[Staff Start Date]], "mmm")</f>
        <v>Jan</v>
      </c>
    </row>
    <row r="981" spans="1:13" x14ac:dyDescent="0.25">
      <c r="A981" s="18"/>
      <c r="B981" s="19"/>
      <c r="C981" s="19"/>
      <c r="D981" s="19"/>
      <c r="E981" s="19"/>
      <c r="F981" s="19"/>
      <c r="G981" s="19"/>
      <c r="H981" s="19"/>
      <c r="I981" s="20"/>
      <c r="J981" s="67"/>
      <c r="K981" s="19"/>
      <c r="L981" s="97">
        <f>YEAR(Out_and_Engage[[#This Row],[Staff Start Date]])</f>
        <v>1900</v>
      </c>
      <c r="M981" s="97" t="str">
        <f>TEXT(Out_and_Engage[[#This Row],[Staff Start Date]], "mmm")</f>
        <v>Jan</v>
      </c>
    </row>
    <row r="982" spans="1:13" x14ac:dyDescent="0.25">
      <c r="A982" s="18"/>
      <c r="B982" s="19"/>
      <c r="C982" s="19"/>
      <c r="D982" s="19"/>
      <c r="E982" s="19"/>
      <c r="F982" s="19"/>
      <c r="G982" s="19"/>
      <c r="H982" s="19"/>
      <c r="I982" s="20"/>
      <c r="J982" s="67"/>
      <c r="K982" s="19"/>
      <c r="L982" s="97">
        <f>YEAR(Out_and_Engage[[#This Row],[Staff Start Date]])</f>
        <v>1900</v>
      </c>
      <c r="M982" s="97" t="str">
        <f>TEXT(Out_and_Engage[[#This Row],[Staff Start Date]], "mmm")</f>
        <v>Jan</v>
      </c>
    </row>
    <row r="983" spans="1:13" x14ac:dyDescent="0.25">
      <c r="A983" s="18"/>
      <c r="B983" s="19"/>
      <c r="C983" s="19"/>
      <c r="D983" s="19"/>
      <c r="E983" s="19"/>
      <c r="F983" s="19"/>
      <c r="G983" s="19"/>
      <c r="H983" s="19"/>
      <c r="I983" s="20"/>
      <c r="J983" s="67"/>
      <c r="K983" s="19"/>
      <c r="L983" s="97">
        <f>YEAR(Out_and_Engage[[#This Row],[Staff Start Date]])</f>
        <v>1900</v>
      </c>
      <c r="M983" s="97" t="str">
        <f>TEXT(Out_and_Engage[[#This Row],[Staff Start Date]], "mmm")</f>
        <v>Jan</v>
      </c>
    </row>
    <row r="984" spans="1:13" x14ac:dyDescent="0.25">
      <c r="A984" s="18"/>
      <c r="B984" s="19"/>
      <c r="C984" s="19"/>
      <c r="D984" s="19"/>
      <c r="E984" s="19"/>
      <c r="F984" s="19"/>
      <c r="G984" s="19"/>
      <c r="H984" s="19"/>
      <c r="I984" s="20"/>
      <c r="J984" s="67"/>
      <c r="K984" s="19"/>
      <c r="L984" s="97">
        <f>YEAR(Out_and_Engage[[#This Row],[Staff Start Date]])</f>
        <v>1900</v>
      </c>
      <c r="M984" s="97" t="str">
        <f>TEXT(Out_and_Engage[[#This Row],[Staff Start Date]], "mmm")</f>
        <v>Jan</v>
      </c>
    </row>
    <row r="985" spans="1:13" x14ac:dyDescent="0.25">
      <c r="A985" s="18"/>
      <c r="B985" s="19"/>
      <c r="C985" s="19"/>
      <c r="D985" s="19"/>
      <c r="E985" s="19"/>
      <c r="F985" s="19"/>
      <c r="G985" s="19"/>
      <c r="H985" s="19"/>
      <c r="I985" s="20"/>
      <c r="J985" s="67"/>
      <c r="K985" s="19"/>
      <c r="L985" s="97">
        <f>YEAR(Out_and_Engage[[#This Row],[Staff Start Date]])</f>
        <v>1900</v>
      </c>
      <c r="M985" s="97" t="str">
        <f>TEXT(Out_and_Engage[[#This Row],[Staff Start Date]], "mmm")</f>
        <v>Jan</v>
      </c>
    </row>
    <row r="986" spans="1:13" x14ac:dyDescent="0.25">
      <c r="A986" s="18"/>
      <c r="B986" s="19"/>
      <c r="C986" s="19"/>
      <c r="D986" s="19"/>
      <c r="E986" s="19"/>
      <c r="F986" s="19"/>
      <c r="G986" s="19"/>
      <c r="H986" s="19"/>
      <c r="I986" s="20"/>
      <c r="J986" s="67"/>
      <c r="K986" s="19"/>
      <c r="L986" s="97">
        <f>YEAR(Out_and_Engage[[#This Row],[Staff Start Date]])</f>
        <v>1900</v>
      </c>
      <c r="M986" s="97" t="str">
        <f>TEXT(Out_and_Engage[[#This Row],[Staff Start Date]], "mmm")</f>
        <v>Jan</v>
      </c>
    </row>
    <row r="987" spans="1:13" x14ac:dyDescent="0.25">
      <c r="A987" s="18"/>
      <c r="B987" s="19"/>
      <c r="C987" s="19"/>
      <c r="D987" s="19"/>
      <c r="E987" s="19"/>
      <c r="F987" s="19"/>
      <c r="G987" s="19"/>
      <c r="H987" s="19"/>
      <c r="I987" s="20"/>
      <c r="J987" s="67"/>
      <c r="K987" s="19"/>
      <c r="L987" s="97">
        <f>YEAR(Out_and_Engage[[#This Row],[Staff Start Date]])</f>
        <v>1900</v>
      </c>
      <c r="M987" s="97" t="str">
        <f>TEXT(Out_and_Engage[[#This Row],[Staff Start Date]], "mmm")</f>
        <v>Jan</v>
      </c>
    </row>
    <row r="988" spans="1:13" x14ac:dyDescent="0.25">
      <c r="A988" s="18"/>
      <c r="B988" s="19"/>
      <c r="C988" s="19"/>
      <c r="D988" s="19"/>
      <c r="E988" s="19"/>
      <c r="F988" s="19"/>
      <c r="G988" s="19"/>
      <c r="H988" s="19"/>
      <c r="I988" s="20"/>
      <c r="J988" s="67"/>
      <c r="K988" s="19"/>
      <c r="L988" s="97">
        <f>YEAR(Out_and_Engage[[#This Row],[Staff Start Date]])</f>
        <v>1900</v>
      </c>
      <c r="M988" s="97" t="str">
        <f>TEXT(Out_and_Engage[[#This Row],[Staff Start Date]], "mmm")</f>
        <v>Jan</v>
      </c>
    </row>
    <row r="989" spans="1:13" x14ac:dyDescent="0.25">
      <c r="A989" s="18"/>
      <c r="B989" s="19"/>
      <c r="C989" s="19"/>
      <c r="D989" s="19"/>
      <c r="E989" s="19"/>
      <c r="F989" s="19"/>
      <c r="G989" s="19"/>
      <c r="H989" s="19"/>
      <c r="I989" s="20"/>
      <c r="J989" s="67"/>
      <c r="K989" s="19"/>
      <c r="L989" s="97">
        <f>YEAR(Out_and_Engage[[#This Row],[Staff Start Date]])</f>
        <v>1900</v>
      </c>
      <c r="M989" s="97" t="str">
        <f>TEXT(Out_and_Engage[[#This Row],[Staff Start Date]], "mmm")</f>
        <v>Jan</v>
      </c>
    </row>
    <row r="990" spans="1:13" x14ac:dyDescent="0.25">
      <c r="A990" s="18"/>
      <c r="B990" s="19"/>
      <c r="C990" s="19"/>
      <c r="D990" s="19"/>
      <c r="E990" s="19"/>
      <c r="F990" s="19"/>
      <c r="G990" s="19"/>
      <c r="H990" s="19"/>
      <c r="I990" s="20"/>
      <c r="J990" s="67"/>
      <c r="K990" s="19"/>
      <c r="L990" s="97">
        <f>YEAR(Out_and_Engage[[#This Row],[Staff Start Date]])</f>
        <v>1900</v>
      </c>
      <c r="M990" s="97" t="str">
        <f>TEXT(Out_and_Engage[[#This Row],[Staff Start Date]], "mmm")</f>
        <v>Jan</v>
      </c>
    </row>
    <row r="991" spans="1:13" x14ac:dyDescent="0.25">
      <c r="A991" s="18"/>
      <c r="B991" s="19"/>
      <c r="C991" s="19"/>
      <c r="D991" s="19"/>
      <c r="E991" s="19"/>
      <c r="F991" s="19"/>
      <c r="G991" s="19"/>
      <c r="H991" s="19"/>
      <c r="I991" s="20"/>
      <c r="J991" s="67"/>
      <c r="K991" s="19"/>
      <c r="L991" s="97">
        <f>YEAR(Out_and_Engage[[#This Row],[Staff Start Date]])</f>
        <v>1900</v>
      </c>
      <c r="M991" s="97" t="str">
        <f>TEXT(Out_and_Engage[[#This Row],[Staff Start Date]], "mmm")</f>
        <v>Jan</v>
      </c>
    </row>
    <row r="992" spans="1:13" x14ac:dyDescent="0.25">
      <c r="A992" s="18"/>
      <c r="B992" s="19"/>
      <c r="C992" s="19"/>
      <c r="D992" s="19"/>
      <c r="E992" s="19"/>
      <c r="F992" s="19"/>
      <c r="G992" s="19"/>
      <c r="H992" s="19"/>
      <c r="I992" s="20"/>
      <c r="J992" s="67"/>
      <c r="K992" s="19"/>
      <c r="L992" s="97">
        <f>YEAR(Out_and_Engage[[#This Row],[Staff Start Date]])</f>
        <v>1900</v>
      </c>
      <c r="M992" s="97" t="str">
        <f>TEXT(Out_and_Engage[[#This Row],[Staff Start Date]], "mmm")</f>
        <v>Jan</v>
      </c>
    </row>
    <row r="993" spans="1:13" x14ac:dyDescent="0.25">
      <c r="A993" s="18"/>
      <c r="B993" s="19"/>
      <c r="C993" s="19"/>
      <c r="D993" s="19"/>
      <c r="E993" s="19"/>
      <c r="F993" s="19"/>
      <c r="G993" s="19"/>
      <c r="H993" s="19"/>
      <c r="I993" s="20"/>
      <c r="J993" s="67"/>
      <c r="K993" s="19"/>
      <c r="L993" s="97">
        <f>YEAR(Out_and_Engage[[#This Row],[Staff Start Date]])</f>
        <v>1900</v>
      </c>
      <c r="M993" s="97" t="str">
        <f>TEXT(Out_and_Engage[[#This Row],[Staff Start Date]], "mmm")</f>
        <v>Jan</v>
      </c>
    </row>
    <row r="994" spans="1:13" x14ac:dyDescent="0.25">
      <c r="A994" s="18"/>
      <c r="B994" s="19"/>
      <c r="C994" s="19"/>
      <c r="D994" s="19"/>
      <c r="E994" s="19"/>
      <c r="F994" s="19"/>
      <c r="G994" s="19"/>
      <c r="H994" s="19"/>
      <c r="I994" s="20"/>
      <c r="J994" s="67"/>
      <c r="K994" s="19"/>
      <c r="L994" s="97">
        <f>YEAR(Out_and_Engage[[#This Row],[Staff Start Date]])</f>
        <v>1900</v>
      </c>
      <c r="M994" s="97" t="str">
        <f>TEXT(Out_and_Engage[[#This Row],[Staff Start Date]], "mmm")</f>
        <v>Jan</v>
      </c>
    </row>
    <row r="995" spans="1:13" x14ac:dyDescent="0.25">
      <c r="A995" s="18"/>
      <c r="B995" s="19"/>
      <c r="C995" s="19"/>
      <c r="D995" s="19"/>
      <c r="E995" s="19"/>
      <c r="F995" s="19"/>
      <c r="G995" s="19"/>
      <c r="H995" s="19"/>
      <c r="I995" s="20"/>
      <c r="J995" s="67"/>
      <c r="K995" s="19"/>
      <c r="L995" s="97">
        <f>YEAR(Out_and_Engage[[#This Row],[Staff Start Date]])</f>
        <v>1900</v>
      </c>
      <c r="M995" s="97" t="str">
        <f>TEXT(Out_and_Engage[[#This Row],[Staff Start Date]], "mmm")</f>
        <v>Jan</v>
      </c>
    </row>
    <row r="996" spans="1:13" x14ac:dyDescent="0.25">
      <c r="A996" s="18"/>
      <c r="B996" s="19"/>
      <c r="C996" s="19"/>
      <c r="D996" s="19"/>
      <c r="E996" s="19"/>
      <c r="F996" s="19"/>
      <c r="G996" s="19"/>
      <c r="H996" s="19"/>
      <c r="I996" s="20"/>
      <c r="J996" s="67"/>
      <c r="K996" s="19"/>
      <c r="L996" s="97">
        <f>YEAR(Out_and_Engage[[#This Row],[Staff Start Date]])</f>
        <v>1900</v>
      </c>
      <c r="M996" s="97" t="str">
        <f>TEXT(Out_and_Engage[[#This Row],[Staff Start Date]], "mmm")</f>
        <v>Jan</v>
      </c>
    </row>
    <row r="997" spans="1:13" x14ac:dyDescent="0.25">
      <c r="A997" s="18"/>
      <c r="B997" s="19"/>
      <c r="C997" s="19"/>
      <c r="D997" s="19"/>
      <c r="E997" s="19"/>
      <c r="F997" s="19"/>
      <c r="G997" s="19"/>
      <c r="H997" s="19"/>
      <c r="I997" s="20"/>
      <c r="J997" s="67"/>
      <c r="K997" s="19"/>
      <c r="L997" s="97">
        <f>YEAR(Out_and_Engage[[#This Row],[Staff Start Date]])</f>
        <v>1900</v>
      </c>
      <c r="M997" s="97" t="str">
        <f>TEXT(Out_and_Engage[[#This Row],[Staff Start Date]], "mmm")</f>
        <v>Jan</v>
      </c>
    </row>
    <row r="998" spans="1:13" x14ac:dyDescent="0.25">
      <c r="A998" s="18"/>
      <c r="B998" s="19"/>
      <c r="C998" s="19"/>
      <c r="D998" s="19"/>
      <c r="E998" s="19"/>
      <c r="F998" s="19"/>
      <c r="G998" s="19"/>
      <c r="H998" s="19"/>
      <c r="I998" s="20"/>
      <c r="J998" s="67"/>
      <c r="K998" s="19"/>
      <c r="L998" s="97">
        <f>YEAR(Out_and_Engage[[#This Row],[Staff Start Date]])</f>
        <v>1900</v>
      </c>
      <c r="M998" s="97" t="str">
        <f>TEXT(Out_and_Engage[[#This Row],[Staff Start Date]], "mmm")</f>
        <v>Jan</v>
      </c>
    </row>
    <row r="999" spans="1:13" x14ac:dyDescent="0.25">
      <c r="A999" s="18"/>
      <c r="B999" s="19"/>
      <c r="C999" s="19"/>
      <c r="D999" s="19"/>
      <c r="E999" s="19"/>
      <c r="F999" s="19"/>
      <c r="G999" s="19"/>
      <c r="H999" s="19"/>
      <c r="I999" s="20"/>
      <c r="J999" s="67"/>
      <c r="K999" s="19"/>
      <c r="L999" s="97">
        <f>YEAR(Out_and_Engage[[#This Row],[Staff Start Date]])</f>
        <v>1900</v>
      </c>
      <c r="M999" s="97" t="str">
        <f>TEXT(Out_and_Engage[[#This Row],[Staff Start Date]], "mmm")</f>
        <v>Jan</v>
      </c>
    </row>
    <row r="1000" spans="1:13" x14ac:dyDescent="0.25">
      <c r="A1000" s="21"/>
      <c r="B1000" s="22"/>
      <c r="C1000" s="22"/>
      <c r="D1000" s="22"/>
      <c r="E1000" s="22"/>
      <c r="F1000" s="22"/>
      <c r="G1000" s="22"/>
      <c r="H1000" s="22"/>
      <c r="I1000" s="23"/>
      <c r="J1000" s="78"/>
      <c r="K1000" s="19"/>
      <c r="L1000" s="97">
        <f>YEAR(Out_and_Engage[[#This Row],[Staff Start Date]])</f>
        <v>1900</v>
      </c>
      <c r="M1000" s="97" t="str">
        <f>TEXT(Out_and_Engage[[#This Row],[Staff Start Date]], "mmm")</f>
        <v>Jan</v>
      </c>
    </row>
  </sheetData>
  <sheetProtection algorithmName="SHA-512" hashValue="mmiJTXAJc1enbf17FRwoH8/OJqv0u236dDdal87qaJ7O7M5iHxHqE2MQuJS/IkOaUcRgcBLsjqIBwfhUOiF1HQ==" saltValue="sJ0QQxIepTnNT4TWZSUdqg==" spinCount="100000" sheet="1" sort="0" autoFilter="0"/>
  <dataValidations count="1">
    <dataValidation type="date" operator="greaterThan" allowBlank="1" showInputMessage="1" showErrorMessage="1" sqref="J2:J1000" xr:uid="{ED51C0F6-DAE0-42A0-858B-88DF6F17A222}">
      <formula1>18264</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4">
        <x14:dataValidation type="list" allowBlank="1" showInputMessage="1" showErrorMessage="1" xr:uid="{EB401CB4-3FCE-4610-80AE-FECE84E1F741}">
          <x14:formula1>
            <xm:f>'Drop Downs'!$E$2:$E$3</xm:f>
          </x14:formula1>
          <xm:sqref>K2:K1000 D2:D1048576</xm:sqref>
        </x14:dataValidation>
        <x14:dataValidation type="list" allowBlank="1" showInputMessage="1" showErrorMessage="1" xr:uid="{F5F2891A-CC93-4560-8048-A97C3D5BB9D1}">
          <x14:formula1>
            <xm:f>'Drop Downs'!$M$2:$M$6</xm:f>
          </x14:formula1>
          <xm:sqref>F2:F1048576</xm:sqref>
        </x14:dataValidation>
        <x14:dataValidation type="list" allowBlank="1" showInputMessage="1" showErrorMessage="1" xr:uid="{0AA91147-AAB3-4FCF-969D-69F92877653C}">
          <x14:formula1>
            <xm:f>'Drop Downs'!$K$2:$K$16</xm:f>
          </x14:formula1>
          <xm:sqref>H2:H1048576</xm:sqref>
        </x14:dataValidation>
        <x14:dataValidation type="list" allowBlank="1" showInputMessage="1" showErrorMessage="1" xr:uid="{115CD8D9-108A-4B99-A873-9F729A410FEE}">
          <x14:formula1>
            <xm:f>'Drop Downs'!$A$2:$A$20</xm:f>
          </x14:formula1>
          <xm:sqref>E2:E1048576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BE591-74AA-4557-8E6E-0C0789EA549E}">
  <sheetPr codeName="Sheet12"/>
  <dimension ref="A1:N1000"/>
  <sheetViews>
    <sheetView zoomScale="90" zoomScaleNormal="90" workbookViewId="0">
      <selection activeCell="H7" sqref="H7"/>
    </sheetView>
  </sheetViews>
  <sheetFormatPr defaultColWidth="8.7109375" defaultRowHeight="15" x14ac:dyDescent="0.25"/>
  <cols>
    <col min="1" max="1" width="19.28515625" style="39" customWidth="1"/>
    <col min="2" max="2" width="19" style="39" customWidth="1"/>
    <col min="3" max="3" width="17.28515625" style="39" customWidth="1"/>
    <col min="4" max="4" width="9" style="39" customWidth="1"/>
    <col min="5" max="5" width="33.28515625" style="39" customWidth="1"/>
    <col min="6" max="6" width="29.5703125" style="39" customWidth="1"/>
    <col min="7" max="7" width="18.7109375" style="39" customWidth="1"/>
    <col min="8" max="8" width="20.85546875" style="39" customWidth="1"/>
    <col min="9" max="9" width="20.5703125" style="39" customWidth="1"/>
    <col min="10" max="10" width="22.7109375" style="39" customWidth="1"/>
    <col min="11" max="11" width="16.85546875" style="77" bestFit="1" customWidth="1"/>
    <col min="12" max="12" width="12.28515625" style="39" customWidth="1"/>
    <col min="13" max="14" width="0" style="101" hidden="1" customWidth="1"/>
    <col min="15" max="16384" width="8.7109375" style="39"/>
  </cols>
  <sheetData>
    <row r="1" spans="1:14" s="128" customFormat="1" x14ac:dyDescent="0.25">
      <c r="A1" s="125" t="s">
        <v>83</v>
      </c>
      <c r="B1" s="83" t="s">
        <v>84</v>
      </c>
      <c r="C1" s="83" t="s">
        <v>85</v>
      </c>
      <c r="D1" s="83" t="s">
        <v>86</v>
      </c>
      <c r="E1" s="82" t="s">
        <v>190</v>
      </c>
      <c r="F1" s="82" t="s">
        <v>189</v>
      </c>
      <c r="G1" s="82" t="s">
        <v>102</v>
      </c>
      <c r="H1" s="82" t="s">
        <v>5</v>
      </c>
      <c r="I1" s="83" t="s">
        <v>87</v>
      </c>
      <c r="J1" s="122" t="s">
        <v>103</v>
      </c>
      <c r="K1" s="123" t="s">
        <v>89</v>
      </c>
      <c r="L1" s="124" t="s">
        <v>90</v>
      </c>
      <c r="M1" s="124" t="s">
        <v>91</v>
      </c>
      <c r="N1" s="124" t="s">
        <v>92</v>
      </c>
    </row>
    <row r="2" spans="1:14" x14ac:dyDescent="0.25">
      <c r="A2" s="24"/>
      <c r="B2" s="25"/>
      <c r="C2" s="25"/>
      <c r="D2" s="25"/>
      <c r="E2" s="25"/>
      <c r="F2" s="25"/>
      <c r="G2" s="25"/>
      <c r="H2" s="25"/>
      <c r="I2" s="25"/>
      <c r="J2" s="26"/>
      <c r="K2" s="68"/>
      <c r="L2" s="19"/>
      <c r="M2" s="100">
        <f>YEAR(SUD[[#This Row],[Staff Start Date]])</f>
        <v>1900</v>
      </c>
      <c r="N2" s="100" t="str">
        <f>TEXT(SUD[[#This Row],[Staff Start Date]], "mmm")</f>
        <v>Jan</v>
      </c>
    </row>
    <row r="3" spans="1:14" x14ac:dyDescent="0.25">
      <c r="A3" s="18"/>
      <c r="B3" s="19"/>
      <c r="C3" s="19"/>
      <c r="D3" s="19"/>
      <c r="E3" s="19"/>
      <c r="F3" s="19"/>
      <c r="G3" s="19"/>
      <c r="H3" s="19"/>
      <c r="I3" s="19"/>
      <c r="J3" s="20"/>
      <c r="K3" s="67"/>
      <c r="L3" s="19"/>
      <c r="M3" s="100">
        <f>YEAR(SUD[[#This Row],[Staff Start Date]])</f>
        <v>1900</v>
      </c>
      <c r="N3" s="100" t="str">
        <f>TEXT(SUD[[#This Row],[Staff Start Date]], "mmm")</f>
        <v>Jan</v>
      </c>
    </row>
    <row r="4" spans="1:14" x14ac:dyDescent="0.25">
      <c r="A4" s="18"/>
      <c r="B4" s="19"/>
      <c r="C4" s="19"/>
      <c r="D4" s="19"/>
      <c r="E4" s="19"/>
      <c r="F4" s="19"/>
      <c r="G4" s="19"/>
      <c r="H4" s="19"/>
      <c r="I4" s="19"/>
      <c r="J4" s="20"/>
      <c r="K4" s="67"/>
      <c r="L4" s="19"/>
      <c r="M4" s="100">
        <f>YEAR(SUD[[#This Row],[Staff Start Date]])</f>
        <v>1900</v>
      </c>
      <c r="N4" s="100" t="str">
        <f>TEXT(SUD[[#This Row],[Staff Start Date]], "mmm")</f>
        <v>Jan</v>
      </c>
    </row>
    <row r="5" spans="1:14" x14ac:dyDescent="0.25">
      <c r="A5" s="18"/>
      <c r="B5" s="19"/>
      <c r="C5" s="19"/>
      <c r="D5" s="19"/>
      <c r="E5" s="19"/>
      <c r="F5" s="19"/>
      <c r="G5" s="19"/>
      <c r="H5" s="19"/>
      <c r="I5" s="19"/>
      <c r="J5" s="20"/>
      <c r="K5" s="67"/>
      <c r="L5" s="19"/>
      <c r="M5" s="100">
        <f>YEAR(SUD[[#This Row],[Staff Start Date]])</f>
        <v>1900</v>
      </c>
      <c r="N5" s="100" t="str">
        <f>TEXT(SUD[[#This Row],[Staff Start Date]], "mmm")</f>
        <v>Jan</v>
      </c>
    </row>
    <row r="6" spans="1:14" x14ac:dyDescent="0.25">
      <c r="A6" s="18"/>
      <c r="B6" s="19"/>
      <c r="C6" s="19"/>
      <c r="D6" s="19"/>
      <c r="E6" s="19"/>
      <c r="F6" s="19"/>
      <c r="G6" s="19"/>
      <c r="H6" s="19"/>
      <c r="I6" s="19"/>
      <c r="J6" s="20"/>
      <c r="K6" s="67"/>
      <c r="L6" s="19"/>
      <c r="M6" s="100">
        <f>YEAR(SUD[[#This Row],[Staff Start Date]])</f>
        <v>1900</v>
      </c>
      <c r="N6" s="100" t="str">
        <f>TEXT(SUD[[#This Row],[Staff Start Date]], "mmm")</f>
        <v>Jan</v>
      </c>
    </row>
    <row r="7" spans="1:14" x14ac:dyDescent="0.25">
      <c r="A7" s="18"/>
      <c r="B7" s="19"/>
      <c r="C7" s="19"/>
      <c r="D7" s="19"/>
      <c r="E7" s="19"/>
      <c r="F7" s="19"/>
      <c r="G7" s="19"/>
      <c r="H7" s="19"/>
      <c r="I7" s="19"/>
      <c r="J7" s="20"/>
      <c r="K7" s="67"/>
      <c r="L7" s="19"/>
      <c r="M7" s="100">
        <f>YEAR(SUD[[#This Row],[Staff Start Date]])</f>
        <v>1900</v>
      </c>
      <c r="N7" s="100" t="str">
        <f>TEXT(SUD[[#This Row],[Staff Start Date]], "mmm")</f>
        <v>Jan</v>
      </c>
    </row>
    <row r="8" spans="1:14" x14ac:dyDescent="0.25">
      <c r="A8" s="18"/>
      <c r="B8" s="19"/>
      <c r="C8" s="19"/>
      <c r="D8" s="19"/>
      <c r="E8" s="19"/>
      <c r="F8" s="19"/>
      <c r="G8" s="19"/>
      <c r="H8" s="19"/>
      <c r="I8" s="19"/>
      <c r="J8" s="20"/>
      <c r="K8" s="67"/>
      <c r="L8" s="19"/>
      <c r="M8" s="100">
        <f>YEAR(SUD[[#This Row],[Staff Start Date]])</f>
        <v>1900</v>
      </c>
      <c r="N8" s="100" t="str">
        <f>TEXT(SUD[[#This Row],[Staff Start Date]], "mmm")</f>
        <v>Jan</v>
      </c>
    </row>
    <row r="9" spans="1:14" x14ac:dyDescent="0.25">
      <c r="A9" s="18"/>
      <c r="B9" s="19"/>
      <c r="C9" s="19"/>
      <c r="D9" s="19"/>
      <c r="E9" s="19"/>
      <c r="F9" s="19"/>
      <c r="G9" s="19"/>
      <c r="H9" s="19"/>
      <c r="I9" s="19"/>
      <c r="J9" s="20"/>
      <c r="K9" s="67"/>
      <c r="L9" s="19"/>
      <c r="M9" s="100">
        <f>YEAR(SUD[[#This Row],[Staff Start Date]])</f>
        <v>1900</v>
      </c>
      <c r="N9" s="100" t="str">
        <f>TEXT(SUD[[#This Row],[Staff Start Date]], "mmm")</f>
        <v>Jan</v>
      </c>
    </row>
    <row r="10" spans="1:14" x14ac:dyDescent="0.25">
      <c r="A10" s="18"/>
      <c r="B10" s="19"/>
      <c r="C10" s="19"/>
      <c r="D10" s="19"/>
      <c r="E10" s="19"/>
      <c r="F10" s="19"/>
      <c r="G10" s="19"/>
      <c r="H10" s="19"/>
      <c r="I10" s="19"/>
      <c r="J10" s="20"/>
      <c r="K10" s="67"/>
      <c r="L10" s="19"/>
      <c r="M10" s="100">
        <f>YEAR(SUD[[#This Row],[Staff Start Date]])</f>
        <v>1900</v>
      </c>
      <c r="N10" s="100" t="str">
        <f>TEXT(SUD[[#This Row],[Staff Start Date]], "mmm")</f>
        <v>Jan</v>
      </c>
    </row>
    <row r="11" spans="1:14" x14ac:dyDescent="0.25">
      <c r="A11" s="18"/>
      <c r="B11" s="19"/>
      <c r="C11" s="19"/>
      <c r="D11" s="19"/>
      <c r="E11" s="19"/>
      <c r="F11" s="19"/>
      <c r="G11" s="19"/>
      <c r="H11" s="19"/>
      <c r="I11" s="19"/>
      <c r="J11" s="20"/>
      <c r="K11" s="67"/>
      <c r="L11" s="19"/>
      <c r="M11" s="100">
        <f>YEAR(SUD[[#This Row],[Staff Start Date]])</f>
        <v>1900</v>
      </c>
      <c r="N11" s="100" t="str">
        <f>TEXT(SUD[[#This Row],[Staff Start Date]], "mmm")</f>
        <v>Jan</v>
      </c>
    </row>
    <row r="12" spans="1:14" x14ac:dyDescent="0.25">
      <c r="A12" s="18"/>
      <c r="B12" s="19"/>
      <c r="C12" s="19"/>
      <c r="D12" s="19"/>
      <c r="E12" s="19"/>
      <c r="F12" s="19"/>
      <c r="G12" s="19"/>
      <c r="H12" s="19"/>
      <c r="I12" s="19"/>
      <c r="J12" s="20"/>
      <c r="K12" s="67"/>
      <c r="L12" s="19"/>
      <c r="M12" s="100">
        <f>YEAR(SUD[[#This Row],[Staff Start Date]])</f>
        <v>1900</v>
      </c>
      <c r="N12" s="100" t="str">
        <f>TEXT(SUD[[#This Row],[Staff Start Date]], "mmm")</f>
        <v>Jan</v>
      </c>
    </row>
    <row r="13" spans="1:14" x14ac:dyDescent="0.25">
      <c r="A13" s="18"/>
      <c r="B13" s="19"/>
      <c r="C13" s="19"/>
      <c r="D13" s="19"/>
      <c r="E13" s="19"/>
      <c r="F13" s="19"/>
      <c r="G13" s="19"/>
      <c r="H13" s="19"/>
      <c r="I13" s="19"/>
      <c r="J13" s="20"/>
      <c r="K13" s="67"/>
      <c r="L13" s="19"/>
      <c r="M13" s="100">
        <f>YEAR(SUD[[#This Row],[Staff Start Date]])</f>
        <v>1900</v>
      </c>
      <c r="N13" s="100" t="str">
        <f>TEXT(SUD[[#This Row],[Staff Start Date]], "mmm")</f>
        <v>Jan</v>
      </c>
    </row>
    <row r="14" spans="1:14" x14ac:dyDescent="0.25">
      <c r="A14" s="18"/>
      <c r="B14" s="19"/>
      <c r="C14" s="19"/>
      <c r="D14" s="19"/>
      <c r="E14" s="19"/>
      <c r="F14" s="19"/>
      <c r="G14" s="19"/>
      <c r="H14" s="19"/>
      <c r="I14" s="19"/>
      <c r="J14" s="20"/>
      <c r="K14" s="67"/>
      <c r="L14" s="19"/>
      <c r="M14" s="100">
        <f>YEAR(SUD[[#This Row],[Staff Start Date]])</f>
        <v>1900</v>
      </c>
      <c r="N14" s="100" t="str">
        <f>TEXT(SUD[[#This Row],[Staff Start Date]], "mmm")</f>
        <v>Jan</v>
      </c>
    </row>
    <row r="15" spans="1:14" x14ac:dyDescent="0.25">
      <c r="A15" s="18"/>
      <c r="B15" s="19"/>
      <c r="C15" s="19"/>
      <c r="D15" s="19"/>
      <c r="E15" s="19"/>
      <c r="F15" s="19"/>
      <c r="G15" s="19"/>
      <c r="H15" s="19"/>
      <c r="I15" s="19"/>
      <c r="J15" s="20"/>
      <c r="K15" s="67"/>
      <c r="L15" s="19"/>
      <c r="M15" s="100">
        <f>YEAR(SUD[[#This Row],[Staff Start Date]])</f>
        <v>1900</v>
      </c>
      <c r="N15" s="100" t="str">
        <f>TEXT(SUD[[#This Row],[Staff Start Date]], "mmm")</f>
        <v>Jan</v>
      </c>
    </row>
    <row r="16" spans="1:14" x14ac:dyDescent="0.25">
      <c r="A16" s="18"/>
      <c r="B16" s="19"/>
      <c r="C16" s="19"/>
      <c r="D16" s="19"/>
      <c r="E16" s="19"/>
      <c r="F16" s="19"/>
      <c r="G16" s="19"/>
      <c r="H16" s="19"/>
      <c r="I16" s="19"/>
      <c r="J16" s="20"/>
      <c r="K16" s="67"/>
      <c r="L16" s="19"/>
      <c r="M16" s="100">
        <f>YEAR(SUD[[#This Row],[Staff Start Date]])</f>
        <v>1900</v>
      </c>
      <c r="N16" s="100" t="str">
        <f>TEXT(SUD[[#This Row],[Staff Start Date]], "mmm")</f>
        <v>Jan</v>
      </c>
    </row>
    <row r="17" spans="1:14" x14ac:dyDescent="0.25">
      <c r="A17" s="18"/>
      <c r="B17" s="19"/>
      <c r="C17" s="19"/>
      <c r="D17" s="19"/>
      <c r="E17" s="19"/>
      <c r="F17" s="19"/>
      <c r="G17" s="19"/>
      <c r="H17" s="19"/>
      <c r="I17" s="19"/>
      <c r="J17" s="20"/>
      <c r="K17" s="67"/>
      <c r="L17" s="19"/>
      <c r="M17" s="100">
        <f>YEAR(SUD[[#This Row],[Staff Start Date]])</f>
        <v>1900</v>
      </c>
      <c r="N17" s="100" t="str">
        <f>TEXT(SUD[[#This Row],[Staff Start Date]], "mmm")</f>
        <v>Jan</v>
      </c>
    </row>
    <row r="18" spans="1:14" x14ac:dyDescent="0.25">
      <c r="A18" s="18"/>
      <c r="B18" s="19"/>
      <c r="C18" s="19"/>
      <c r="D18" s="19"/>
      <c r="E18" s="19"/>
      <c r="F18" s="19"/>
      <c r="G18" s="19"/>
      <c r="H18" s="19"/>
      <c r="I18" s="19"/>
      <c r="J18" s="20"/>
      <c r="K18" s="67"/>
      <c r="L18" s="19"/>
      <c r="M18" s="100">
        <f>YEAR(SUD[[#This Row],[Staff Start Date]])</f>
        <v>1900</v>
      </c>
      <c r="N18" s="100" t="str">
        <f>TEXT(SUD[[#This Row],[Staff Start Date]], "mmm")</f>
        <v>Jan</v>
      </c>
    </row>
    <row r="19" spans="1:14" x14ac:dyDescent="0.25">
      <c r="A19" s="18"/>
      <c r="B19" s="19"/>
      <c r="C19" s="19"/>
      <c r="D19" s="19"/>
      <c r="E19" s="19"/>
      <c r="F19" s="19"/>
      <c r="G19" s="19"/>
      <c r="H19" s="19"/>
      <c r="I19" s="19"/>
      <c r="J19" s="20"/>
      <c r="K19" s="67"/>
      <c r="L19" s="19"/>
      <c r="M19" s="100">
        <f>YEAR(SUD[[#This Row],[Staff Start Date]])</f>
        <v>1900</v>
      </c>
      <c r="N19" s="100" t="str">
        <f>TEXT(SUD[[#This Row],[Staff Start Date]], "mmm")</f>
        <v>Jan</v>
      </c>
    </row>
    <row r="20" spans="1:14" x14ac:dyDescent="0.25">
      <c r="A20" s="18"/>
      <c r="B20" s="19"/>
      <c r="C20" s="19"/>
      <c r="D20" s="19"/>
      <c r="E20" s="19"/>
      <c r="F20" s="19"/>
      <c r="G20" s="19"/>
      <c r="H20" s="19"/>
      <c r="I20" s="19"/>
      <c r="J20" s="20"/>
      <c r="K20" s="67"/>
      <c r="L20" s="19"/>
      <c r="M20" s="100">
        <f>YEAR(SUD[[#This Row],[Staff Start Date]])</f>
        <v>1900</v>
      </c>
      <c r="N20" s="100" t="str">
        <f>TEXT(SUD[[#This Row],[Staff Start Date]], "mmm")</f>
        <v>Jan</v>
      </c>
    </row>
    <row r="21" spans="1:14" x14ac:dyDescent="0.25">
      <c r="A21" s="18"/>
      <c r="B21" s="19"/>
      <c r="C21" s="19"/>
      <c r="D21" s="19"/>
      <c r="E21" s="19"/>
      <c r="F21" s="19"/>
      <c r="G21" s="19"/>
      <c r="H21" s="19"/>
      <c r="I21" s="19"/>
      <c r="J21" s="20"/>
      <c r="K21" s="67"/>
      <c r="L21" s="19"/>
      <c r="M21" s="100">
        <f>YEAR(SUD[[#This Row],[Staff Start Date]])</f>
        <v>1900</v>
      </c>
      <c r="N21" s="100" t="str">
        <f>TEXT(SUD[[#This Row],[Staff Start Date]], "mmm")</f>
        <v>Jan</v>
      </c>
    </row>
    <row r="22" spans="1:14" x14ac:dyDescent="0.25">
      <c r="A22" s="18"/>
      <c r="B22" s="19"/>
      <c r="C22" s="19"/>
      <c r="D22" s="19"/>
      <c r="E22" s="19"/>
      <c r="F22" s="19"/>
      <c r="G22" s="19"/>
      <c r="H22" s="19"/>
      <c r="I22" s="19"/>
      <c r="J22" s="20"/>
      <c r="K22" s="67"/>
      <c r="L22" s="19"/>
      <c r="M22" s="100">
        <f>YEAR(SUD[[#This Row],[Staff Start Date]])</f>
        <v>1900</v>
      </c>
      <c r="N22" s="100" t="str">
        <f>TEXT(SUD[[#This Row],[Staff Start Date]], "mmm")</f>
        <v>Jan</v>
      </c>
    </row>
    <row r="23" spans="1:14" x14ac:dyDescent="0.25">
      <c r="A23" s="18"/>
      <c r="B23" s="19"/>
      <c r="C23" s="19"/>
      <c r="D23" s="19"/>
      <c r="E23" s="19"/>
      <c r="F23" s="19"/>
      <c r="G23" s="19"/>
      <c r="H23" s="19"/>
      <c r="I23" s="19"/>
      <c r="J23" s="20"/>
      <c r="K23" s="67"/>
      <c r="L23" s="19"/>
      <c r="M23" s="100">
        <f>YEAR(SUD[[#This Row],[Staff Start Date]])</f>
        <v>1900</v>
      </c>
      <c r="N23" s="100" t="str">
        <f>TEXT(SUD[[#This Row],[Staff Start Date]], "mmm")</f>
        <v>Jan</v>
      </c>
    </row>
    <row r="24" spans="1:14" x14ac:dyDescent="0.25">
      <c r="A24" s="18"/>
      <c r="B24" s="19"/>
      <c r="C24" s="19"/>
      <c r="D24" s="19"/>
      <c r="E24" s="19"/>
      <c r="F24" s="19"/>
      <c r="G24" s="19"/>
      <c r="H24" s="19"/>
      <c r="I24" s="19"/>
      <c r="J24" s="20"/>
      <c r="K24" s="67"/>
      <c r="L24" s="19"/>
      <c r="M24" s="100">
        <f>YEAR(SUD[[#This Row],[Staff Start Date]])</f>
        <v>1900</v>
      </c>
      <c r="N24" s="100" t="str">
        <f>TEXT(SUD[[#This Row],[Staff Start Date]], "mmm")</f>
        <v>Jan</v>
      </c>
    </row>
    <row r="25" spans="1:14" x14ac:dyDescent="0.25">
      <c r="A25" s="18"/>
      <c r="B25" s="19"/>
      <c r="C25" s="19"/>
      <c r="D25" s="19"/>
      <c r="E25" s="19"/>
      <c r="F25" s="19"/>
      <c r="G25" s="19"/>
      <c r="H25" s="19"/>
      <c r="I25" s="19"/>
      <c r="J25" s="20"/>
      <c r="K25" s="67"/>
      <c r="L25" s="19"/>
      <c r="M25" s="100">
        <f>YEAR(SUD[[#This Row],[Staff Start Date]])</f>
        <v>1900</v>
      </c>
      <c r="N25" s="100" t="str">
        <f>TEXT(SUD[[#This Row],[Staff Start Date]], "mmm")</f>
        <v>Jan</v>
      </c>
    </row>
    <row r="26" spans="1:14" x14ac:dyDescent="0.25">
      <c r="A26" s="18"/>
      <c r="B26" s="19"/>
      <c r="C26" s="19"/>
      <c r="D26" s="19"/>
      <c r="E26" s="19"/>
      <c r="F26" s="19"/>
      <c r="G26" s="19"/>
      <c r="H26" s="19"/>
      <c r="I26" s="19"/>
      <c r="J26" s="20"/>
      <c r="K26" s="67"/>
      <c r="L26" s="19"/>
      <c r="M26" s="100">
        <f>YEAR(SUD[[#This Row],[Staff Start Date]])</f>
        <v>1900</v>
      </c>
      <c r="N26" s="100" t="str">
        <f>TEXT(SUD[[#This Row],[Staff Start Date]], "mmm")</f>
        <v>Jan</v>
      </c>
    </row>
    <row r="27" spans="1:14" x14ac:dyDescent="0.25">
      <c r="A27" s="18"/>
      <c r="B27" s="19"/>
      <c r="C27" s="19"/>
      <c r="D27" s="19"/>
      <c r="E27" s="19"/>
      <c r="F27" s="19"/>
      <c r="G27" s="19"/>
      <c r="H27" s="19"/>
      <c r="I27" s="19"/>
      <c r="J27" s="20"/>
      <c r="K27" s="67"/>
      <c r="L27" s="19"/>
      <c r="M27" s="100">
        <f>YEAR(SUD[[#This Row],[Staff Start Date]])</f>
        <v>1900</v>
      </c>
      <c r="N27" s="100" t="str">
        <f>TEXT(SUD[[#This Row],[Staff Start Date]], "mmm")</f>
        <v>Jan</v>
      </c>
    </row>
    <row r="28" spans="1:14" x14ac:dyDescent="0.25">
      <c r="A28" s="18"/>
      <c r="B28" s="19"/>
      <c r="C28" s="19"/>
      <c r="D28" s="19"/>
      <c r="E28" s="19"/>
      <c r="F28" s="19"/>
      <c r="G28" s="19"/>
      <c r="H28" s="19"/>
      <c r="I28" s="19"/>
      <c r="J28" s="20"/>
      <c r="K28" s="67"/>
      <c r="L28" s="19"/>
      <c r="M28" s="100">
        <f>YEAR(SUD[[#This Row],[Staff Start Date]])</f>
        <v>1900</v>
      </c>
      <c r="N28" s="100" t="str">
        <f>TEXT(SUD[[#This Row],[Staff Start Date]], "mmm")</f>
        <v>Jan</v>
      </c>
    </row>
    <row r="29" spans="1:14" x14ac:dyDescent="0.25">
      <c r="A29" s="18"/>
      <c r="B29" s="19"/>
      <c r="C29" s="19"/>
      <c r="D29" s="19"/>
      <c r="E29" s="19"/>
      <c r="F29" s="19"/>
      <c r="G29" s="19"/>
      <c r="H29" s="19"/>
      <c r="I29" s="19"/>
      <c r="J29" s="20"/>
      <c r="K29" s="67"/>
      <c r="L29" s="19"/>
      <c r="M29" s="100">
        <f>YEAR(SUD[[#This Row],[Staff Start Date]])</f>
        <v>1900</v>
      </c>
      <c r="N29" s="100" t="str">
        <f>TEXT(SUD[[#This Row],[Staff Start Date]], "mmm")</f>
        <v>Jan</v>
      </c>
    </row>
    <row r="30" spans="1:14" x14ac:dyDescent="0.25">
      <c r="A30" s="18"/>
      <c r="B30" s="19"/>
      <c r="C30" s="19"/>
      <c r="D30" s="19"/>
      <c r="E30" s="19"/>
      <c r="F30" s="19"/>
      <c r="G30" s="19"/>
      <c r="H30" s="19"/>
      <c r="I30" s="19"/>
      <c r="J30" s="20"/>
      <c r="K30" s="67"/>
      <c r="L30" s="19"/>
      <c r="M30" s="100">
        <f>YEAR(SUD[[#This Row],[Staff Start Date]])</f>
        <v>1900</v>
      </c>
      <c r="N30" s="100" t="str">
        <f>TEXT(SUD[[#This Row],[Staff Start Date]], "mmm")</f>
        <v>Jan</v>
      </c>
    </row>
    <row r="31" spans="1:14" x14ac:dyDescent="0.25">
      <c r="A31" s="18"/>
      <c r="B31" s="19"/>
      <c r="C31" s="19"/>
      <c r="D31" s="19"/>
      <c r="E31" s="19"/>
      <c r="F31" s="19"/>
      <c r="G31" s="19"/>
      <c r="H31" s="19"/>
      <c r="I31" s="19"/>
      <c r="J31" s="20"/>
      <c r="K31" s="67"/>
      <c r="L31" s="19"/>
      <c r="M31" s="100">
        <f>YEAR(SUD[[#This Row],[Staff Start Date]])</f>
        <v>1900</v>
      </c>
      <c r="N31" s="100" t="str">
        <f>TEXT(SUD[[#This Row],[Staff Start Date]], "mmm")</f>
        <v>Jan</v>
      </c>
    </row>
    <row r="32" spans="1:14" x14ac:dyDescent="0.25">
      <c r="A32" s="18"/>
      <c r="B32" s="19"/>
      <c r="C32" s="19"/>
      <c r="D32" s="19"/>
      <c r="E32" s="19"/>
      <c r="F32" s="19"/>
      <c r="G32" s="19"/>
      <c r="H32" s="19"/>
      <c r="I32" s="19"/>
      <c r="J32" s="20"/>
      <c r="K32" s="67"/>
      <c r="L32" s="19"/>
      <c r="M32" s="100">
        <f>YEAR(SUD[[#This Row],[Staff Start Date]])</f>
        <v>1900</v>
      </c>
      <c r="N32" s="100" t="str">
        <f>TEXT(SUD[[#This Row],[Staff Start Date]], "mmm")</f>
        <v>Jan</v>
      </c>
    </row>
    <row r="33" spans="1:14" x14ac:dyDescent="0.25">
      <c r="A33" s="18"/>
      <c r="B33" s="19"/>
      <c r="C33" s="19"/>
      <c r="D33" s="19"/>
      <c r="E33" s="19"/>
      <c r="F33" s="19"/>
      <c r="G33" s="19"/>
      <c r="H33" s="19"/>
      <c r="I33" s="19"/>
      <c r="J33" s="20"/>
      <c r="K33" s="67"/>
      <c r="L33" s="19"/>
      <c r="M33" s="100">
        <f>YEAR(SUD[[#This Row],[Staff Start Date]])</f>
        <v>1900</v>
      </c>
      <c r="N33" s="100" t="str">
        <f>TEXT(SUD[[#This Row],[Staff Start Date]], "mmm")</f>
        <v>Jan</v>
      </c>
    </row>
    <row r="34" spans="1:14" x14ac:dyDescent="0.25">
      <c r="A34" s="18"/>
      <c r="B34" s="19"/>
      <c r="C34" s="19"/>
      <c r="D34" s="19"/>
      <c r="E34" s="19"/>
      <c r="F34" s="19"/>
      <c r="G34" s="19"/>
      <c r="H34" s="19"/>
      <c r="I34" s="19"/>
      <c r="J34" s="20"/>
      <c r="K34" s="67"/>
      <c r="L34" s="19"/>
      <c r="M34" s="100">
        <f>YEAR(SUD[[#This Row],[Staff Start Date]])</f>
        <v>1900</v>
      </c>
      <c r="N34" s="100" t="str">
        <f>TEXT(SUD[[#This Row],[Staff Start Date]], "mmm")</f>
        <v>Jan</v>
      </c>
    </row>
    <row r="35" spans="1:14" x14ac:dyDescent="0.25">
      <c r="A35" s="18"/>
      <c r="B35" s="19"/>
      <c r="C35" s="19"/>
      <c r="D35" s="19"/>
      <c r="E35" s="19"/>
      <c r="F35" s="19"/>
      <c r="G35" s="19"/>
      <c r="H35" s="19"/>
      <c r="I35" s="19"/>
      <c r="J35" s="20"/>
      <c r="K35" s="67"/>
      <c r="L35" s="19"/>
      <c r="M35" s="100">
        <f>YEAR(SUD[[#This Row],[Staff Start Date]])</f>
        <v>1900</v>
      </c>
      <c r="N35" s="100" t="str">
        <f>TEXT(SUD[[#This Row],[Staff Start Date]], "mmm")</f>
        <v>Jan</v>
      </c>
    </row>
    <row r="36" spans="1:14" x14ac:dyDescent="0.25">
      <c r="A36" s="18"/>
      <c r="B36" s="19"/>
      <c r="C36" s="19"/>
      <c r="D36" s="19"/>
      <c r="E36" s="19"/>
      <c r="F36" s="19"/>
      <c r="G36" s="19"/>
      <c r="H36" s="19"/>
      <c r="I36" s="19"/>
      <c r="J36" s="20"/>
      <c r="K36" s="67"/>
      <c r="L36" s="19"/>
      <c r="M36" s="100">
        <f>YEAR(SUD[[#This Row],[Staff Start Date]])</f>
        <v>1900</v>
      </c>
      <c r="N36" s="100" t="str">
        <f>TEXT(SUD[[#This Row],[Staff Start Date]], "mmm")</f>
        <v>Jan</v>
      </c>
    </row>
    <row r="37" spans="1:14" x14ac:dyDescent="0.25">
      <c r="A37" s="18"/>
      <c r="B37" s="19"/>
      <c r="C37" s="19"/>
      <c r="D37" s="19"/>
      <c r="E37" s="19"/>
      <c r="F37" s="19"/>
      <c r="G37" s="19"/>
      <c r="H37" s="19"/>
      <c r="I37" s="19"/>
      <c r="J37" s="20"/>
      <c r="K37" s="67"/>
      <c r="L37" s="19"/>
      <c r="M37" s="100">
        <f>YEAR(SUD[[#This Row],[Staff Start Date]])</f>
        <v>1900</v>
      </c>
      <c r="N37" s="100" t="str">
        <f>TEXT(SUD[[#This Row],[Staff Start Date]], "mmm")</f>
        <v>Jan</v>
      </c>
    </row>
    <row r="38" spans="1:14" x14ac:dyDescent="0.25">
      <c r="A38" s="18"/>
      <c r="B38" s="19"/>
      <c r="C38" s="19"/>
      <c r="D38" s="19"/>
      <c r="E38" s="19"/>
      <c r="F38" s="19"/>
      <c r="G38" s="19"/>
      <c r="H38" s="19"/>
      <c r="I38" s="19"/>
      <c r="J38" s="20"/>
      <c r="K38" s="67"/>
      <c r="L38" s="19"/>
      <c r="M38" s="100">
        <f>YEAR(SUD[[#This Row],[Staff Start Date]])</f>
        <v>1900</v>
      </c>
      <c r="N38" s="100" t="str">
        <f>TEXT(SUD[[#This Row],[Staff Start Date]], "mmm")</f>
        <v>Jan</v>
      </c>
    </row>
    <row r="39" spans="1:14" x14ac:dyDescent="0.25">
      <c r="A39" s="18"/>
      <c r="B39" s="19"/>
      <c r="C39" s="19"/>
      <c r="D39" s="19"/>
      <c r="E39" s="19"/>
      <c r="F39" s="19"/>
      <c r="G39" s="19"/>
      <c r="H39" s="19"/>
      <c r="I39" s="19"/>
      <c r="J39" s="20"/>
      <c r="K39" s="67"/>
      <c r="L39" s="19"/>
      <c r="M39" s="100">
        <f>YEAR(SUD[[#This Row],[Staff Start Date]])</f>
        <v>1900</v>
      </c>
      <c r="N39" s="100" t="str">
        <f>TEXT(SUD[[#This Row],[Staff Start Date]], "mmm")</f>
        <v>Jan</v>
      </c>
    </row>
    <row r="40" spans="1:14" x14ac:dyDescent="0.25">
      <c r="A40" s="18"/>
      <c r="B40" s="19"/>
      <c r="C40" s="19"/>
      <c r="D40" s="19"/>
      <c r="E40" s="19"/>
      <c r="F40" s="19"/>
      <c r="G40" s="19"/>
      <c r="H40" s="19"/>
      <c r="I40" s="19"/>
      <c r="J40" s="20"/>
      <c r="K40" s="67"/>
      <c r="L40" s="19"/>
      <c r="M40" s="100">
        <f>YEAR(SUD[[#This Row],[Staff Start Date]])</f>
        <v>1900</v>
      </c>
      <c r="N40" s="100" t="str">
        <f>TEXT(SUD[[#This Row],[Staff Start Date]], "mmm")</f>
        <v>Jan</v>
      </c>
    </row>
    <row r="41" spans="1:14" x14ac:dyDescent="0.25">
      <c r="A41" s="18"/>
      <c r="B41" s="19"/>
      <c r="C41" s="19"/>
      <c r="D41" s="19"/>
      <c r="E41" s="19"/>
      <c r="F41" s="19"/>
      <c r="G41" s="19"/>
      <c r="H41" s="19"/>
      <c r="I41" s="19"/>
      <c r="J41" s="20"/>
      <c r="K41" s="67"/>
      <c r="L41" s="19"/>
      <c r="M41" s="100">
        <f>YEAR(SUD[[#This Row],[Staff Start Date]])</f>
        <v>1900</v>
      </c>
      <c r="N41" s="100" t="str">
        <f>TEXT(SUD[[#This Row],[Staff Start Date]], "mmm")</f>
        <v>Jan</v>
      </c>
    </row>
    <row r="42" spans="1:14" x14ac:dyDescent="0.25">
      <c r="A42" s="18"/>
      <c r="B42" s="19"/>
      <c r="C42" s="19"/>
      <c r="D42" s="19"/>
      <c r="E42" s="19"/>
      <c r="F42" s="19"/>
      <c r="G42" s="19"/>
      <c r="H42" s="19"/>
      <c r="I42" s="19"/>
      <c r="J42" s="20"/>
      <c r="K42" s="67"/>
      <c r="L42" s="19"/>
      <c r="M42" s="100">
        <f>YEAR(SUD[[#This Row],[Staff Start Date]])</f>
        <v>1900</v>
      </c>
      <c r="N42" s="100" t="str">
        <f>TEXT(SUD[[#This Row],[Staff Start Date]], "mmm")</f>
        <v>Jan</v>
      </c>
    </row>
    <row r="43" spans="1:14" x14ac:dyDescent="0.25">
      <c r="A43" s="18"/>
      <c r="B43" s="19"/>
      <c r="C43" s="19"/>
      <c r="D43" s="19"/>
      <c r="E43" s="19"/>
      <c r="F43" s="19"/>
      <c r="G43" s="19"/>
      <c r="H43" s="19"/>
      <c r="I43" s="19"/>
      <c r="J43" s="20"/>
      <c r="K43" s="67"/>
      <c r="L43" s="19"/>
      <c r="M43" s="100">
        <f>YEAR(SUD[[#This Row],[Staff Start Date]])</f>
        <v>1900</v>
      </c>
      <c r="N43" s="100" t="str">
        <f>TEXT(SUD[[#This Row],[Staff Start Date]], "mmm")</f>
        <v>Jan</v>
      </c>
    </row>
    <row r="44" spans="1:14" x14ac:dyDescent="0.25">
      <c r="A44" s="18"/>
      <c r="B44" s="19"/>
      <c r="C44" s="19"/>
      <c r="D44" s="19"/>
      <c r="E44" s="19"/>
      <c r="F44" s="19"/>
      <c r="G44" s="19"/>
      <c r="H44" s="19"/>
      <c r="I44" s="19"/>
      <c r="J44" s="20"/>
      <c r="K44" s="67"/>
      <c r="L44" s="19"/>
      <c r="M44" s="100">
        <f>YEAR(SUD[[#This Row],[Staff Start Date]])</f>
        <v>1900</v>
      </c>
      <c r="N44" s="100" t="str">
        <f>TEXT(SUD[[#This Row],[Staff Start Date]], "mmm")</f>
        <v>Jan</v>
      </c>
    </row>
    <row r="45" spans="1:14" x14ac:dyDescent="0.25">
      <c r="A45" s="18"/>
      <c r="B45" s="19"/>
      <c r="C45" s="19"/>
      <c r="D45" s="19"/>
      <c r="E45" s="19"/>
      <c r="F45" s="19"/>
      <c r="G45" s="19"/>
      <c r="H45" s="19"/>
      <c r="I45" s="19"/>
      <c r="J45" s="20"/>
      <c r="K45" s="67"/>
      <c r="L45" s="19"/>
      <c r="M45" s="100">
        <f>YEAR(SUD[[#This Row],[Staff Start Date]])</f>
        <v>1900</v>
      </c>
      <c r="N45" s="100" t="str">
        <f>TEXT(SUD[[#This Row],[Staff Start Date]], "mmm")</f>
        <v>Jan</v>
      </c>
    </row>
    <row r="46" spans="1:14" x14ac:dyDescent="0.25">
      <c r="A46" s="18"/>
      <c r="B46" s="19"/>
      <c r="C46" s="19"/>
      <c r="D46" s="19"/>
      <c r="E46" s="19"/>
      <c r="F46" s="19"/>
      <c r="G46" s="19"/>
      <c r="H46" s="19"/>
      <c r="I46" s="19"/>
      <c r="J46" s="20"/>
      <c r="K46" s="67"/>
      <c r="L46" s="19"/>
      <c r="M46" s="100">
        <f>YEAR(SUD[[#This Row],[Staff Start Date]])</f>
        <v>1900</v>
      </c>
      <c r="N46" s="100" t="str">
        <f>TEXT(SUD[[#This Row],[Staff Start Date]], "mmm")</f>
        <v>Jan</v>
      </c>
    </row>
    <row r="47" spans="1:14" x14ac:dyDescent="0.25">
      <c r="A47" s="18"/>
      <c r="B47" s="19"/>
      <c r="C47" s="19"/>
      <c r="D47" s="19"/>
      <c r="E47" s="19"/>
      <c r="F47" s="19"/>
      <c r="G47" s="19"/>
      <c r="H47" s="19"/>
      <c r="I47" s="19"/>
      <c r="J47" s="20"/>
      <c r="K47" s="67"/>
      <c r="L47" s="19"/>
      <c r="M47" s="100">
        <f>YEAR(SUD[[#This Row],[Staff Start Date]])</f>
        <v>1900</v>
      </c>
      <c r="N47" s="100" t="str">
        <f>TEXT(SUD[[#This Row],[Staff Start Date]], "mmm")</f>
        <v>Jan</v>
      </c>
    </row>
    <row r="48" spans="1:14" x14ac:dyDescent="0.25">
      <c r="A48" s="18"/>
      <c r="B48" s="19"/>
      <c r="C48" s="19"/>
      <c r="D48" s="19"/>
      <c r="E48" s="19"/>
      <c r="F48" s="19"/>
      <c r="G48" s="19"/>
      <c r="H48" s="19"/>
      <c r="I48" s="19"/>
      <c r="J48" s="20"/>
      <c r="K48" s="67"/>
      <c r="L48" s="19"/>
      <c r="M48" s="100">
        <f>YEAR(SUD[[#This Row],[Staff Start Date]])</f>
        <v>1900</v>
      </c>
      <c r="N48" s="100" t="str">
        <f>TEXT(SUD[[#This Row],[Staff Start Date]], "mmm")</f>
        <v>Jan</v>
      </c>
    </row>
    <row r="49" spans="1:14" x14ac:dyDescent="0.25">
      <c r="A49" s="18"/>
      <c r="B49" s="19"/>
      <c r="C49" s="19"/>
      <c r="D49" s="19"/>
      <c r="E49" s="19"/>
      <c r="F49" s="19"/>
      <c r="G49" s="19"/>
      <c r="H49" s="19"/>
      <c r="I49" s="19"/>
      <c r="J49" s="20"/>
      <c r="K49" s="67"/>
      <c r="L49" s="19"/>
      <c r="M49" s="100">
        <f>YEAR(SUD[[#This Row],[Staff Start Date]])</f>
        <v>1900</v>
      </c>
      <c r="N49" s="100" t="str">
        <f>TEXT(SUD[[#This Row],[Staff Start Date]], "mmm")</f>
        <v>Jan</v>
      </c>
    </row>
    <row r="50" spans="1:14" x14ac:dyDescent="0.25">
      <c r="A50" s="18"/>
      <c r="B50" s="19"/>
      <c r="C50" s="19"/>
      <c r="D50" s="19"/>
      <c r="E50" s="19"/>
      <c r="F50" s="19"/>
      <c r="G50" s="19"/>
      <c r="H50" s="19"/>
      <c r="I50" s="19"/>
      <c r="J50" s="20"/>
      <c r="K50" s="67"/>
      <c r="L50" s="19"/>
      <c r="M50" s="100">
        <f>YEAR(SUD[[#This Row],[Staff Start Date]])</f>
        <v>1900</v>
      </c>
      <c r="N50" s="100" t="str">
        <f>TEXT(SUD[[#This Row],[Staff Start Date]], "mmm")</f>
        <v>Jan</v>
      </c>
    </row>
    <row r="51" spans="1:14" x14ac:dyDescent="0.25">
      <c r="A51" s="18"/>
      <c r="B51" s="19"/>
      <c r="C51" s="19"/>
      <c r="D51" s="19"/>
      <c r="E51" s="19"/>
      <c r="F51" s="19"/>
      <c r="G51" s="19"/>
      <c r="H51" s="19"/>
      <c r="I51" s="19"/>
      <c r="J51" s="20"/>
      <c r="K51" s="67"/>
      <c r="L51" s="19"/>
      <c r="M51" s="100">
        <f>YEAR(SUD[[#This Row],[Staff Start Date]])</f>
        <v>1900</v>
      </c>
      <c r="N51" s="100" t="str">
        <f>TEXT(SUD[[#This Row],[Staff Start Date]], "mmm")</f>
        <v>Jan</v>
      </c>
    </row>
    <row r="52" spans="1:14" x14ac:dyDescent="0.25">
      <c r="A52" s="18"/>
      <c r="B52" s="19"/>
      <c r="C52" s="19"/>
      <c r="D52" s="19"/>
      <c r="E52" s="19"/>
      <c r="F52" s="19"/>
      <c r="G52" s="19"/>
      <c r="H52" s="19"/>
      <c r="I52" s="19"/>
      <c r="J52" s="20"/>
      <c r="K52" s="67"/>
      <c r="L52" s="19"/>
      <c r="M52" s="100">
        <f>YEAR(SUD[[#This Row],[Staff Start Date]])</f>
        <v>1900</v>
      </c>
      <c r="N52" s="100" t="str">
        <f>TEXT(SUD[[#This Row],[Staff Start Date]], "mmm")</f>
        <v>Jan</v>
      </c>
    </row>
    <row r="53" spans="1:14" x14ac:dyDescent="0.25">
      <c r="A53" s="18"/>
      <c r="B53" s="19"/>
      <c r="C53" s="19"/>
      <c r="D53" s="19"/>
      <c r="E53" s="19"/>
      <c r="F53" s="19"/>
      <c r="G53" s="19"/>
      <c r="H53" s="19"/>
      <c r="I53" s="19"/>
      <c r="J53" s="20"/>
      <c r="K53" s="67"/>
      <c r="L53" s="19"/>
      <c r="M53" s="100">
        <f>YEAR(SUD[[#This Row],[Staff Start Date]])</f>
        <v>1900</v>
      </c>
      <c r="N53" s="100" t="str">
        <f>TEXT(SUD[[#This Row],[Staff Start Date]], "mmm")</f>
        <v>Jan</v>
      </c>
    </row>
    <row r="54" spans="1:14" x14ac:dyDescent="0.25">
      <c r="A54" s="18"/>
      <c r="B54" s="19"/>
      <c r="C54" s="19"/>
      <c r="D54" s="19"/>
      <c r="E54" s="19"/>
      <c r="F54" s="19"/>
      <c r="G54" s="19"/>
      <c r="H54" s="19"/>
      <c r="I54" s="19"/>
      <c r="J54" s="20"/>
      <c r="K54" s="67"/>
      <c r="L54" s="19"/>
      <c r="M54" s="100">
        <f>YEAR(SUD[[#This Row],[Staff Start Date]])</f>
        <v>1900</v>
      </c>
      <c r="N54" s="100" t="str">
        <f>TEXT(SUD[[#This Row],[Staff Start Date]], "mmm")</f>
        <v>Jan</v>
      </c>
    </row>
    <row r="55" spans="1:14" x14ac:dyDescent="0.25">
      <c r="A55" s="18"/>
      <c r="B55" s="19"/>
      <c r="C55" s="19"/>
      <c r="D55" s="19"/>
      <c r="E55" s="19"/>
      <c r="F55" s="19"/>
      <c r="G55" s="19"/>
      <c r="H55" s="19"/>
      <c r="I55" s="19"/>
      <c r="J55" s="20"/>
      <c r="K55" s="67"/>
      <c r="L55" s="19"/>
      <c r="M55" s="100">
        <f>YEAR(SUD[[#This Row],[Staff Start Date]])</f>
        <v>1900</v>
      </c>
      <c r="N55" s="100" t="str">
        <f>TEXT(SUD[[#This Row],[Staff Start Date]], "mmm")</f>
        <v>Jan</v>
      </c>
    </row>
    <row r="56" spans="1:14" x14ac:dyDescent="0.25">
      <c r="A56" s="18"/>
      <c r="B56" s="19"/>
      <c r="C56" s="19"/>
      <c r="D56" s="19"/>
      <c r="E56" s="19"/>
      <c r="F56" s="19"/>
      <c r="G56" s="19"/>
      <c r="H56" s="19"/>
      <c r="I56" s="19"/>
      <c r="J56" s="20"/>
      <c r="K56" s="67"/>
      <c r="L56" s="19"/>
      <c r="M56" s="100">
        <f>YEAR(SUD[[#This Row],[Staff Start Date]])</f>
        <v>1900</v>
      </c>
      <c r="N56" s="100" t="str">
        <f>TEXT(SUD[[#This Row],[Staff Start Date]], "mmm")</f>
        <v>Jan</v>
      </c>
    </row>
    <row r="57" spans="1:14" x14ac:dyDescent="0.25">
      <c r="A57" s="18"/>
      <c r="B57" s="19"/>
      <c r="C57" s="19"/>
      <c r="D57" s="19"/>
      <c r="E57" s="19"/>
      <c r="F57" s="19"/>
      <c r="G57" s="19"/>
      <c r="H57" s="19"/>
      <c r="I57" s="19"/>
      <c r="J57" s="20"/>
      <c r="K57" s="67"/>
      <c r="L57" s="19"/>
      <c r="M57" s="100">
        <f>YEAR(SUD[[#This Row],[Staff Start Date]])</f>
        <v>1900</v>
      </c>
      <c r="N57" s="100" t="str">
        <f>TEXT(SUD[[#This Row],[Staff Start Date]], "mmm")</f>
        <v>Jan</v>
      </c>
    </row>
    <row r="58" spans="1:14" x14ac:dyDescent="0.25">
      <c r="A58" s="18"/>
      <c r="B58" s="19"/>
      <c r="C58" s="19"/>
      <c r="D58" s="19"/>
      <c r="E58" s="19"/>
      <c r="F58" s="19"/>
      <c r="G58" s="19"/>
      <c r="H58" s="19"/>
      <c r="I58" s="19"/>
      <c r="J58" s="20"/>
      <c r="K58" s="67"/>
      <c r="L58" s="19"/>
      <c r="M58" s="100">
        <f>YEAR(SUD[[#This Row],[Staff Start Date]])</f>
        <v>1900</v>
      </c>
      <c r="N58" s="100" t="str">
        <f>TEXT(SUD[[#This Row],[Staff Start Date]], "mmm")</f>
        <v>Jan</v>
      </c>
    </row>
    <row r="59" spans="1:14" x14ac:dyDescent="0.25">
      <c r="A59" s="18"/>
      <c r="B59" s="19"/>
      <c r="C59" s="19"/>
      <c r="D59" s="19"/>
      <c r="E59" s="19"/>
      <c r="F59" s="19"/>
      <c r="G59" s="19"/>
      <c r="H59" s="19"/>
      <c r="I59" s="19"/>
      <c r="J59" s="20"/>
      <c r="K59" s="67"/>
      <c r="L59" s="19"/>
      <c r="M59" s="100">
        <f>YEAR(SUD[[#This Row],[Staff Start Date]])</f>
        <v>1900</v>
      </c>
      <c r="N59" s="100" t="str">
        <f>TEXT(SUD[[#This Row],[Staff Start Date]], "mmm")</f>
        <v>Jan</v>
      </c>
    </row>
    <row r="60" spans="1:14" x14ac:dyDescent="0.25">
      <c r="A60" s="18"/>
      <c r="B60" s="19"/>
      <c r="C60" s="19"/>
      <c r="D60" s="19"/>
      <c r="E60" s="19"/>
      <c r="F60" s="19"/>
      <c r="G60" s="19"/>
      <c r="H60" s="19"/>
      <c r="I60" s="19"/>
      <c r="J60" s="20"/>
      <c r="K60" s="67"/>
      <c r="L60" s="19"/>
      <c r="M60" s="100">
        <f>YEAR(SUD[[#This Row],[Staff Start Date]])</f>
        <v>1900</v>
      </c>
      <c r="N60" s="100" t="str">
        <f>TEXT(SUD[[#This Row],[Staff Start Date]], "mmm")</f>
        <v>Jan</v>
      </c>
    </row>
    <row r="61" spans="1:14" x14ac:dyDescent="0.25">
      <c r="A61" s="18"/>
      <c r="B61" s="19"/>
      <c r="C61" s="19"/>
      <c r="D61" s="19"/>
      <c r="E61" s="19"/>
      <c r="F61" s="19"/>
      <c r="G61" s="19"/>
      <c r="H61" s="19"/>
      <c r="I61" s="19"/>
      <c r="J61" s="20"/>
      <c r="K61" s="67"/>
      <c r="L61" s="19"/>
      <c r="M61" s="100">
        <f>YEAR(SUD[[#This Row],[Staff Start Date]])</f>
        <v>1900</v>
      </c>
      <c r="N61" s="100" t="str">
        <f>TEXT(SUD[[#This Row],[Staff Start Date]], "mmm")</f>
        <v>Jan</v>
      </c>
    </row>
    <row r="62" spans="1:14" x14ac:dyDescent="0.25">
      <c r="A62" s="18"/>
      <c r="B62" s="19"/>
      <c r="C62" s="19"/>
      <c r="D62" s="19"/>
      <c r="E62" s="19"/>
      <c r="F62" s="19"/>
      <c r="G62" s="19"/>
      <c r="H62" s="19"/>
      <c r="I62" s="19"/>
      <c r="J62" s="20"/>
      <c r="K62" s="67"/>
      <c r="L62" s="19"/>
      <c r="M62" s="100">
        <f>YEAR(SUD[[#This Row],[Staff Start Date]])</f>
        <v>1900</v>
      </c>
      <c r="N62" s="100" t="str">
        <f>TEXT(SUD[[#This Row],[Staff Start Date]], "mmm")</f>
        <v>Jan</v>
      </c>
    </row>
    <row r="63" spans="1:14" x14ac:dyDescent="0.25">
      <c r="A63" s="18"/>
      <c r="B63" s="19"/>
      <c r="C63" s="19"/>
      <c r="D63" s="19"/>
      <c r="E63" s="19"/>
      <c r="F63" s="19"/>
      <c r="G63" s="19"/>
      <c r="H63" s="19"/>
      <c r="I63" s="19"/>
      <c r="J63" s="20"/>
      <c r="K63" s="67"/>
      <c r="L63" s="19"/>
      <c r="M63" s="100">
        <f>YEAR(SUD[[#This Row],[Staff Start Date]])</f>
        <v>1900</v>
      </c>
      <c r="N63" s="100" t="str">
        <f>TEXT(SUD[[#This Row],[Staff Start Date]], "mmm")</f>
        <v>Jan</v>
      </c>
    </row>
    <row r="64" spans="1:14" x14ac:dyDescent="0.25">
      <c r="A64" s="18"/>
      <c r="B64" s="19"/>
      <c r="C64" s="19"/>
      <c r="D64" s="19"/>
      <c r="E64" s="19"/>
      <c r="F64" s="19"/>
      <c r="G64" s="19"/>
      <c r="H64" s="19"/>
      <c r="I64" s="19"/>
      <c r="J64" s="20"/>
      <c r="K64" s="67"/>
      <c r="L64" s="19"/>
      <c r="M64" s="100">
        <f>YEAR(SUD[[#This Row],[Staff Start Date]])</f>
        <v>1900</v>
      </c>
      <c r="N64" s="100" t="str">
        <f>TEXT(SUD[[#This Row],[Staff Start Date]], "mmm")</f>
        <v>Jan</v>
      </c>
    </row>
    <row r="65" spans="1:14" x14ac:dyDescent="0.25">
      <c r="A65" s="18"/>
      <c r="B65" s="19"/>
      <c r="C65" s="19"/>
      <c r="D65" s="19"/>
      <c r="E65" s="19"/>
      <c r="F65" s="19"/>
      <c r="G65" s="19"/>
      <c r="H65" s="19"/>
      <c r="I65" s="19"/>
      <c r="J65" s="20"/>
      <c r="K65" s="67"/>
      <c r="L65" s="19"/>
      <c r="M65" s="100">
        <f>YEAR(SUD[[#This Row],[Staff Start Date]])</f>
        <v>1900</v>
      </c>
      <c r="N65" s="100" t="str">
        <f>TEXT(SUD[[#This Row],[Staff Start Date]], "mmm")</f>
        <v>Jan</v>
      </c>
    </row>
    <row r="66" spans="1:14" x14ac:dyDescent="0.25">
      <c r="A66" s="18"/>
      <c r="B66" s="19"/>
      <c r="C66" s="19"/>
      <c r="D66" s="19"/>
      <c r="E66" s="19"/>
      <c r="F66" s="19"/>
      <c r="G66" s="19"/>
      <c r="H66" s="19"/>
      <c r="I66" s="19"/>
      <c r="J66" s="20"/>
      <c r="K66" s="67"/>
      <c r="L66" s="19"/>
      <c r="M66" s="100">
        <f>YEAR(SUD[[#This Row],[Staff Start Date]])</f>
        <v>1900</v>
      </c>
      <c r="N66" s="100" t="str">
        <f>TEXT(SUD[[#This Row],[Staff Start Date]], "mmm")</f>
        <v>Jan</v>
      </c>
    </row>
    <row r="67" spans="1:14" x14ac:dyDescent="0.25">
      <c r="A67" s="18"/>
      <c r="B67" s="19"/>
      <c r="C67" s="19"/>
      <c r="D67" s="19"/>
      <c r="E67" s="19"/>
      <c r="F67" s="19"/>
      <c r="G67" s="19"/>
      <c r="H67" s="19"/>
      <c r="I67" s="19"/>
      <c r="J67" s="20"/>
      <c r="K67" s="67"/>
      <c r="L67" s="19"/>
      <c r="M67" s="100">
        <f>YEAR(SUD[[#This Row],[Staff Start Date]])</f>
        <v>1900</v>
      </c>
      <c r="N67" s="100" t="str">
        <f>TEXT(SUD[[#This Row],[Staff Start Date]], "mmm")</f>
        <v>Jan</v>
      </c>
    </row>
    <row r="68" spans="1:14" x14ac:dyDescent="0.25">
      <c r="A68" s="18"/>
      <c r="B68" s="19"/>
      <c r="C68" s="19"/>
      <c r="D68" s="19"/>
      <c r="E68" s="19"/>
      <c r="F68" s="19"/>
      <c r="G68" s="19"/>
      <c r="H68" s="19"/>
      <c r="I68" s="19"/>
      <c r="J68" s="20"/>
      <c r="K68" s="67"/>
      <c r="L68" s="19"/>
      <c r="M68" s="100">
        <f>YEAR(SUD[[#This Row],[Staff Start Date]])</f>
        <v>1900</v>
      </c>
      <c r="N68" s="100" t="str">
        <f>TEXT(SUD[[#This Row],[Staff Start Date]], "mmm")</f>
        <v>Jan</v>
      </c>
    </row>
    <row r="69" spans="1:14" x14ac:dyDescent="0.25">
      <c r="A69" s="18"/>
      <c r="B69" s="19"/>
      <c r="C69" s="19"/>
      <c r="D69" s="19"/>
      <c r="E69" s="19"/>
      <c r="F69" s="19"/>
      <c r="G69" s="19"/>
      <c r="H69" s="19"/>
      <c r="I69" s="19"/>
      <c r="J69" s="20"/>
      <c r="K69" s="67"/>
      <c r="L69" s="19"/>
      <c r="M69" s="100">
        <f>YEAR(SUD[[#This Row],[Staff Start Date]])</f>
        <v>1900</v>
      </c>
      <c r="N69" s="100" t="str">
        <f>TEXT(SUD[[#This Row],[Staff Start Date]], "mmm")</f>
        <v>Jan</v>
      </c>
    </row>
    <row r="70" spans="1:14" x14ac:dyDescent="0.25">
      <c r="A70" s="18"/>
      <c r="B70" s="19"/>
      <c r="C70" s="19"/>
      <c r="D70" s="19"/>
      <c r="E70" s="19"/>
      <c r="F70" s="19"/>
      <c r="G70" s="19"/>
      <c r="H70" s="19"/>
      <c r="I70" s="19"/>
      <c r="J70" s="20"/>
      <c r="K70" s="67"/>
      <c r="L70" s="19"/>
      <c r="M70" s="100">
        <f>YEAR(SUD[[#This Row],[Staff Start Date]])</f>
        <v>1900</v>
      </c>
      <c r="N70" s="100" t="str">
        <f>TEXT(SUD[[#This Row],[Staff Start Date]], "mmm")</f>
        <v>Jan</v>
      </c>
    </row>
    <row r="71" spans="1:14" x14ac:dyDescent="0.25">
      <c r="A71" s="18"/>
      <c r="B71" s="19"/>
      <c r="C71" s="19"/>
      <c r="D71" s="19"/>
      <c r="E71" s="19"/>
      <c r="F71" s="19"/>
      <c r="G71" s="19"/>
      <c r="H71" s="19"/>
      <c r="I71" s="19"/>
      <c r="J71" s="20"/>
      <c r="K71" s="67"/>
      <c r="L71" s="19"/>
      <c r="M71" s="100">
        <f>YEAR(SUD[[#This Row],[Staff Start Date]])</f>
        <v>1900</v>
      </c>
      <c r="N71" s="100" t="str">
        <f>TEXT(SUD[[#This Row],[Staff Start Date]], "mmm")</f>
        <v>Jan</v>
      </c>
    </row>
    <row r="72" spans="1:14" x14ac:dyDescent="0.25">
      <c r="A72" s="18"/>
      <c r="B72" s="19"/>
      <c r="C72" s="19"/>
      <c r="D72" s="19"/>
      <c r="E72" s="19"/>
      <c r="F72" s="19"/>
      <c r="G72" s="19"/>
      <c r="H72" s="19"/>
      <c r="I72" s="19"/>
      <c r="J72" s="20"/>
      <c r="K72" s="67"/>
      <c r="L72" s="19"/>
      <c r="M72" s="100">
        <f>YEAR(SUD[[#This Row],[Staff Start Date]])</f>
        <v>1900</v>
      </c>
      <c r="N72" s="100" t="str">
        <f>TEXT(SUD[[#This Row],[Staff Start Date]], "mmm")</f>
        <v>Jan</v>
      </c>
    </row>
    <row r="73" spans="1:14" x14ac:dyDescent="0.25">
      <c r="A73" s="18"/>
      <c r="B73" s="19"/>
      <c r="C73" s="19"/>
      <c r="D73" s="19"/>
      <c r="E73" s="19"/>
      <c r="F73" s="19"/>
      <c r="G73" s="19"/>
      <c r="H73" s="19"/>
      <c r="I73" s="19"/>
      <c r="J73" s="20"/>
      <c r="K73" s="67"/>
      <c r="L73" s="19"/>
      <c r="M73" s="100">
        <f>YEAR(SUD[[#This Row],[Staff Start Date]])</f>
        <v>1900</v>
      </c>
      <c r="N73" s="100" t="str">
        <f>TEXT(SUD[[#This Row],[Staff Start Date]], "mmm")</f>
        <v>Jan</v>
      </c>
    </row>
    <row r="74" spans="1:14" x14ac:dyDescent="0.25">
      <c r="A74" s="18"/>
      <c r="B74" s="19"/>
      <c r="C74" s="19"/>
      <c r="D74" s="19"/>
      <c r="E74" s="19"/>
      <c r="F74" s="19"/>
      <c r="G74" s="19"/>
      <c r="H74" s="19"/>
      <c r="I74" s="19"/>
      <c r="J74" s="20"/>
      <c r="K74" s="67"/>
      <c r="L74" s="19"/>
      <c r="M74" s="100">
        <f>YEAR(SUD[[#This Row],[Staff Start Date]])</f>
        <v>1900</v>
      </c>
      <c r="N74" s="100" t="str">
        <f>TEXT(SUD[[#This Row],[Staff Start Date]], "mmm")</f>
        <v>Jan</v>
      </c>
    </row>
    <row r="75" spans="1:14" x14ac:dyDescent="0.25">
      <c r="A75" s="18"/>
      <c r="B75" s="19"/>
      <c r="C75" s="19"/>
      <c r="D75" s="19"/>
      <c r="E75" s="19"/>
      <c r="F75" s="19"/>
      <c r="G75" s="19"/>
      <c r="H75" s="19"/>
      <c r="I75" s="19"/>
      <c r="J75" s="20"/>
      <c r="K75" s="67"/>
      <c r="L75" s="19"/>
      <c r="M75" s="100">
        <f>YEAR(SUD[[#This Row],[Staff Start Date]])</f>
        <v>1900</v>
      </c>
      <c r="N75" s="100" t="str">
        <f>TEXT(SUD[[#This Row],[Staff Start Date]], "mmm")</f>
        <v>Jan</v>
      </c>
    </row>
    <row r="76" spans="1:14" x14ac:dyDescent="0.25">
      <c r="A76" s="18"/>
      <c r="B76" s="19"/>
      <c r="C76" s="19"/>
      <c r="D76" s="19"/>
      <c r="E76" s="19"/>
      <c r="F76" s="19"/>
      <c r="G76" s="19"/>
      <c r="H76" s="19"/>
      <c r="I76" s="19"/>
      <c r="J76" s="20"/>
      <c r="K76" s="67"/>
      <c r="L76" s="19"/>
      <c r="M76" s="100">
        <f>YEAR(SUD[[#This Row],[Staff Start Date]])</f>
        <v>1900</v>
      </c>
      <c r="N76" s="100" t="str">
        <f>TEXT(SUD[[#This Row],[Staff Start Date]], "mmm")</f>
        <v>Jan</v>
      </c>
    </row>
    <row r="77" spans="1:14" x14ac:dyDescent="0.25">
      <c r="A77" s="18"/>
      <c r="B77" s="19"/>
      <c r="C77" s="19"/>
      <c r="D77" s="19"/>
      <c r="E77" s="19"/>
      <c r="F77" s="19"/>
      <c r="G77" s="19"/>
      <c r="H77" s="19"/>
      <c r="I77" s="19"/>
      <c r="J77" s="20"/>
      <c r="K77" s="67"/>
      <c r="L77" s="19"/>
      <c r="M77" s="100">
        <f>YEAR(SUD[[#This Row],[Staff Start Date]])</f>
        <v>1900</v>
      </c>
      <c r="N77" s="100" t="str">
        <f>TEXT(SUD[[#This Row],[Staff Start Date]], "mmm")</f>
        <v>Jan</v>
      </c>
    </row>
    <row r="78" spans="1:14" x14ac:dyDescent="0.25">
      <c r="A78" s="18"/>
      <c r="B78" s="19"/>
      <c r="C78" s="19"/>
      <c r="D78" s="19"/>
      <c r="E78" s="19"/>
      <c r="F78" s="19"/>
      <c r="G78" s="19"/>
      <c r="H78" s="19"/>
      <c r="I78" s="19"/>
      <c r="J78" s="20"/>
      <c r="K78" s="67"/>
      <c r="L78" s="19"/>
      <c r="M78" s="100">
        <f>YEAR(SUD[[#This Row],[Staff Start Date]])</f>
        <v>1900</v>
      </c>
      <c r="N78" s="100" t="str">
        <f>TEXT(SUD[[#This Row],[Staff Start Date]], "mmm")</f>
        <v>Jan</v>
      </c>
    </row>
    <row r="79" spans="1:14" x14ac:dyDescent="0.25">
      <c r="A79" s="18"/>
      <c r="B79" s="19"/>
      <c r="C79" s="19"/>
      <c r="D79" s="19"/>
      <c r="E79" s="19"/>
      <c r="F79" s="19"/>
      <c r="G79" s="19"/>
      <c r="H79" s="19"/>
      <c r="I79" s="19"/>
      <c r="J79" s="20"/>
      <c r="K79" s="67"/>
      <c r="L79" s="19"/>
      <c r="M79" s="100">
        <f>YEAR(SUD[[#This Row],[Staff Start Date]])</f>
        <v>1900</v>
      </c>
      <c r="N79" s="100" t="str">
        <f>TEXT(SUD[[#This Row],[Staff Start Date]], "mmm")</f>
        <v>Jan</v>
      </c>
    </row>
    <row r="80" spans="1:14" x14ac:dyDescent="0.25">
      <c r="A80" s="18"/>
      <c r="B80" s="19"/>
      <c r="C80" s="19"/>
      <c r="D80" s="19"/>
      <c r="E80" s="19"/>
      <c r="F80" s="19"/>
      <c r="G80" s="19"/>
      <c r="H80" s="19"/>
      <c r="I80" s="19"/>
      <c r="J80" s="20"/>
      <c r="K80" s="67"/>
      <c r="L80" s="19"/>
      <c r="M80" s="100">
        <f>YEAR(SUD[[#This Row],[Staff Start Date]])</f>
        <v>1900</v>
      </c>
      <c r="N80" s="100" t="str">
        <f>TEXT(SUD[[#This Row],[Staff Start Date]], "mmm")</f>
        <v>Jan</v>
      </c>
    </row>
    <row r="81" spans="1:14" x14ac:dyDescent="0.25">
      <c r="A81" s="18"/>
      <c r="B81" s="19"/>
      <c r="C81" s="19"/>
      <c r="D81" s="19"/>
      <c r="E81" s="19"/>
      <c r="F81" s="19"/>
      <c r="G81" s="19"/>
      <c r="H81" s="19"/>
      <c r="I81" s="19"/>
      <c r="J81" s="20"/>
      <c r="K81" s="67"/>
      <c r="L81" s="19"/>
      <c r="M81" s="100">
        <f>YEAR(SUD[[#This Row],[Staff Start Date]])</f>
        <v>1900</v>
      </c>
      <c r="N81" s="100" t="str">
        <f>TEXT(SUD[[#This Row],[Staff Start Date]], "mmm")</f>
        <v>Jan</v>
      </c>
    </row>
    <row r="82" spans="1:14" x14ac:dyDescent="0.25">
      <c r="A82" s="18"/>
      <c r="B82" s="19"/>
      <c r="C82" s="19"/>
      <c r="D82" s="19"/>
      <c r="E82" s="19"/>
      <c r="F82" s="19"/>
      <c r="G82" s="19"/>
      <c r="H82" s="19"/>
      <c r="I82" s="19"/>
      <c r="J82" s="20"/>
      <c r="K82" s="67"/>
      <c r="L82" s="19"/>
      <c r="M82" s="100">
        <f>YEAR(SUD[[#This Row],[Staff Start Date]])</f>
        <v>1900</v>
      </c>
      <c r="N82" s="100" t="str">
        <f>TEXT(SUD[[#This Row],[Staff Start Date]], "mmm")</f>
        <v>Jan</v>
      </c>
    </row>
    <row r="83" spans="1:14" x14ac:dyDescent="0.25">
      <c r="A83" s="18"/>
      <c r="B83" s="19"/>
      <c r="C83" s="19"/>
      <c r="D83" s="19"/>
      <c r="E83" s="19"/>
      <c r="F83" s="19"/>
      <c r="G83" s="19"/>
      <c r="H83" s="19"/>
      <c r="I83" s="19"/>
      <c r="J83" s="20"/>
      <c r="K83" s="67"/>
      <c r="L83" s="19"/>
      <c r="M83" s="100">
        <f>YEAR(SUD[[#This Row],[Staff Start Date]])</f>
        <v>1900</v>
      </c>
      <c r="N83" s="100" t="str">
        <f>TEXT(SUD[[#This Row],[Staff Start Date]], "mmm")</f>
        <v>Jan</v>
      </c>
    </row>
    <row r="84" spans="1:14" x14ac:dyDescent="0.25">
      <c r="A84" s="18"/>
      <c r="B84" s="19"/>
      <c r="C84" s="19"/>
      <c r="D84" s="19"/>
      <c r="E84" s="19"/>
      <c r="F84" s="19"/>
      <c r="G84" s="19"/>
      <c r="H84" s="19"/>
      <c r="I84" s="19"/>
      <c r="J84" s="20"/>
      <c r="K84" s="67"/>
      <c r="L84" s="19"/>
      <c r="M84" s="100">
        <f>YEAR(SUD[[#This Row],[Staff Start Date]])</f>
        <v>1900</v>
      </c>
      <c r="N84" s="100" t="str">
        <f>TEXT(SUD[[#This Row],[Staff Start Date]], "mmm")</f>
        <v>Jan</v>
      </c>
    </row>
    <row r="85" spans="1:14" x14ac:dyDescent="0.25">
      <c r="A85" s="18"/>
      <c r="B85" s="19"/>
      <c r="C85" s="19"/>
      <c r="D85" s="19"/>
      <c r="E85" s="19"/>
      <c r="F85" s="19"/>
      <c r="G85" s="19"/>
      <c r="H85" s="19"/>
      <c r="I85" s="19"/>
      <c r="J85" s="20"/>
      <c r="K85" s="67"/>
      <c r="L85" s="19"/>
      <c r="M85" s="100">
        <f>YEAR(SUD[[#This Row],[Staff Start Date]])</f>
        <v>1900</v>
      </c>
      <c r="N85" s="100" t="str">
        <f>TEXT(SUD[[#This Row],[Staff Start Date]], "mmm")</f>
        <v>Jan</v>
      </c>
    </row>
    <row r="86" spans="1:14" x14ac:dyDescent="0.25">
      <c r="A86" s="18"/>
      <c r="B86" s="19"/>
      <c r="C86" s="19"/>
      <c r="D86" s="19"/>
      <c r="E86" s="19"/>
      <c r="F86" s="19"/>
      <c r="G86" s="19"/>
      <c r="H86" s="19"/>
      <c r="I86" s="19"/>
      <c r="J86" s="20"/>
      <c r="K86" s="67"/>
      <c r="L86" s="19"/>
      <c r="M86" s="100">
        <f>YEAR(SUD[[#This Row],[Staff Start Date]])</f>
        <v>1900</v>
      </c>
      <c r="N86" s="100" t="str">
        <f>TEXT(SUD[[#This Row],[Staff Start Date]], "mmm")</f>
        <v>Jan</v>
      </c>
    </row>
    <row r="87" spans="1:14" x14ac:dyDescent="0.25">
      <c r="A87" s="18"/>
      <c r="B87" s="19"/>
      <c r="C87" s="19"/>
      <c r="D87" s="19"/>
      <c r="E87" s="19"/>
      <c r="F87" s="19"/>
      <c r="G87" s="19"/>
      <c r="H87" s="19"/>
      <c r="I87" s="19"/>
      <c r="J87" s="20"/>
      <c r="K87" s="67"/>
      <c r="L87" s="19"/>
      <c r="M87" s="100">
        <f>YEAR(SUD[[#This Row],[Staff Start Date]])</f>
        <v>1900</v>
      </c>
      <c r="N87" s="100" t="str">
        <f>TEXT(SUD[[#This Row],[Staff Start Date]], "mmm")</f>
        <v>Jan</v>
      </c>
    </row>
    <row r="88" spans="1:14" x14ac:dyDescent="0.25">
      <c r="A88" s="18"/>
      <c r="B88" s="19"/>
      <c r="C88" s="19"/>
      <c r="D88" s="19"/>
      <c r="E88" s="19"/>
      <c r="F88" s="19"/>
      <c r="G88" s="19"/>
      <c r="H88" s="19"/>
      <c r="I88" s="19"/>
      <c r="J88" s="20"/>
      <c r="K88" s="67"/>
      <c r="L88" s="19"/>
      <c r="M88" s="100">
        <f>YEAR(SUD[[#This Row],[Staff Start Date]])</f>
        <v>1900</v>
      </c>
      <c r="N88" s="100" t="str">
        <f>TEXT(SUD[[#This Row],[Staff Start Date]], "mmm")</f>
        <v>Jan</v>
      </c>
    </row>
    <row r="89" spans="1:14" x14ac:dyDescent="0.25">
      <c r="A89" s="18"/>
      <c r="B89" s="19"/>
      <c r="C89" s="19"/>
      <c r="D89" s="19"/>
      <c r="E89" s="19"/>
      <c r="F89" s="19"/>
      <c r="G89" s="19"/>
      <c r="H89" s="19"/>
      <c r="I89" s="19"/>
      <c r="J89" s="20"/>
      <c r="K89" s="67"/>
      <c r="L89" s="19"/>
      <c r="M89" s="100">
        <f>YEAR(SUD[[#This Row],[Staff Start Date]])</f>
        <v>1900</v>
      </c>
      <c r="N89" s="100" t="str">
        <f>TEXT(SUD[[#This Row],[Staff Start Date]], "mmm")</f>
        <v>Jan</v>
      </c>
    </row>
    <row r="90" spans="1:14" x14ac:dyDescent="0.25">
      <c r="A90" s="18"/>
      <c r="B90" s="19"/>
      <c r="C90" s="19"/>
      <c r="D90" s="19"/>
      <c r="E90" s="19"/>
      <c r="F90" s="19"/>
      <c r="G90" s="19"/>
      <c r="H90" s="19"/>
      <c r="I90" s="19"/>
      <c r="J90" s="20"/>
      <c r="K90" s="67"/>
      <c r="L90" s="19"/>
      <c r="M90" s="100">
        <f>YEAR(SUD[[#This Row],[Staff Start Date]])</f>
        <v>1900</v>
      </c>
      <c r="N90" s="100" t="str">
        <f>TEXT(SUD[[#This Row],[Staff Start Date]], "mmm")</f>
        <v>Jan</v>
      </c>
    </row>
    <row r="91" spans="1:14" x14ac:dyDescent="0.25">
      <c r="A91" s="18"/>
      <c r="B91" s="19"/>
      <c r="C91" s="19"/>
      <c r="D91" s="19"/>
      <c r="E91" s="19"/>
      <c r="F91" s="19"/>
      <c r="G91" s="19"/>
      <c r="H91" s="19"/>
      <c r="I91" s="19"/>
      <c r="J91" s="20"/>
      <c r="K91" s="67"/>
      <c r="L91" s="19"/>
      <c r="M91" s="100">
        <f>YEAR(SUD[[#This Row],[Staff Start Date]])</f>
        <v>1900</v>
      </c>
      <c r="N91" s="100" t="str">
        <f>TEXT(SUD[[#This Row],[Staff Start Date]], "mmm")</f>
        <v>Jan</v>
      </c>
    </row>
    <row r="92" spans="1:14" x14ac:dyDescent="0.25">
      <c r="A92" s="18"/>
      <c r="B92" s="19"/>
      <c r="C92" s="19"/>
      <c r="D92" s="19"/>
      <c r="E92" s="19"/>
      <c r="F92" s="19"/>
      <c r="G92" s="19"/>
      <c r="H92" s="19"/>
      <c r="I92" s="19"/>
      <c r="J92" s="20"/>
      <c r="K92" s="67"/>
      <c r="L92" s="19"/>
      <c r="M92" s="100">
        <f>YEAR(SUD[[#This Row],[Staff Start Date]])</f>
        <v>1900</v>
      </c>
      <c r="N92" s="100" t="str">
        <f>TEXT(SUD[[#This Row],[Staff Start Date]], "mmm")</f>
        <v>Jan</v>
      </c>
    </row>
    <row r="93" spans="1:14" x14ac:dyDescent="0.25">
      <c r="A93" s="18"/>
      <c r="B93" s="19"/>
      <c r="C93" s="19"/>
      <c r="D93" s="19"/>
      <c r="E93" s="19"/>
      <c r="F93" s="19"/>
      <c r="G93" s="19"/>
      <c r="H93" s="19"/>
      <c r="I93" s="19"/>
      <c r="J93" s="20"/>
      <c r="K93" s="67"/>
      <c r="L93" s="19"/>
      <c r="M93" s="100">
        <f>YEAR(SUD[[#This Row],[Staff Start Date]])</f>
        <v>1900</v>
      </c>
      <c r="N93" s="100" t="str">
        <f>TEXT(SUD[[#This Row],[Staff Start Date]], "mmm")</f>
        <v>Jan</v>
      </c>
    </row>
    <row r="94" spans="1:14" x14ac:dyDescent="0.25">
      <c r="A94" s="18"/>
      <c r="B94" s="19"/>
      <c r="C94" s="19"/>
      <c r="D94" s="19"/>
      <c r="E94" s="19"/>
      <c r="F94" s="19"/>
      <c r="G94" s="19"/>
      <c r="H94" s="19"/>
      <c r="I94" s="19"/>
      <c r="J94" s="20"/>
      <c r="K94" s="67"/>
      <c r="L94" s="19"/>
      <c r="M94" s="100">
        <f>YEAR(SUD[[#This Row],[Staff Start Date]])</f>
        <v>1900</v>
      </c>
      <c r="N94" s="100" t="str">
        <f>TEXT(SUD[[#This Row],[Staff Start Date]], "mmm")</f>
        <v>Jan</v>
      </c>
    </row>
    <row r="95" spans="1:14" x14ac:dyDescent="0.25">
      <c r="A95" s="18"/>
      <c r="B95" s="19"/>
      <c r="C95" s="19"/>
      <c r="D95" s="19"/>
      <c r="E95" s="19"/>
      <c r="F95" s="19"/>
      <c r="G95" s="19"/>
      <c r="H95" s="19"/>
      <c r="I95" s="19"/>
      <c r="J95" s="20"/>
      <c r="K95" s="67"/>
      <c r="L95" s="19"/>
      <c r="M95" s="100">
        <f>YEAR(SUD[[#This Row],[Staff Start Date]])</f>
        <v>1900</v>
      </c>
      <c r="N95" s="100" t="str">
        <f>TEXT(SUD[[#This Row],[Staff Start Date]], "mmm")</f>
        <v>Jan</v>
      </c>
    </row>
    <row r="96" spans="1:14" x14ac:dyDescent="0.25">
      <c r="A96" s="18"/>
      <c r="B96" s="19"/>
      <c r="C96" s="19"/>
      <c r="D96" s="19"/>
      <c r="E96" s="19"/>
      <c r="F96" s="19"/>
      <c r="G96" s="19"/>
      <c r="H96" s="19"/>
      <c r="I96" s="19"/>
      <c r="J96" s="20"/>
      <c r="K96" s="67"/>
      <c r="L96" s="19"/>
      <c r="M96" s="100">
        <f>YEAR(SUD[[#This Row],[Staff Start Date]])</f>
        <v>1900</v>
      </c>
      <c r="N96" s="100" t="str">
        <f>TEXT(SUD[[#This Row],[Staff Start Date]], "mmm")</f>
        <v>Jan</v>
      </c>
    </row>
    <row r="97" spans="1:14" x14ac:dyDescent="0.25">
      <c r="A97" s="18"/>
      <c r="B97" s="19"/>
      <c r="C97" s="19"/>
      <c r="D97" s="19"/>
      <c r="E97" s="19"/>
      <c r="F97" s="19"/>
      <c r="G97" s="19"/>
      <c r="H97" s="19"/>
      <c r="I97" s="19"/>
      <c r="J97" s="20"/>
      <c r="K97" s="67"/>
      <c r="L97" s="19"/>
      <c r="M97" s="100">
        <f>YEAR(SUD[[#This Row],[Staff Start Date]])</f>
        <v>1900</v>
      </c>
      <c r="N97" s="100" t="str">
        <f>TEXT(SUD[[#This Row],[Staff Start Date]], "mmm")</f>
        <v>Jan</v>
      </c>
    </row>
    <row r="98" spans="1:14" x14ac:dyDescent="0.25">
      <c r="A98" s="18"/>
      <c r="B98" s="19"/>
      <c r="C98" s="19"/>
      <c r="D98" s="19"/>
      <c r="E98" s="19"/>
      <c r="F98" s="19"/>
      <c r="G98" s="19"/>
      <c r="H98" s="19"/>
      <c r="I98" s="19"/>
      <c r="J98" s="20"/>
      <c r="K98" s="67"/>
      <c r="L98" s="19"/>
      <c r="M98" s="100">
        <f>YEAR(SUD[[#This Row],[Staff Start Date]])</f>
        <v>1900</v>
      </c>
      <c r="N98" s="100" t="str">
        <f>TEXT(SUD[[#This Row],[Staff Start Date]], "mmm")</f>
        <v>Jan</v>
      </c>
    </row>
    <row r="99" spans="1:14" x14ac:dyDescent="0.25">
      <c r="A99" s="18"/>
      <c r="B99" s="19"/>
      <c r="C99" s="19"/>
      <c r="D99" s="19"/>
      <c r="E99" s="19"/>
      <c r="F99" s="19"/>
      <c r="G99" s="19"/>
      <c r="H99" s="19"/>
      <c r="I99" s="19"/>
      <c r="J99" s="20"/>
      <c r="K99" s="67"/>
      <c r="L99" s="19"/>
      <c r="M99" s="100">
        <f>YEAR(SUD[[#This Row],[Staff Start Date]])</f>
        <v>1900</v>
      </c>
      <c r="N99" s="100" t="str">
        <f>TEXT(SUD[[#This Row],[Staff Start Date]], "mmm")</f>
        <v>Jan</v>
      </c>
    </row>
    <row r="100" spans="1:14" x14ac:dyDescent="0.25">
      <c r="A100" s="18"/>
      <c r="B100" s="19"/>
      <c r="C100" s="19"/>
      <c r="D100" s="19"/>
      <c r="E100" s="19"/>
      <c r="F100" s="19"/>
      <c r="G100" s="19"/>
      <c r="H100" s="19"/>
      <c r="I100" s="19"/>
      <c r="J100" s="20"/>
      <c r="K100" s="67"/>
      <c r="L100" s="19"/>
      <c r="M100" s="100">
        <f>YEAR(SUD[[#This Row],[Staff Start Date]])</f>
        <v>1900</v>
      </c>
      <c r="N100" s="100" t="str">
        <f>TEXT(SUD[[#This Row],[Staff Start Date]], "mmm")</f>
        <v>Jan</v>
      </c>
    </row>
    <row r="101" spans="1:14" x14ac:dyDescent="0.25">
      <c r="A101" s="18"/>
      <c r="B101" s="19"/>
      <c r="C101" s="19"/>
      <c r="D101" s="19"/>
      <c r="E101" s="19"/>
      <c r="F101" s="19"/>
      <c r="G101" s="19"/>
      <c r="H101" s="19"/>
      <c r="I101" s="19"/>
      <c r="J101" s="20"/>
      <c r="K101" s="67"/>
      <c r="L101" s="19"/>
      <c r="M101" s="100">
        <f>YEAR(SUD[[#This Row],[Staff Start Date]])</f>
        <v>1900</v>
      </c>
      <c r="N101" s="100" t="str">
        <f>TEXT(SUD[[#This Row],[Staff Start Date]], "mmm")</f>
        <v>Jan</v>
      </c>
    </row>
    <row r="102" spans="1:14" x14ac:dyDescent="0.25">
      <c r="A102" s="18"/>
      <c r="B102" s="19"/>
      <c r="C102" s="19"/>
      <c r="D102" s="19"/>
      <c r="E102" s="19"/>
      <c r="F102" s="19"/>
      <c r="G102" s="19"/>
      <c r="H102" s="19"/>
      <c r="I102" s="19"/>
      <c r="J102" s="20"/>
      <c r="K102" s="67"/>
      <c r="L102" s="19"/>
      <c r="M102" s="100">
        <f>YEAR(SUD[[#This Row],[Staff Start Date]])</f>
        <v>1900</v>
      </c>
      <c r="N102" s="100" t="str">
        <f>TEXT(SUD[[#This Row],[Staff Start Date]], "mmm")</f>
        <v>Jan</v>
      </c>
    </row>
    <row r="103" spans="1:14" x14ac:dyDescent="0.25">
      <c r="A103" s="18"/>
      <c r="B103" s="19"/>
      <c r="C103" s="19"/>
      <c r="D103" s="19"/>
      <c r="E103" s="19"/>
      <c r="F103" s="19"/>
      <c r="G103" s="19"/>
      <c r="H103" s="19"/>
      <c r="I103" s="19"/>
      <c r="J103" s="20"/>
      <c r="K103" s="67"/>
      <c r="L103" s="19"/>
      <c r="M103" s="100">
        <f>YEAR(SUD[[#This Row],[Staff Start Date]])</f>
        <v>1900</v>
      </c>
      <c r="N103" s="100" t="str">
        <f>TEXT(SUD[[#This Row],[Staff Start Date]], "mmm")</f>
        <v>Jan</v>
      </c>
    </row>
    <row r="104" spans="1:14" x14ac:dyDescent="0.25">
      <c r="A104" s="18"/>
      <c r="B104" s="19"/>
      <c r="C104" s="19"/>
      <c r="D104" s="19"/>
      <c r="E104" s="19"/>
      <c r="F104" s="19"/>
      <c r="G104" s="19"/>
      <c r="H104" s="19"/>
      <c r="I104" s="19"/>
      <c r="J104" s="20"/>
      <c r="K104" s="67"/>
      <c r="L104" s="19"/>
      <c r="M104" s="100">
        <f>YEAR(SUD[[#This Row],[Staff Start Date]])</f>
        <v>1900</v>
      </c>
      <c r="N104" s="100" t="str">
        <f>TEXT(SUD[[#This Row],[Staff Start Date]], "mmm")</f>
        <v>Jan</v>
      </c>
    </row>
    <row r="105" spans="1:14" x14ac:dyDescent="0.25">
      <c r="A105" s="18"/>
      <c r="B105" s="19"/>
      <c r="C105" s="19"/>
      <c r="D105" s="19"/>
      <c r="E105" s="19"/>
      <c r="F105" s="19"/>
      <c r="G105" s="19"/>
      <c r="H105" s="19"/>
      <c r="I105" s="19"/>
      <c r="J105" s="20"/>
      <c r="K105" s="67"/>
      <c r="L105" s="19"/>
      <c r="M105" s="100">
        <f>YEAR(SUD[[#This Row],[Staff Start Date]])</f>
        <v>1900</v>
      </c>
      <c r="N105" s="100" t="str">
        <f>TEXT(SUD[[#This Row],[Staff Start Date]], "mmm")</f>
        <v>Jan</v>
      </c>
    </row>
    <row r="106" spans="1:14" x14ac:dyDescent="0.25">
      <c r="A106" s="18"/>
      <c r="B106" s="19"/>
      <c r="C106" s="19"/>
      <c r="D106" s="19"/>
      <c r="E106" s="19"/>
      <c r="F106" s="19"/>
      <c r="G106" s="19"/>
      <c r="H106" s="19"/>
      <c r="I106" s="19"/>
      <c r="J106" s="20"/>
      <c r="K106" s="67"/>
      <c r="L106" s="19"/>
      <c r="M106" s="100">
        <f>YEAR(SUD[[#This Row],[Staff Start Date]])</f>
        <v>1900</v>
      </c>
      <c r="N106" s="100" t="str">
        <f>TEXT(SUD[[#This Row],[Staff Start Date]], "mmm")</f>
        <v>Jan</v>
      </c>
    </row>
    <row r="107" spans="1:14" x14ac:dyDescent="0.25">
      <c r="A107" s="18"/>
      <c r="B107" s="19"/>
      <c r="C107" s="19"/>
      <c r="D107" s="19"/>
      <c r="E107" s="19"/>
      <c r="F107" s="19"/>
      <c r="G107" s="19"/>
      <c r="H107" s="19"/>
      <c r="I107" s="19"/>
      <c r="J107" s="20"/>
      <c r="K107" s="67"/>
      <c r="L107" s="19"/>
      <c r="M107" s="100">
        <f>YEAR(SUD[[#This Row],[Staff Start Date]])</f>
        <v>1900</v>
      </c>
      <c r="N107" s="100" t="str">
        <f>TEXT(SUD[[#This Row],[Staff Start Date]], "mmm")</f>
        <v>Jan</v>
      </c>
    </row>
    <row r="108" spans="1:14" x14ac:dyDescent="0.25">
      <c r="A108" s="18"/>
      <c r="B108" s="19"/>
      <c r="C108" s="19"/>
      <c r="D108" s="19"/>
      <c r="E108" s="19"/>
      <c r="F108" s="19"/>
      <c r="G108" s="19"/>
      <c r="H108" s="19"/>
      <c r="I108" s="19"/>
      <c r="J108" s="20"/>
      <c r="K108" s="67"/>
      <c r="L108" s="19"/>
      <c r="M108" s="100">
        <f>YEAR(SUD[[#This Row],[Staff Start Date]])</f>
        <v>1900</v>
      </c>
      <c r="N108" s="100" t="str">
        <f>TEXT(SUD[[#This Row],[Staff Start Date]], "mmm")</f>
        <v>Jan</v>
      </c>
    </row>
    <row r="109" spans="1:14" x14ac:dyDescent="0.25">
      <c r="A109" s="18"/>
      <c r="B109" s="19"/>
      <c r="C109" s="19"/>
      <c r="D109" s="19"/>
      <c r="E109" s="19"/>
      <c r="F109" s="19"/>
      <c r="G109" s="19"/>
      <c r="H109" s="19"/>
      <c r="I109" s="19"/>
      <c r="J109" s="20"/>
      <c r="K109" s="67"/>
      <c r="L109" s="19"/>
      <c r="M109" s="100">
        <f>YEAR(SUD[[#This Row],[Staff Start Date]])</f>
        <v>1900</v>
      </c>
      <c r="N109" s="100" t="str">
        <f>TEXT(SUD[[#This Row],[Staff Start Date]], "mmm")</f>
        <v>Jan</v>
      </c>
    </row>
    <row r="110" spans="1:14" x14ac:dyDescent="0.25">
      <c r="A110" s="18"/>
      <c r="B110" s="19"/>
      <c r="C110" s="19"/>
      <c r="D110" s="19"/>
      <c r="E110" s="19"/>
      <c r="F110" s="19"/>
      <c r="G110" s="19"/>
      <c r="H110" s="19"/>
      <c r="I110" s="19"/>
      <c r="J110" s="20"/>
      <c r="K110" s="67"/>
      <c r="L110" s="19"/>
      <c r="M110" s="100">
        <f>YEAR(SUD[[#This Row],[Staff Start Date]])</f>
        <v>1900</v>
      </c>
      <c r="N110" s="100" t="str">
        <f>TEXT(SUD[[#This Row],[Staff Start Date]], "mmm")</f>
        <v>Jan</v>
      </c>
    </row>
    <row r="111" spans="1:14" x14ac:dyDescent="0.25">
      <c r="A111" s="18"/>
      <c r="B111" s="19"/>
      <c r="C111" s="19"/>
      <c r="D111" s="19"/>
      <c r="E111" s="19"/>
      <c r="F111" s="19"/>
      <c r="G111" s="19"/>
      <c r="H111" s="19"/>
      <c r="I111" s="19"/>
      <c r="J111" s="20"/>
      <c r="K111" s="67"/>
      <c r="L111" s="19"/>
      <c r="M111" s="100">
        <f>YEAR(SUD[[#This Row],[Staff Start Date]])</f>
        <v>1900</v>
      </c>
      <c r="N111" s="100" t="str">
        <f>TEXT(SUD[[#This Row],[Staff Start Date]], "mmm")</f>
        <v>Jan</v>
      </c>
    </row>
    <row r="112" spans="1:14" x14ac:dyDescent="0.25">
      <c r="A112" s="18"/>
      <c r="B112" s="19"/>
      <c r="C112" s="19"/>
      <c r="D112" s="19"/>
      <c r="E112" s="19"/>
      <c r="F112" s="19"/>
      <c r="G112" s="19"/>
      <c r="H112" s="19"/>
      <c r="I112" s="19"/>
      <c r="J112" s="20"/>
      <c r="K112" s="67"/>
      <c r="L112" s="19"/>
      <c r="M112" s="100">
        <f>YEAR(SUD[[#This Row],[Staff Start Date]])</f>
        <v>1900</v>
      </c>
      <c r="N112" s="100" t="str">
        <f>TEXT(SUD[[#This Row],[Staff Start Date]], "mmm")</f>
        <v>Jan</v>
      </c>
    </row>
    <row r="113" spans="1:14" x14ac:dyDescent="0.25">
      <c r="A113" s="18"/>
      <c r="B113" s="19"/>
      <c r="C113" s="19"/>
      <c r="D113" s="19"/>
      <c r="E113" s="19"/>
      <c r="F113" s="19"/>
      <c r="G113" s="19"/>
      <c r="H113" s="19"/>
      <c r="I113" s="19"/>
      <c r="J113" s="20"/>
      <c r="K113" s="67"/>
      <c r="L113" s="19"/>
      <c r="M113" s="100">
        <f>YEAR(SUD[[#This Row],[Staff Start Date]])</f>
        <v>1900</v>
      </c>
      <c r="N113" s="100" t="str">
        <f>TEXT(SUD[[#This Row],[Staff Start Date]], "mmm")</f>
        <v>Jan</v>
      </c>
    </row>
    <row r="114" spans="1:14" x14ac:dyDescent="0.25">
      <c r="A114" s="18"/>
      <c r="B114" s="19"/>
      <c r="C114" s="19"/>
      <c r="D114" s="19"/>
      <c r="E114" s="19"/>
      <c r="F114" s="19"/>
      <c r="G114" s="19"/>
      <c r="H114" s="19"/>
      <c r="I114" s="19"/>
      <c r="J114" s="20"/>
      <c r="K114" s="67"/>
      <c r="L114" s="19"/>
      <c r="M114" s="100">
        <f>YEAR(SUD[[#This Row],[Staff Start Date]])</f>
        <v>1900</v>
      </c>
      <c r="N114" s="100" t="str">
        <f>TEXT(SUD[[#This Row],[Staff Start Date]], "mmm")</f>
        <v>Jan</v>
      </c>
    </row>
    <row r="115" spans="1:14" x14ac:dyDescent="0.25">
      <c r="A115" s="18"/>
      <c r="B115" s="19"/>
      <c r="C115" s="19"/>
      <c r="D115" s="19"/>
      <c r="E115" s="19"/>
      <c r="F115" s="19"/>
      <c r="G115" s="19"/>
      <c r="H115" s="19"/>
      <c r="I115" s="19"/>
      <c r="J115" s="20"/>
      <c r="K115" s="67"/>
      <c r="L115" s="19"/>
      <c r="M115" s="100">
        <f>YEAR(SUD[[#This Row],[Staff Start Date]])</f>
        <v>1900</v>
      </c>
      <c r="N115" s="100" t="str">
        <f>TEXT(SUD[[#This Row],[Staff Start Date]], "mmm")</f>
        <v>Jan</v>
      </c>
    </row>
    <row r="116" spans="1:14" x14ac:dyDescent="0.25">
      <c r="A116" s="18"/>
      <c r="B116" s="19"/>
      <c r="C116" s="19"/>
      <c r="D116" s="19"/>
      <c r="E116" s="19"/>
      <c r="F116" s="19"/>
      <c r="G116" s="19"/>
      <c r="H116" s="19"/>
      <c r="I116" s="19"/>
      <c r="J116" s="20"/>
      <c r="K116" s="67"/>
      <c r="L116" s="19"/>
      <c r="M116" s="100">
        <f>YEAR(SUD[[#This Row],[Staff Start Date]])</f>
        <v>1900</v>
      </c>
      <c r="N116" s="100" t="str">
        <f>TEXT(SUD[[#This Row],[Staff Start Date]], "mmm")</f>
        <v>Jan</v>
      </c>
    </row>
    <row r="117" spans="1:14" x14ac:dyDescent="0.25">
      <c r="A117" s="18"/>
      <c r="B117" s="19"/>
      <c r="C117" s="19"/>
      <c r="D117" s="19"/>
      <c r="E117" s="19"/>
      <c r="F117" s="19"/>
      <c r="G117" s="19"/>
      <c r="H117" s="19"/>
      <c r="I117" s="19"/>
      <c r="J117" s="20"/>
      <c r="K117" s="67"/>
      <c r="L117" s="19"/>
      <c r="M117" s="100">
        <f>YEAR(SUD[[#This Row],[Staff Start Date]])</f>
        <v>1900</v>
      </c>
      <c r="N117" s="100" t="str">
        <f>TEXT(SUD[[#This Row],[Staff Start Date]], "mmm")</f>
        <v>Jan</v>
      </c>
    </row>
    <row r="118" spans="1:14" x14ac:dyDescent="0.25">
      <c r="A118" s="18"/>
      <c r="B118" s="19"/>
      <c r="C118" s="19"/>
      <c r="D118" s="19"/>
      <c r="E118" s="19"/>
      <c r="F118" s="19"/>
      <c r="G118" s="19"/>
      <c r="H118" s="19"/>
      <c r="I118" s="19"/>
      <c r="J118" s="20"/>
      <c r="K118" s="67"/>
      <c r="L118" s="19"/>
      <c r="M118" s="100">
        <f>YEAR(SUD[[#This Row],[Staff Start Date]])</f>
        <v>1900</v>
      </c>
      <c r="N118" s="100" t="str">
        <f>TEXT(SUD[[#This Row],[Staff Start Date]], "mmm")</f>
        <v>Jan</v>
      </c>
    </row>
    <row r="119" spans="1:14" x14ac:dyDescent="0.25">
      <c r="A119" s="18"/>
      <c r="B119" s="19"/>
      <c r="C119" s="19"/>
      <c r="D119" s="19"/>
      <c r="E119" s="19"/>
      <c r="F119" s="19"/>
      <c r="G119" s="19"/>
      <c r="H119" s="19"/>
      <c r="I119" s="19"/>
      <c r="J119" s="20"/>
      <c r="K119" s="67"/>
      <c r="L119" s="19"/>
      <c r="M119" s="100">
        <f>YEAR(SUD[[#This Row],[Staff Start Date]])</f>
        <v>1900</v>
      </c>
      <c r="N119" s="100" t="str">
        <f>TEXT(SUD[[#This Row],[Staff Start Date]], "mmm")</f>
        <v>Jan</v>
      </c>
    </row>
    <row r="120" spans="1:14" x14ac:dyDescent="0.25">
      <c r="A120" s="18"/>
      <c r="B120" s="19"/>
      <c r="C120" s="19"/>
      <c r="D120" s="19"/>
      <c r="E120" s="19"/>
      <c r="F120" s="19"/>
      <c r="G120" s="19"/>
      <c r="H120" s="19"/>
      <c r="I120" s="19"/>
      <c r="J120" s="20"/>
      <c r="K120" s="67"/>
      <c r="L120" s="19"/>
      <c r="M120" s="100">
        <f>YEAR(SUD[[#This Row],[Staff Start Date]])</f>
        <v>1900</v>
      </c>
      <c r="N120" s="100" t="str">
        <f>TEXT(SUD[[#This Row],[Staff Start Date]], "mmm")</f>
        <v>Jan</v>
      </c>
    </row>
    <row r="121" spans="1:14" x14ac:dyDescent="0.25">
      <c r="A121" s="18"/>
      <c r="B121" s="19"/>
      <c r="C121" s="19"/>
      <c r="D121" s="19"/>
      <c r="E121" s="19"/>
      <c r="F121" s="19"/>
      <c r="G121" s="19"/>
      <c r="H121" s="19"/>
      <c r="I121" s="19"/>
      <c r="J121" s="20"/>
      <c r="K121" s="67"/>
      <c r="L121" s="19"/>
      <c r="M121" s="100">
        <f>YEAR(SUD[[#This Row],[Staff Start Date]])</f>
        <v>1900</v>
      </c>
      <c r="N121" s="100" t="str">
        <f>TEXT(SUD[[#This Row],[Staff Start Date]], "mmm")</f>
        <v>Jan</v>
      </c>
    </row>
    <row r="122" spans="1:14" x14ac:dyDescent="0.25">
      <c r="A122" s="18"/>
      <c r="B122" s="19"/>
      <c r="C122" s="19"/>
      <c r="D122" s="19"/>
      <c r="E122" s="19"/>
      <c r="F122" s="19"/>
      <c r="G122" s="19"/>
      <c r="H122" s="19"/>
      <c r="I122" s="19"/>
      <c r="J122" s="20"/>
      <c r="K122" s="67"/>
      <c r="L122" s="19"/>
      <c r="M122" s="100">
        <f>YEAR(SUD[[#This Row],[Staff Start Date]])</f>
        <v>1900</v>
      </c>
      <c r="N122" s="100" t="str">
        <f>TEXT(SUD[[#This Row],[Staff Start Date]], "mmm")</f>
        <v>Jan</v>
      </c>
    </row>
    <row r="123" spans="1:14" x14ac:dyDescent="0.25">
      <c r="A123" s="18"/>
      <c r="B123" s="19"/>
      <c r="C123" s="19"/>
      <c r="D123" s="19"/>
      <c r="E123" s="19"/>
      <c r="F123" s="19"/>
      <c r="G123" s="19"/>
      <c r="H123" s="19"/>
      <c r="I123" s="19"/>
      <c r="J123" s="20"/>
      <c r="K123" s="67"/>
      <c r="L123" s="19"/>
      <c r="M123" s="100">
        <f>YEAR(SUD[[#This Row],[Staff Start Date]])</f>
        <v>1900</v>
      </c>
      <c r="N123" s="100" t="str">
        <f>TEXT(SUD[[#This Row],[Staff Start Date]], "mmm")</f>
        <v>Jan</v>
      </c>
    </row>
    <row r="124" spans="1:14" x14ac:dyDescent="0.25">
      <c r="A124" s="18"/>
      <c r="B124" s="19"/>
      <c r="C124" s="19"/>
      <c r="D124" s="19"/>
      <c r="E124" s="19"/>
      <c r="F124" s="19"/>
      <c r="G124" s="19"/>
      <c r="H124" s="19"/>
      <c r="I124" s="19"/>
      <c r="J124" s="20"/>
      <c r="K124" s="67"/>
      <c r="L124" s="19"/>
      <c r="M124" s="100">
        <f>YEAR(SUD[[#This Row],[Staff Start Date]])</f>
        <v>1900</v>
      </c>
      <c r="N124" s="100" t="str">
        <f>TEXT(SUD[[#This Row],[Staff Start Date]], "mmm")</f>
        <v>Jan</v>
      </c>
    </row>
    <row r="125" spans="1:14" x14ac:dyDescent="0.25">
      <c r="A125" s="18"/>
      <c r="B125" s="19"/>
      <c r="C125" s="19"/>
      <c r="D125" s="19"/>
      <c r="E125" s="19"/>
      <c r="F125" s="19"/>
      <c r="G125" s="19"/>
      <c r="H125" s="19"/>
      <c r="I125" s="19"/>
      <c r="J125" s="20"/>
      <c r="K125" s="67"/>
      <c r="L125" s="19"/>
      <c r="M125" s="100">
        <f>YEAR(SUD[[#This Row],[Staff Start Date]])</f>
        <v>1900</v>
      </c>
      <c r="N125" s="100" t="str">
        <f>TEXT(SUD[[#This Row],[Staff Start Date]], "mmm")</f>
        <v>Jan</v>
      </c>
    </row>
    <row r="126" spans="1:14" x14ac:dyDescent="0.25">
      <c r="A126" s="18"/>
      <c r="B126" s="19"/>
      <c r="C126" s="19"/>
      <c r="D126" s="19"/>
      <c r="E126" s="19"/>
      <c r="F126" s="19"/>
      <c r="G126" s="19"/>
      <c r="H126" s="19"/>
      <c r="I126" s="19"/>
      <c r="J126" s="20"/>
      <c r="K126" s="67"/>
      <c r="L126" s="19"/>
      <c r="M126" s="100">
        <f>YEAR(SUD[[#This Row],[Staff Start Date]])</f>
        <v>1900</v>
      </c>
      <c r="N126" s="100" t="str">
        <f>TEXT(SUD[[#This Row],[Staff Start Date]], "mmm")</f>
        <v>Jan</v>
      </c>
    </row>
    <row r="127" spans="1:14" x14ac:dyDescent="0.25">
      <c r="A127" s="18"/>
      <c r="B127" s="19"/>
      <c r="C127" s="19"/>
      <c r="D127" s="19"/>
      <c r="E127" s="19"/>
      <c r="F127" s="19"/>
      <c r="G127" s="19"/>
      <c r="H127" s="19"/>
      <c r="I127" s="19"/>
      <c r="J127" s="20"/>
      <c r="K127" s="67"/>
      <c r="L127" s="19"/>
      <c r="M127" s="100">
        <f>YEAR(SUD[[#This Row],[Staff Start Date]])</f>
        <v>1900</v>
      </c>
      <c r="N127" s="100" t="str">
        <f>TEXT(SUD[[#This Row],[Staff Start Date]], "mmm")</f>
        <v>Jan</v>
      </c>
    </row>
    <row r="128" spans="1:14" x14ac:dyDescent="0.25">
      <c r="A128" s="18"/>
      <c r="B128" s="19"/>
      <c r="C128" s="19"/>
      <c r="D128" s="19"/>
      <c r="E128" s="19"/>
      <c r="F128" s="19"/>
      <c r="G128" s="19"/>
      <c r="H128" s="19"/>
      <c r="I128" s="19"/>
      <c r="J128" s="20"/>
      <c r="K128" s="67"/>
      <c r="L128" s="19"/>
      <c r="M128" s="100">
        <f>YEAR(SUD[[#This Row],[Staff Start Date]])</f>
        <v>1900</v>
      </c>
      <c r="N128" s="100" t="str">
        <f>TEXT(SUD[[#This Row],[Staff Start Date]], "mmm")</f>
        <v>Jan</v>
      </c>
    </row>
    <row r="129" spans="1:14" x14ac:dyDescent="0.25">
      <c r="A129" s="18"/>
      <c r="B129" s="19"/>
      <c r="C129" s="19"/>
      <c r="D129" s="19"/>
      <c r="E129" s="19"/>
      <c r="F129" s="19"/>
      <c r="G129" s="19"/>
      <c r="H129" s="19"/>
      <c r="I129" s="19"/>
      <c r="J129" s="20"/>
      <c r="K129" s="67"/>
      <c r="L129" s="19"/>
      <c r="M129" s="100">
        <f>YEAR(SUD[[#This Row],[Staff Start Date]])</f>
        <v>1900</v>
      </c>
      <c r="N129" s="100" t="str">
        <f>TEXT(SUD[[#This Row],[Staff Start Date]], "mmm")</f>
        <v>Jan</v>
      </c>
    </row>
    <row r="130" spans="1:14" x14ac:dyDescent="0.25">
      <c r="A130" s="18"/>
      <c r="B130" s="19"/>
      <c r="C130" s="19"/>
      <c r="D130" s="19"/>
      <c r="E130" s="19"/>
      <c r="F130" s="19"/>
      <c r="G130" s="19"/>
      <c r="H130" s="19"/>
      <c r="I130" s="19"/>
      <c r="J130" s="20"/>
      <c r="K130" s="67"/>
      <c r="L130" s="19"/>
      <c r="M130" s="100">
        <f>YEAR(SUD[[#This Row],[Staff Start Date]])</f>
        <v>1900</v>
      </c>
      <c r="N130" s="100" t="str">
        <f>TEXT(SUD[[#This Row],[Staff Start Date]], "mmm")</f>
        <v>Jan</v>
      </c>
    </row>
    <row r="131" spans="1:14" x14ac:dyDescent="0.25">
      <c r="A131" s="18"/>
      <c r="B131" s="19"/>
      <c r="C131" s="19"/>
      <c r="D131" s="19"/>
      <c r="E131" s="19"/>
      <c r="F131" s="19"/>
      <c r="G131" s="19"/>
      <c r="H131" s="19"/>
      <c r="I131" s="19"/>
      <c r="J131" s="20"/>
      <c r="K131" s="67"/>
      <c r="L131" s="19"/>
      <c r="M131" s="100">
        <f>YEAR(SUD[[#This Row],[Staff Start Date]])</f>
        <v>1900</v>
      </c>
      <c r="N131" s="100" t="str">
        <f>TEXT(SUD[[#This Row],[Staff Start Date]], "mmm")</f>
        <v>Jan</v>
      </c>
    </row>
    <row r="132" spans="1:14" x14ac:dyDescent="0.25">
      <c r="A132" s="18"/>
      <c r="B132" s="19"/>
      <c r="C132" s="19"/>
      <c r="D132" s="19"/>
      <c r="E132" s="19"/>
      <c r="F132" s="19"/>
      <c r="G132" s="19"/>
      <c r="H132" s="19"/>
      <c r="I132" s="19"/>
      <c r="J132" s="20"/>
      <c r="K132" s="67"/>
      <c r="L132" s="19"/>
      <c r="M132" s="100">
        <f>YEAR(SUD[[#This Row],[Staff Start Date]])</f>
        <v>1900</v>
      </c>
      <c r="N132" s="100" t="str">
        <f>TEXT(SUD[[#This Row],[Staff Start Date]], "mmm")</f>
        <v>Jan</v>
      </c>
    </row>
    <row r="133" spans="1:14" x14ac:dyDescent="0.25">
      <c r="A133" s="18"/>
      <c r="B133" s="19"/>
      <c r="C133" s="19"/>
      <c r="D133" s="19"/>
      <c r="E133" s="19"/>
      <c r="F133" s="19"/>
      <c r="G133" s="19"/>
      <c r="H133" s="19"/>
      <c r="I133" s="19"/>
      <c r="J133" s="20"/>
      <c r="K133" s="67"/>
      <c r="L133" s="19"/>
      <c r="M133" s="100">
        <f>YEAR(SUD[[#This Row],[Staff Start Date]])</f>
        <v>1900</v>
      </c>
      <c r="N133" s="100" t="str">
        <f>TEXT(SUD[[#This Row],[Staff Start Date]], "mmm")</f>
        <v>Jan</v>
      </c>
    </row>
    <row r="134" spans="1:14" x14ac:dyDescent="0.25">
      <c r="A134" s="18"/>
      <c r="B134" s="19"/>
      <c r="C134" s="19"/>
      <c r="D134" s="19"/>
      <c r="E134" s="19"/>
      <c r="F134" s="19"/>
      <c r="G134" s="19"/>
      <c r="H134" s="19"/>
      <c r="I134" s="19"/>
      <c r="J134" s="20"/>
      <c r="K134" s="67"/>
      <c r="L134" s="19"/>
      <c r="M134" s="100">
        <f>YEAR(SUD[[#This Row],[Staff Start Date]])</f>
        <v>1900</v>
      </c>
      <c r="N134" s="100" t="str">
        <f>TEXT(SUD[[#This Row],[Staff Start Date]], "mmm")</f>
        <v>Jan</v>
      </c>
    </row>
    <row r="135" spans="1:14" x14ac:dyDescent="0.25">
      <c r="A135" s="18"/>
      <c r="B135" s="19"/>
      <c r="C135" s="19"/>
      <c r="D135" s="19"/>
      <c r="E135" s="19"/>
      <c r="F135" s="19"/>
      <c r="G135" s="19"/>
      <c r="H135" s="19"/>
      <c r="I135" s="19"/>
      <c r="J135" s="20"/>
      <c r="K135" s="67"/>
      <c r="L135" s="19"/>
      <c r="M135" s="100">
        <f>YEAR(SUD[[#This Row],[Staff Start Date]])</f>
        <v>1900</v>
      </c>
      <c r="N135" s="100" t="str">
        <f>TEXT(SUD[[#This Row],[Staff Start Date]], "mmm")</f>
        <v>Jan</v>
      </c>
    </row>
    <row r="136" spans="1:14" x14ac:dyDescent="0.25">
      <c r="A136" s="18"/>
      <c r="B136" s="19"/>
      <c r="C136" s="19"/>
      <c r="D136" s="19"/>
      <c r="E136" s="19"/>
      <c r="F136" s="19"/>
      <c r="G136" s="19"/>
      <c r="H136" s="19"/>
      <c r="I136" s="19"/>
      <c r="J136" s="20"/>
      <c r="K136" s="67"/>
      <c r="L136" s="19"/>
      <c r="M136" s="100">
        <f>YEAR(SUD[[#This Row],[Staff Start Date]])</f>
        <v>1900</v>
      </c>
      <c r="N136" s="100" t="str">
        <f>TEXT(SUD[[#This Row],[Staff Start Date]], "mmm")</f>
        <v>Jan</v>
      </c>
    </row>
    <row r="137" spans="1:14" x14ac:dyDescent="0.25">
      <c r="A137" s="18"/>
      <c r="B137" s="19"/>
      <c r="C137" s="19"/>
      <c r="D137" s="19"/>
      <c r="E137" s="19"/>
      <c r="F137" s="19"/>
      <c r="G137" s="19"/>
      <c r="H137" s="19"/>
      <c r="I137" s="19"/>
      <c r="J137" s="20"/>
      <c r="K137" s="67"/>
      <c r="L137" s="19"/>
      <c r="M137" s="100">
        <f>YEAR(SUD[[#This Row],[Staff Start Date]])</f>
        <v>1900</v>
      </c>
      <c r="N137" s="100" t="str">
        <f>TEXT(SUD[[#This Row],[Staff Start Date]], "mmm")</f>
        <v>Jan</v>
      </c>
    </row>
    <row r="138" spans="1:14" x14ac:dyDescent="0.25">
      <c r="A138" s="18"/>
      <c r="B138" s="19"/>
      <c r="C138" s="19"/>
      <c r="D138" s="19"/>
      <c r="E138" s="19"/>
      <c r="F138" s="19"/>
      <c r="G138" s="19"/>
      <c r="H138" s="19"/>
      <c r="I138" s="19"/>
      <c r="J138" s="20"/>
      <c r="K138" s="67"/>
      <c r="L138" s="19"/>
      <c r="M138" s="100">
        <f>YEAR(SUD[[#This Row],[Staff Start Date]])</f>
        <v>1900</v>
      </c>
      <c r="N138" s="100" t="str">
        <f>TEXT(SUD[[#This Row],[Staff Start Date]], "mmm")</f>
        <v>Jan</v>
      </c>
    </row>
    <row r="139" spans="1:14" x14ac:dyDescent="0.25">
      <c r="A139" s="18"/>
      <c r="B139" s="19"/>
      <c r="C139" s="19"/>
      <c r="D139" s="19"/>
      <c r="E139" s="19"/>
      <c r="F139" s="19"/>
      <c r="G139" s="19"/>
      <c r="H139" s="19"/>
      <c r="I139" s="19"/>
      <c r="J139" s="20"/>
      <c r="K139" s="67"/>
      <c r="L139" s="19"/>
      <c r="M139" s="100">
        <f>YEAR(SUD[[#This Row],[Staff Start Date]])</f>
        <v>1900</v>
      </c>
      <c r="N139" s="100" t="str">
        <f>TEXT(SUD[[#This Row],[Staff Start Date]], "mmm")</f>
        <v>Jan</v>
      </c>
    </row>
    <row r="140" spans="1:14" x14ac:dyDescent="0.25">
      <c r="A140" s="18"/>
      <c r="B140" s="19"/>
      <c r="C140" s="19"/>
      <c r="D140" s="19"/>
      <c r="E140" s="19"/>
      <c r="F140" s="19"/>
      <c r="G140" s="19"/>
      <c r="H140" s="19"/>
      <c r="I140" s="19"/>
      <c r="J140" s="20"/>
      <c r="K140" s="67"/>
      <c r="L140" s="19"/>
      <c r="M140" s="100">
        <f>YEAR(SUD[[#This Row],[Staff Start Date]])</f>
        <v>1900</v>
      </c>
      <c r="N140" s="100" t="str">
        <f>TEXT(SUD[[#This Row],[Staff Start Date]], "mmm")</f>
        <v>Jan</v>
      </c>
    </row>
    <row r="141" spans="1:14" x14ac:dyDescent="0.25">
      <c r="A141" s="18"/>
      <c r="B141" s="19"/>
      <c r="C141" s="19"/>
      <c r="D141" s="19"/>
      <c r="E141" s="19"/>
      <c r="F141" s="19"/>
      <c r="G141" s="19"/>
      <c r="H141" s="19"/>
      <c r="I141" s="19"/>
      <c r="J141" s="20"/>
      <c r="K141" s="67"/>
      <c r="L141" s="19"/>
      <c r="M141" s="100">
        <f>YEAR(SUD[[#This Row],[Staff Start Date]])</f>
        <v>1900</v>
      </c>
      <c r="N141" s="100" t="str">
        <f>TEXT(SUD[[#This Row],[Staff Start Date]], "mmm")</f>
        <v>Jan</v>
      </c>
    </row>
    <row r="142" spans="1:14" x14ac:dyDescent="0.25">
      <c r="A142" s="18"/>
      <c r="B142" s="19"/>
      <c r="C142" s="19"/>
      <c r="D142" s="19"/>
      <c r="E142" s="19"/>
      <c r="F142" s="19"/>
      <c r="G142" s="19"/>
      <c r="H142" s="19"/>
      <c r="I142" s="19"/>
      <c r="J142" s="20"/>
      <c r="K142" s="67"/>
      <c r="L142" s="19"/>
      <c r="M142" s="100">
        <f>YEAR(SUD[[#This Row],[Staff Start Date]])</f>
        <v>1900</v>
      </c>
      <c r="N142" s="100" t="str">
        <f>TEXT(SUD[[#This Row],[Staff Start Date]], "mmm")</f>
        <v>Jan</v>
      </c>
    </row>
    <row r="143" spans="1:14" x14ac:dyDescent="0.25">
      <c r="A143" s="18"/>
      <c r="B143" s="19"/>
      <c r="C143" s="19"/>
      <c r="D143" s="19"/>
      <c r="E143" s="19"/>
      <c r="F143" s="19"/>
      <c r="G143" s="19"/>
      <c r="H143" s="19"/>
      <c r="I143" s="19"/>
      <c r="J143" s="20"/>
      <c r="K143" s="67"/>
      <c r="L143" s="19"/>
      <c r="M143" s="100">
        <f>YEAR(SUD[[#This Row],[Staff Start Date]])</f>
        <v>1900</v>
      </c>
      <c r="N143" s="100" t="str">
        <f>TEXT(SUD[[#This Row],[Staff Start Date]], "mmm")</f>
        <v>Jan</v>
      </c>
    </row>
    <row r="144" spans="1:14" x14ac:dyDescent="0.25">
      <c r="A144" s="18"/>
      <c r="B144" s="19"/>
      <c r="C144" s="19"/>
      <c r="D144" s="19"/>
      <c r="E144" s="19"/>
      <c r="F144" s="19"/>
      <c r="G144" s="19"/>
      <c r="H144" s="19"/>
      <c r="I144" s="19"/>
      <c r="J144" s="20"/>
      <c r="K144" s="67"/>
      <c r="L144" s="19"/>
      <c r="M144" s="100">
        <f>YEAR(SUD[[#This Row],[Staff Start Date]])</f>
        <v>1900</v>
      </c>
      <c r="N144" s="100" t="str">
        <f>TEXT(SUD[[#This Row],[Staff Start Date]], "mmm")</f>
        <v>Jan</v>
      </c>
    </row>
    <row r="145" spans="1:14" x14ac:dyDescent="0.25">
      <c r="A145" s="18"/>
      <c r="B145" s="19"/>
      <c r="C145" s="19"/>
      <c r="D145" s="19"/>
      <c r="E145" s="19"/>
      <c r="F145" s="19"/>
      <c r="G145" s="19"/>
      <c r="H145" s="19"/>
      <c r="I145" s="19"/>
      <c r="J145" s="20"/>
      <c r="K145" s="67"/>
      <c r="L145" s="19"/>
      <c r="M145" s="100">
        <f>YEAR(SUD[[#This Row],[Staff Start Date]])</f>
        <v>1900</v>
      </c>
      <c r="N145" s="100" t="str">
        <f>TEXT(SUD[[#This Row],[Staff Start Date]], "mmm")</f>
        <v>Jan</v>
      </c>
    </row>
    <row r="146" spans="1:14" x14ac:dyDescent="0.25">
      <c r="A146" s="18"/>
      <c r="B146" s="19"/>
      <c r="C146" s="19"/>
      <c r="D146" s="19"/>
      <c r="E146" s="19"/>
      <c r="F146" s="19"/>
      <c r="G146" s="19"/>
      <c r="H146" s="19"/>
      <c r="I146" s="19"/>
      <c r="J146" s="20"/>
      <c r="K146" s="67"/>
      <c r="L146" s="19"/>
      <c r="M146" s="100">
        <f>YEAR(SUD[[#This Row],[Staff Start Date]])</f>
        <v>1900</v>
      </c>
      <c r="N146" s="100" t="str">
        <f>TEXT(SUD[[#This Row],[Staff Start Date]], "mmm")</f>
        <v>Jan</v>
      </c>
    </row>
    <row r="147" spans="1:14" x14ac:dyDescent="0.25">
      <c r="A147" s="18"/>
      <c r="B147" s="19"/>
      <c r="C147" s="19"/>
      <c r="D147" s="19"/>
      <c r="E147" s="19"/>
      <c r="F147" s="19"/>
      <c r="G147" s="19"/>
      <c r="H147" s="19"/>
      <c r="I147" s="19"/>
      <c r="J147" s="20"/>
      <c r="K147" s="67"/>
      <c r="L147" s="19"/>
      <c r="M147" s="100">
        <f>YEAR(SUD[[#This Row],[Staff Start Date]])</f>
        <v>1900</v>
      </c>
      <c r="N147" s="100" t="str">
        <f>TEXT(SUD[[#This Row],[Staff Start Date]], "mmm")</f>
        <v>Jan</v>
      </c>
    </row>
    <row r="148" spans="1:14" x14ac:dyDescent="0.25">
      <c r="A148" s="18"/>
      <c r="B148" s="19"/>
      <c r="C148" s="19"/>
      <c r="D148" s="19"/>
      <c r="E148" s="19"/>
      <c r="F148" s="19"/>
      <c r="G148" s="19"/>
      <c r="H148" s="19"/>
      <c r="I148" s="19"/>
      <c r="J148" s="20"/>
      <c r="K148" s="67"/>
      <c r="L148" s="19"/>
      <c r="M148" s="100">
        <f>YEAR(SUD[[#This Row],[Staff Start Date]])</f>
        <v>1900</v>
      </c>
      <c r="N148" s="100" t="str">
        <f>TEXT(SUD[[#This Row],[Staff Start Date]], "mmm")</f>
        <v>Jan</v>
      </c>
    </row>
    <row r="149" spans="1:14" x14ac:dyDescent="0.25">
      <c r="A149" s="18"/>
      <c r="B149" s="19"/>
      <c r="C149" s="19"/>
      <c r="D149" s="19"/>
      <c r="E149" s="19"/>
      <c r="F149" s="19"/>
      <c r="G149" s="19"/>
      <c r="H149" s="19"/>
      <c r="I149" s="19"/>
      <c r="J149" s="20"/>
      <c r="K149" s="67"/>
      <c r="L149" s="19"/>
      <c r="M149" s="100">
        <f>YEAR(SUD[[#This Row],[Staff Start Date]])</f>
        <v>1900</v>
      </c>
      <c r="N149" s="100" t="str">
        <f>TEXT(SUD[[#This Row],[Staff Start Date]], "mmm")</f>
        <v>Jan</v>
      </c>
    </row>
    <row r="150" spans="1:14" x14ac:dyDescent="0.25">
      <c r="A150" s="18"/>
      <c r="B150" s="19"/>
      <c r="C150" s="19"/>
      <c r="D150" s="19"/>
      <c r="E150" s="19"/>
      <c r="F150" s="19"/>
      <c r="G150" s="19"/>
      <c r="H150" s="19"/>
      <c r="I150" s="19"/>
      <c r="J150" s="20"/>
      <c r="K150" s="67"/>
      <c r="L150" s="19"/>
      <c r="M150" s="100">
        <f>YEAR(SUD[[#This Row],[Staff Start Date]])</f>
        <v>1900</v>
      </c>
      <c r="N150" s="100" t="str">
        <f>TEXT(SUD[[#This Row],[Staff Start Date]], "mmm")</f>
        <v>Jan</v>
      </c>
    </row>
    <row r="151" spans="1:14" x14ac:dyDescent="0.25">
      <c r="A151" s="18"/>
      <c r="B151" s="19"/>
      <c r="C151" s="19"/>
      <c r="D151" s="19"/>
      <c r="E151" s="19"/>
      <c r="F151" s="19"/>
      <c r="G151" s="19"/>
      <c r="H151" s="19"/>
      <c r="I151" s="19"/>
      <c r="J151" s="20"/>
      <c r="K151" s="67"/>
      <c r="L151" s="19"/>
      <c r="M151" s="100">
        <f>YEAR(SUD[[#This Row],[Staff Start Date]])</f>
        <v>1900</v>
      </c>
      <c r="N151" s="100" t="str">
        <f>TEXT(SUD[[#This Row],[Staff Start Date]], "mmm")</f>
        <v>Jan</v>
      </c>
    </row>
    <row r="152" spans="1:14" x14ac:dyDescent="0.25">
      <c r="A152" s="18"/>
      <c r="B152" s="19"/>
      <c r="C152" s="19"/>
      <c r="D152" s="19"/>
      <c r="E152" s="19"/>
      <c r="F152" s="19"/>
      <c r="G152" s="19"/>
      <c r="H152" s="19"/>
      <c r="I152" s="19"/>
      <c r="J152" s="20"/>
      <c r="K152" s="67"/>
      <c r="L152" s="19"/>
      <c r="M152" s="100">
        <f>YEAR(SUD[[#This Row],[Staff Start Date]])</f>
        <v>1900</v>
      </c>
      <c r="N152" s="100" t="str">
        <f>TEXT(SUD[[#This Row],[Staff Start Date]], "mmm")</f>
        <v>Jan</v>
      </c>
    </row>
    <row r="153" spans="1:14" x14ac:dyDescent="0.25">
      <c r="A153" s="18"/>
      <c r="B153" s="19"/>
      <c r="C153" s="19"/>
      <c r="D153" s="19"/>
      <c r="E153" s="19"/>
      <c r="F153" s="19"/>
      <c r="G153" s="19"/>
      <c r="H153" s="19"/>
      <c r="I153" s="19"/>
      <c r="J153" s="20"/>
      <c r="K153" s="67"/>
      <c r="L153" s="19"/>
      <c r="M153" s="100">
        <f>YEAR(SUD[[#This Row],[Staff Start Date]])</f>
        <v>1900</v>
      </c>
      <c r="N153" s="100" t="str">
        <f>TEXT(SUD[[#This Row],[Staff Start Date]], "mmm")</f>
        <v>Jan</v>
      </c>
    </row>
    <row r="154" spans="1:14" x14ac:dyDescent="0.25">
      <c r="A154" s="18"/>
      <c r="B154" s="19"/>
      <c r="C154" s="19"/>
      <c r="D154" s="19"/>
      <c r="E154" s="19"/>
      <c r="F154" s="19"/>
      <c r="G154" s="19"/>
      <c r="H154" s="19"/>
      <c r="I154" s="19"/>
      <c r="J154" s="20"/>
      <c r="K154" s="67"/>
      <c r="L154" s="19"/>
      <c r="M154" s="100">
        <f>YEAR(SUD[[#This Row],[Staff Start Date]])</f>
        <v>1900</v>
      </c>
      <c r="N154" s="100" t="str">
        <f>TEXT(SUD[[#This Row],[Staff Start Date]], "mmm")</f>
        <v>Jan</v>
      </c>
    </row>
    <row r="155" spans="1:14" x14ac:dyDescent="0.25">
      <c r="A155" s="18"/>
      <c r="B155" s="19"/>
      <c r="C155" s="19"/>
      <c r="D155" s="19"/>
      <c r="E155" s="19"/>
      <c r="F155" s="19"/>
      <c r="G155" s="19"/>
      <c r="H155" s="19"/>
      <c r="I155" s="19"/>
      <c r="J155" s="20"/>
      <c r="K155" s="67"/>
      <c r="L155" s="19"/>
      <c r="M155" s="100">
        <f>YEAR(SUD[[#This Row],[Staff Start Date]])</f>
        <v>1900</v>
      </c>
      <c r="N155" s="100" t="str">
        <f>TEXT(SUD[[#This Row],[Staff Start Date]], "mmm")</f>
        <v>Jan</v>
      </c>
    </row>
    <row r="156" spans="1:14" x14ac:dyDescent="0.25">
      <c r="A156" s="18"/>
      <c r="B156" s="19"/>
      <c r="C156" s="19"/>
      <c r="D156" s="19"/>
      <c r="E156" s="19"/>
      <c r="F156" s="19"/>
      <c r="G156" s="19"/>
      <c r="H156" s="19"/>
      <c r="I156" s="19"/>
      <c r="J156" s="20"/>
      <c r="K156" s="67"/>
      <c r="L156" s="19"/>
      <c r="M156" s="100">
        <f>YEAR(SUD[[#This Row],[Staff Start Date]])</f>
        <v>1900</v>
      </c>
      <c r="N156" s="100" t="str">
        <f>TEXT(SUD[[#This Row],[Staff Start Date]], "mmm")</f>
        <v>Jan</v>
      </c>
    </row>
    <row r="157" spans="1:14" x14ac:dyDescent="0.25">
      <c r="A157" s="18"/>
      <c r="B157" s="19"/>
      <c r="C157" s="19"/>
      <c r="D157" s="19"/>
      <c r="E157" s="19"/>
      <c r="F157" s="19"/>
      <c r="G157" s="19"/>
      <c r="H157" s="19"/>
      <c r="I157" s="19"/>
      <c r="J157" s="20"/>
      <c r="K157" s="67"/>
      <c r="L157" s="19"/>
      <c r="M157" s="100">
        <f>YEAR(SUD[[#This Row],[Staff Start Date]])</f>
        <v>1900</v>
      </c>
      <c r="N157" s="100" t="str">
        <f>TEXT(SUD[[#This Row],[Staff Start Date]], "mmm")</f>
        <v>Jan</v>
      </c>
    </row>
    <row r="158" spans="1:14" x14ac:dyDescent="0.25">
      <c r="A158" s="18"/>
      <c r="B158" s="19"/>
      <c r="C158" s="19"/>
      <c r="D158" s="19"/>
      <c r="E158" s="19"/>
      <c r="F158" s="19"/>
      <c r="G158" s="19"/>
      <c r="H158" s="19"/>
      <c r="I158" s="19"/>
      <c r="J158" s="20"/>
      <c r="K158" s="67"/>
      <c r="L158" s="19"/>
      <c r="M158" s="100">
        <f>YEAR(SUD[[#This Row],[Staff Start Date]])</f>
        <v>1900</v>
      </c>
      <c r="N158" s="100" t="str">
        <f>TEXT(SUD[[#This Row],[Staff Start Date]], "mmm")</f>
        <v>Jan</v>
      </c>
    </row>
    <row r="159" spans="1:14" x14ac:dyDescent="0.25">
      <c r="A159" s="18"/>
      <c r="B159" s="19"/>
      <c r="C159" s="19"/>
      <c r="D159" s="19"/>
      <c r="E159" s="19"/>
      <c r="F159" s="19"/>
      <c r="G159" s="19"/>
      <c r="H159" s="19"/>
      <c r="I159" s="19"/>
      <c r="J159" s="20"/>
      <c r="K159" s="67"/>
      <c r="L159" s="19"/>
      <c r="M159" s="100">
        <f>YEAR(SUD[[#This Row],[Staff Start Date]])</f>
        <v>1900</v>
      </c>
      <c r="N159" s="100" t="str">
        <f>TEXT(SUD[[#This Row],[Staff Start Date]], "mmm")</f>
        <v>Jan</v>
      </c>
    </row>
    <row r="160" spans="1:14" x14ac:dyDescent="0.25">
      <c r="A160" s="18"/>
      <c r="B160" s="19"/>
      <c r="C160" s="19"/>
      <c r="D160" s="19"/>
      <c r="E160" s="19"/>
      <c r="F160" s="19"/>
      <c r="G160" s="19"/>
      <c r="H160" s="19"/>
      <c r="I160" s="19"/>
      <c r="J160" s="20"/>
      <c r="K160" s="67"/>
      <c r="L160" s="19"/>
      <c r="M160" s="100">
        <f>YEAR(SUD[[#This Row],[Staff Start Date]])</f>
        <v>1900</v>
      </c>
      <c r="N160" s="100" t="str">
        <f>TEXT(SUD[[#This Row],[Staff Start Date]], "mmm")</f>
        <v>Jan</v>
      </c>
    </row>
    <row r="161" spans="1:14" x14ac:dyDescent="0.25">
      <c r="A161" s="18"/>
      <c r="B161" s="19"/>
      <c r="C161" s="19"/>
      <c r="D161" s="19"/>
      <c r="E161" s="19"/>
      <c r="F161" s="19"/>
      <c r="G161" s="19"/>
      <c r="H161" s="19"/>
      <c r="I161" s="19"/>
      <c r="J161" s="20"/>
      <c r="K161" s="67"/>
      <c r="L161" s="19"/>
      <c r="M161" s="100">
        <f>YEAR(SUD[[#This Row],[Staff Start Date]])</f>
        <v>1900</v>
      </c>
      <c r="N161" s="100" t="str">
        <f>TEXT(SUD[[#This Row],[Staff Start Date]], "mmm")</f>
        <v>Jan</v>
      </c>
    </row>
    <row r="162" spans="1:14" x14ac:dyDescent="0.25">
      <c r="A162" s="18"/>
      <c r="B162" s="19"/>
      <c r="C162" s="19"/>
      <c r="D162" s="19"/>
      <c r="E162" s="19"/>
      <c r="F162" s="19"/>
      <c r="G162" s="19"/>
      <c r="H162" s="19"/>
      <c r="I162" s="19"/>
      <c r="J162" s="20"/>
      <c r="K162" s="67"/>
      <c r="L162" s="19"/>
      <c r="M162" s="100">
        <f>YEAR(SUD[[#This Row],[Staff Start Date]])</f>
        <v>1900</v>
      </c>
      <c r="N162" s="100" t="str">
        <f>TEXT(SUD[[#This Row],[Staff Start Date]], "mmm")</f>
        <v>Jan</v>
      </c>
    </row>
    <row r="163" spans="1:14" x14ac:dyDescent="0.25">
      <c r="A163" s="18"/>
      <c r="B163" s="19"/>
      <c r="C163" s="19"/>
      <c r="D163" s="19"/>
      <c r="E163" s="19"/>
      <c r="F163" s="19"/>
      <c r="G163" s="19"/>
      <c r="H163" s="19"/>
      <c r="I163" s="19"/>
      <c r="J163" s="20"/>
      <c r="K163" s="67"/>
      <c r="L163" s="19"/>
      <c r="M163" s="100">
        <f>YEAR(SUD[[#This Row],[Staff Start Date]])</f>
        <v>1900</v>
      </c>
      <c r="N163" s="100" t="str">
        <f>TEXT(SUD[[#This Row],[Staff Start Date]], "mmm")</f>
        <v>Jan</v>
      </c>
    </row>
    <row r="164" spans="1:14" x14ac:dyDescent="0.25">
      <c r="A164" s="18"/>
      <c r="B164" s="19"/>
      <c r="C164" s="19"/>
      <c r="D164" s="19"/>
      <c r="E164" s="19"/>
      <c r="F164" s="19"/>
      <c r="G164" s="19"/>
      <c r="H164" s="19"/>
      <c r="I164" s="19"/>
      <c r="J164" s="20"/>
      <c r="K164" s="67"/>
      <c r="L164" s="19"/>
      <c r="M164" s="100">
        <f>YEAR(SUD[[#This Row],[Staff Start Date]])</f>
        <v>1900</v>
      </c>
      <c r="N164" s="100" t="str">
        <f>TEXT(SUD[[#This Row],[Staff Start Date]], "mmm")</f>
        <v>Jan</v>
      </c>
    </row>
    <row r="165" spans="1:14" x14ac:dyDescent="0.25">
      <c r="A165" s="18"/>
      <c r="B165" s="19"/>
      <c r="C165" s="19"/>
      <c r="D165" s="19"/>
      <c r="E165" s="19"/>
      <c r="F165" s="19"/>
      <c r="G165" s="19"/>
      <c r="H165" s="19"/>
      <c r="I165" s="19"/>
      <c r="J165" s="20"/>
      <c r="K165" s="67"/>
      <c r="L165" s="19"/>
      <c r="M165" s="100">
        <f>YEAR(SUD[[#This Row],[Staff Start Date]])</f>
        <v>1900</v>
      </c>
      <c r="N165" s="100" t="str">
        <f>TEXT(SUD[[#This Row],[Staff Start Date]], "mmm")</f>
        <v>Jan</v>
      </c>
    </row>
    <row r="166" spans="1:14" x14ac:dyDescent="0.25">
      <c r="A166" s="18"/>
      <c r="B166" s="19"/>
      <c r="C166" s="19"/>
      <c r="D166" s="19"/>
      <c r="E166" s="19"/>
      <c r="F166" s="19"/>
      <c r="G166" s="19"/>
      <c r="H166" s="19"/>
      <c r="I166" s="19"/>
      <c r="J166" s="20"/>
      <c r="K166" s="67"/>
      <c r="L166" s="19"/>
      <c r="M166" s="100">
        <f>YEAR(SUD[[#This Row],[Staff Start Date]])</f>
        <v>1900</v>
      </c>
      <c r="N166" s="100" t="str">
        <f>TEXT(SUD[[#This Row],[Staff Start Date]], "mmm")</f>
        <v>Jan</v>
      </c>
    </row>
    <row r="167" spans="1:14" x14ac:dyDescent="0.25">
      <c r="A167" s="18"/>
      <c r="B167" s="19"/>
      <c r="C167" s="19"/>
      <c r="D167" s="19"/>
      <c r="E167" s="19"/>
      <c r="F167" s="19"/>
      <c r="G167" s="19"/>
      <c r="H167" s="19"/>
      <c r="I167" s="19"/>
      <c r="J167" s="20"/>
      <c r="K167" s="67"/>
      <c r="L167" s="19"/>
      <c r="M167" s="100">
        <f>YEAR(SUD[[#This Row],[Staff Start Date]])</f>
        <v>1900</v>
      </c>
      <c r="N167" s="100" t="str">
        <f>TEXT(SUD[[#This Row],[Staff Start Date]], "mmm")</f>
        <v>Jan</v>
      </c>
    </row>
    <row r="168" spans="1:14" x14ac:dyDescent="0.25">
      <c r="A168" s="18"/>
      <c r="B168" s="19"/>
      <c r="C168" s="19"/>
      <c r="D168" s="19"/>
      <c r="E168" s="19"/>
      <c r="F168" s="19"/>
      <c r="G168" s="19"/>
      <c r="H168" s="19"/>
      <c r="I168" s="19"/>
      <c r="J168" s="20"/>
      <c r="K168" s="67"/>
      <c r="L168" s="19"/>
      <c r="M168" s="100">
        <f>YEAR(SUD[[#This Row],[Staff Start Date]])</f>
        <v>1900</v>
      </c>
      <c r="N168" s="100" t="str">
        <f>TEXT(SUD[[#This Row],[Staff Start Date]], "mmm")</f>
        <v>Jan</v>
      </c>
    </row>
    <row r="169" spans="1:14" x14ac:dyDescent="0.25">
      <c r="A169" s="18"/>
      <c r="B169" s="19"/>
      <c r="C169" s="19"/>
      <c r="D169" s="19"/>
      <c r="E169" s="19"/>
      <c r="F169" s="19"/>
      <c r="G169" s="19"/>
      <c r="H169" s="19"/>
      <c r="I169" s="19"/>
      <c r="J169" s="20"/>
      <c r="K169" s="67"/>
      <c r="L169" s="19"/>
      <c r="M169" s="100">
        <f>YEAR(SUD[[#This Row],[Staff Start Date]])</f>
        <v>1900</v>
      </c>
      <c r="N169" s="100" t="str">
        <f>TEXT(SUD[[#This Row],[Staff Start Date]], "mmm")</f>
        <v>Jan</v>
      </c>
    </row>
    <row r="170" spans="1:14" x14ac:dyDescent="0.25">
      <c r="A170" s="18"/>
      <c r="B170" s="19"/>
      <c r="C170" s="19"/>
      <c r="D170" s="19"/>
      <c r="E170" s="19"/>
      <c r="F170" s="19"/>
      <c r="G170" s="19"/>
      <c r="H170" s="19"/>
      <c r="I170" s="19"/>
      <c r="J170" s="20"/>
      <c r="K170" s="67"/>
      <c r="L170" s="19"/>
      <c r="M170" s="100">
        <f>YEAR(SUD[[#This Row],[Staff Start Date]])</f>
        <v>1900</v>
      </c>
      <c r="N170" s="100" t="str">
        <f>TEXT(SUD[[#This Row],[Staff Start Date]], "mmm")</f>
        <v>Jan</v>
      </c>
    </row>
    <row r="171" spans="1:14" x14ac:dyDescent="0.25">
      <c r="A171" s="18"/>
      <c r="B171" s="19"/>
      <c r="C171" s="19"/>
      <c r="D171" s="19"/>
      <c r="E171" s="19"/>
      <c r="F171" s="19"/>
      <c r="G171" s="19"/>
      <c r="H171" s="19"/>
      <c r="I171" s="19"/>
      <c r="J171" s="20"/>
      <c r="K171" s="67"/>
      <c r="L171" s="19"/>
      <c r="M171" s="100">
        <f>YEAR(SUD[[#This Row],[Staff Start Date]])</f>
        <v>1900</v>
      </c>
      <c r="N171" s="100" t="str">
        <f>TEXT(SUD[[#This Row],[Staff Start Date]], "mmm")</f>
        <v>Jan</v>
      </c>
    </row>
    <row r="172" spans="1:14" x14ac:dyDescent="0.25">
      <c r="A172" s="18"/>
      <c r="B172" s="19"/>
      <c r="C172" s="19"/>
      <c r="D172" s="19"/>
      <c r="E172" s="19"/>
      <c r="F172" s="19"/>
      <c r="G172" s="19"/>
      <c r="H172" s="19"/>
      <c r="I172" s="19"/>
      <c r="J172" s="20"/>
      <c r="K172" s="67"/>
      <c r="L172" s="19"/>
      <c r="M172" s="100">
        <f>YEAR(SUD[[#This Row],[Staff Start Date]])</f>
        <v>1900</v>
      </c>
      <c r="N172" s="100" t="str">
        <f>TEXT(SUD[[#This Row],[Staff Start Date]], "mmm")</f>
        <v>Jan</v>
      </c>
    </row>
    <row r="173" spans="1:14" x14ac:dyDescent="0.25">
      <c r="A173" s="18"/>
      <c r="B173" s="19"/>
      <c r="C173" s="19"/>
      <c r="D173" s="19"/>
      <c r="E173" s="19"/>
      <c r="F173" s="19"/>
      <c r="G173" s="19"/>
      <c r="H173" s="19"/>
      <c r="I173" s="19"/>
      <c r="J173" s="20"/>
      <c r="K173" s="67"/>
      <c r="L173" s="19"/>
      <c r="M173" s="100">
        <f>YEAR(SUD[[#This Row],[Staff Start Date]])</f>
        <v>1900</v>
      </c>
      <c r="N173" s="100" t="str">
        <f>TEXT(SUD[[#This Row],[Staff Start Date]], "mmm")</f>
        <v>Jan</v>
      </c>
    </row>
    <row r="174" spans="1:14" x14ac:dyDescent="0.25">
      <c r="A174" s="18"/>
      <c r="B174" s="19"/>
      <c r="C174" s="19"/>
      <c r="D174" s="19"/>
      <c r="E174" s="19"/>
      <c r="F174" s="19"/>
      <c r="G174" s="19"/>
      <c r="H174" s="19"/>
      <c r="I174" s="19"/>
      <c r="J174" s="20"/>
      <c r="K174" s="67"/>
      <c r="L174" s="19"/>
      <c r="M174" s="100">
        <f>YEAR(SUD[[#This Row],[Staff Start Date]])</f>
        <v>1900</v>
      </c>
      <c r="N174" s="100" t="str">
        <f>TEXT(SUD[[#This Row],[Staff Start Date]], "mmm")</f>
        <v>Jan</v>
      </c>
    </row>
    <row r="175" spans="1:14" x14ac:dyDescent="0.25">
      <c r="A175" s="18"/>
      <c r="B175" s="19"/>
      <c r="C175" s="19"/>
      <c r="D175" s="19"/>
      <c r="E175" s="19"/>
      <c r="F175" s="19"/>
      <c r="G175" s="19"/>
      <c r="H175" s="19"/>
      <c r="I175" s="19"/>
      <c r="J175" s="20"/>
      <c r="K175" s="67"/>
      <c r="L175" s="19"/>
      <c r="M175" s="100">
        <f>YEAR(SUD[[#This Row],[Staff Start Date]])</f>
        <v>1900</v>
      </c>
      <c r="N175" s="100" t="str">
        <f>TEXT(SUD[[#This Row],[Staff Start Date]], "mmm")</f>
        <v>Jan</v>
      </c>
    </row>
    <row r="176" spans="1:14" x14ac:dyDescent="0.25">
      <c r="A176" s="18"/>
      <c r="B176" s="19"/>
      <c r="C176" s="19"/>
      <c r="D176" s="19"/>
      <c r="E176" s="19"/>
      <c r="F176" s="19"/>
      <c r="G176" s="19"/>
      <c r="H176" s="19"/>
      <c r="I176" s="19"/>
      <c r="J176" s="20"/>
      <c r="K176" s="67"/>
      <c r="L176" s="19"/>
      <c r="M176" s="100">
        <f>YEAR(SUD[[#This Row],[Staff Start Date]])</f>
        <v>1900</v>
      </c>
      <c r="N176" s="100" t="str">
        <f>TEXT(SUD[[#This Row],[Staff Start Date]], "mmm")</f>
        <v>Jan</v>
      </c>
    </row>
    <row r="177" spans="1:14" x14ac:dyDescent="0.25">
      <c r="A177" s="18"/>
      <c r="B177" s="19"/>
      <c r="C177" s="19"/>
      <c r="D177" s="19"/>
      <c r="E177" s="19"/>
      <c r="F177" s="19"/>
      <c r="G177" s="19"/>
      <c r="H177" s="19"/>
      <c r="I177" s="19"/>
      <c r="J177" s="20"/>
      <c r="K177" s="67"/>
      <c r="L177" s="19"/>
      <c r="M177" s="100">
        <f>YEAR(SUD[[#This Row],[Staff Start Date]])</f>
        <v>1900</v>
      </c>
      <c r="N177" s="100" t="str">
        <f>TEXT(SUD[[#This Row],[Staff Start Date]], "mmm")</f>
        <v>Jan</v>
      </c>
    </row>
    <row r="178" spans="1:14" x14ac:dyDescent="0.25">
      <c r="A178" s="18"/>
      <c r="B178" s="19"/>
      <c r="C178" s="19"/>
      <c r="D178" s="19"/>
      <c r="E178" s="19"/>
      <c r="F178" s="19"/>
      <c r="G178" s="19"/>
      <c r="H178" s="19"/>
      <c r="I178" s="19"/>
      <c r="J178" s="20"/>
      <c r="K178" s="67"/>
      <c r="L178" s="19"/>
      <c r="M178" s="100">
        <f>YEAR(SUD[[#This Row],[Staff Start Date]])</f>
        <v>1900</v>
      </c>
      <c r="N178" s="100" t="str">
        <f>TEXT(SUD[[#This Row],[Staff Start Date]], "mmm")</f>
        <v>Jan</v>
      </c>
    </row>
    <row r="179" spans="1:14" x14ac:dyDescent="0.25">
      <c r="A179" s="18"/>
      <c r="B179" s="19"/>
      <c r="C179" s="19"/>
      <c r="D179" s="19"/>
      <c r="E179" s="19"/>
      <c r="F179" s="19"/>
      <c r="G179" s="19"/>
      <c r="H179" s="19"/>
      <c r="I179" s="19"/>
      <c r="J179" s="20"/>
      <c r="K179" s="67"/>
      <c r="L179" s="19"/>
      <c r="M179" s="100">
        <f>YEAR(SUD[[#This Row],[Staff Start Date]])</f>
        <v>1900</v>
      </c>
      <c r="N179" s="100" t="str">
        <f>TEXT(SUD[[#This Row],[Staff Start Date]], "mmm")</f>
        <v>Jan</v>
      </c>
    </row>
    <row r="180" spans="1:14" x14ac:dyDescent="0.25">
      <c r="A180" s="18"/>
      <c r="B180" s="19"/>
      <c r="C180" s="19"/>
      <c r="D180" s="19"/>
      <c r="E180" s="19"/>
      <c r="F180" s="19"/>
      <c r="G180" s="19"/>
      <c r="H180" s="19"/>
      <c r="I180" s="19"/>
      <c r="J180" s="20"/>
      <c r="K180" s="67"/>
      <c r="L180" s="19"/>
      <c r="M180" s="100">
        <f>YEAR(SUD[[#This Row],[Staff Start Date]])</f>
        <v>1900</v>
      </c>
      <c r="N180" s="100" t="str">
        <f>TEXT(SUD[[#This Row],[Staff Start Date]], "mmm")</f>
        <v>Jan</v>
      </c>
    </row>
    <row r="181" spans="1:14" x14ac:dyDescent="0.25">
      <c r="A181" s="18"/>
      <c r="B181" s="19"/>
      <c r="C181" s="19"/>
      <c r="D181" s="19"/>
      <c r="E181" s="19"/>
      <c r="F181" s="19"/>
      <c r="G181" s="19"/>
      <c r="H181" s="19"/>
      <c r="I181" s="19"/>
      <c r="J181" s="20"/>
      <c r="K181" s="67"/>
      <c r="L181" s="19"/>
      <c r="M181" s="100">
        <f>YEAR(SUD[[#This Row],[Staff Start Date]])</f>
        <v>1900</v>
      </c>
      <c r="N181" s="100" t="str">
        <f>TEXT(SUD[[#This Row],[Staff Start Date]], "mmm")</f>
        <v>Jan</v>
      </c>
    </row>
    <row r="182" spans="1:14" x14ac:dyDescent="0.25">
      <c r="A182" s="18"/>
      <c r="B182" s="19"/>
      <c r="C182" s="19"/>
      <c r="D182" s="19"/>
      <c r="E182" s="19"/>
      <c r="F182" s="19"/>
      <c r="G182" s="19"/>
      <c r="H182" s="19"/>
      <c r="I182" s="19"/>
      <c r="J182" s="20"/>
      <c r="K182" s="67"/>
      <c r="L182" s="19"/>
      <c r="M182" s="100">
        <f>YEAR(SUD[[#This Row],[Staff Start Date]])</f>
        <v>1900</v>
      </c>
      <c r="N182" s="100" t="str">
        <f>TEXT(SUD[[#This Row],[Staff Start Date]], "mmm")</f>
        <v>Jan</v>
      </c>
    </row>
    <row r="183" spans="1:14" x14ac:dyDescent="0.25">
      <c r="A183" s="18"/>
      <c r="B183" s="19"/>
      <c r="C183" s="19"/>
      <c r="D183" s="19"/>
      <c r="E183" s="19"/>
      <c r="F183" s="19"/>
      <c r="G183" s="19"/>
      <c r="H183" s="19"/>
      <c r="I183" s="19"/>
      <c r="J183" s="20"/>
      <c r="K183" s="67"/>
      <c r="L183" s="19"/>
      <c r="M183" s="100">
        <f>YEAR(SUD[[#This Row],[Staff Start Date]])</f>
        <v>1900</v>
      </c>
      <c r="N183" s="100" t="str">
        <f>TEXT(SUD[[#This Row],[Staff Start Date]], "mmm")</f>
        <v>Jan</v>
      </c>
    </row>
    <row r="184" spans="1:14" x14ac:dyDescent="0.25">
      <c r="A184" s="18"/>
      <c r="B184" s="19"/>
      <c r="C184" s="19"/>
      <c r="D184" s="19"/>
      <c r="E184" s="19"/>
      <c r="F184" s="19"/>
      <c r="G184" s="19"/>
      <c r="H184" s="19"/>
      <c r="I184" s="19"/>
      <c r="J184" s="20"/>
      <c r="K184" s="67"/>
      <c r="L184" s="19"/>
      <c r="M184" s="100">
        <f>YEAR(SUD[[#This Row],[Staff Start Date]])</f>
        <v>1900</v>
      </c>
      <c r="N184" s="100" t="str">
        <f>TEXT(SUD[[#This Row],[Staff Start Date]], "mmm")</f>
        <v>Jan</v>
      </c>
    </row>
    <row r="185" spans="1:14" x14ac:dyDescent="0.25">
      <c r="A185" s="18"/>
      <c r="B185" s="19"/>
      <c r="C185" s="19"/>
      <c r="D185" s="19"/>
      <c r="E185" s="19"/>
      <c r="F185" s="19"/>
      <c r="G185" s="19"/>
      <c r="H185" s="19"/>
      <c r="I185" s="19"/>
      <c r="J185" s="20"/>
      <c r="K185" s="67"/>
      <c r="L185" s="19"/>
      <c r="M185" s="100">
        <f>YEAR(SUD[[#This Row],[Staff Start Date]])</f>
        <v>1900</v>
      </c>
      <c r="N185" s="100" t="str">
        <f>TEXT(SUD[[#This Row],[Staff Start Date]], "mmm")</f>
        <v>Jan</v>
      </c>
    </row>
    <row r="186" spans="1:14" x14ac:dyDescent="0.25">
      <c r="A186" s="18"/>
      <c r="B186" s="19"/>
      <c r="C186" s="19"/>
      <c r="D186" s="19"/>
      <c r="E186" s="19"/>
      <c r="F186" s="19"/>
      <c r="G186" s="19"/>
      <c r="H186" s="19"/>
      <c r="I186" s="19"/>
      <c r="J186" s="20"/>
      <c r="K186" s="67"/>
      <c r="L186" s="19"/>
      <c r="M186" s="100">
        <f>YEAR(SUD[[#This Row],[Staff Start Date]])</f>
        <v>1900</v>
      </c>
      <c r="N186" s="100" t="str">
        <f>TEXT(SUD[[#This Row],[Staff Start Date]], "mmm")</f>
        <v>Jan</v>
      </c>
    </row>
    <row r="187" spans="1:14" x14ac:dyDescent="0.25">
      <c r="A187" s="18"/>
      <c r="B187" s="19"/>
      <c r="C187" s="19"/>
      <c r="D187" s="19"/>
      <c r="E187" s="19"/>
      <c r="F187" s="19"/>
      <c r="G187" s="19"/>
      <c r="H187" s="19"/>
      <c r="I187" s="19"/>
      <c r="J187" s="20"/>
      <c r="K187" s="67"/>
      <c r="L187" s="19"/>
      <c r="M187" s="100">
        <f>YEAR(SUD[[#This Row],[Staff Start Date]])</f>
        <v>1900</v>
      </c>
      <c r="N187" s="100" t="str">
        <f>TEXT(SUD[[#This Row],[Staff Start Date]], "mmm")</f>
        <v>Jan</v>
      </c>
    </row>
    <row r="188" spans="1:14" x14ac:dyDescent="0.25">
      <c r="A188" s="18"/>
      <c r="B188" s="19"/>
      <c r="C188" s="19"/>
      <c r="D188" s="19"/>
      <c r="E188" s="19"/>
      <c r="F188" s="19"/>
      <c r="G188" s="19"/>
      <c r="H188" s="19"/>
      <c r="I188" s="19"/>
      <c r="J188" s="20"/>
      <c r="K188" s="67"/>
      <c r="L188" s="19"/>
      <c r="M188" s="100">
        <f>YEAR(SUD[[#This Row],[Staff Start Date]])</f>
        <v>1900</v>
      </c>
      <c r="N188" s="100" t="str">
        <f>TEXT(SUD[[#This Row],[Staff Start Date]], "mmm")</f>
        <v>Jan</v>
      </c>
    </row>
    <row r="189" spans="1:14" x14ac:dyDescent="0.25">
      <c r="A189" s="18"/>
      <c r="B189" s="19"/>
      <c r="C189" s="19"/>
      <c r="D189" s="19"/>
      <c r="E189" s="19"/>
      <c r="F189" s="19"/>
      <c r="G189" s="19"/>
      <c r="H189" s="19"/>
      <c r="I189" s="19"/>
      <c r="J189" s="20"/>
      <c r="K189" s="67"/>
      <c r="L189" s="19"/>
      <c r="M189" s="100">
        <f>YEAR(SUD[[#This Row],[Staff Start Date]])</f>
        <v>1900</v>
      </c>
      <c r="N189" s="100" t="str">
        <f>TEXT(SUD[[#This Row],[Staff Start Date]], "mmm")</f>
        <v>Jan</v>
      </c>
    </row>
    <row r="190" spans="1:14" x14ac:dyDescent="0.25">
      <c r="A190" s="18"/>
      <c r="B190" s="19"/>
      <c r="C190" s="19"/>
      <c r="D190" s="19"/>
      <c r="E190" s="19"/>
      <c r="F190" s="19"/>
      <c r="G190" s="19"/>
      <c r="H190" s="19"/>
      <c r="I190" s="19"/>
      <c r="J190" s="20"/>
      <c r="K190" s="67"/>
      <c r="L190" s="19"/>
      <c r="M190" s="100">
        <f>YEAR(SUD[[#This Row],[Staff Start Date]])</f>
        <v>1900</v>
      </c>
      <c r="N190" s="100" t="str">
        <f>TEXT(SUD[[#This Row],[Staff Start Date]], "mmm")</f>
        <v>Jan</v>
      </c>
    </row>
    <row r="191" spans="1:14" x14ac:dyDescent="0.25">
      <c r="A191" s="18"/>
      <c r="B191" s="19"/>
      <c r="C191" s="19"/>
      <c r="D191" s="19"/>
      <c r="E191" s="19"/>
      <c r="F191" s="19"/>
      <c r="G191" s="19"/>
      <c r="H191" s="19"/>
      <c r="I191" s="19"/>
      <c r="J191" s="20"/>
      <c r="K191" s="67"/>
      <c r="L191" s="19"/>
      <c r="M191" s="100">
        <f>YEAR(SUD[[#This Row],[Staff Start Date]])</f>
        <v>1900</v>
      </c>
      <c r="N191" s="100" t="str">
        <f>TEXT(SUD[[#This Row],[Staff Start Date]], "mmm")</f>
        <v>Jan</v>
      </c>
    </row>
    <row r="192" spans="1:14" x14ac:dyDescent="0.25">
      <c r="A192" s="18"/>
      <c r="B192" s="19"/>
      <c r="C192" s="19"/>
      <c r="D192" s="19"/>
      <c r="E192" s="19"/>
      <c r="F192" s="19"/>
      <c r="G192" s="19"/>
      <c r="H192" s="19"/>
      <c r="I192" s="19"/>
      <c r="J192" s="20"/>
      <c r="K192" s="67"/>
      <c r="L192" s="19"/>
      <c r="M192" s="100">
        <f>YEAR(SUD[[#This Row],[Staff Start Date]])</f>
        <v>1900</v>
      </c>
      <c r="N192" s="100" t="str">
        <f>TEXT(SUD[[#This Row],[Staff Start Date]], "mmm")</f>
        <v>Jan</v>
      </c>
    </row>
    <row r="193" spans="1:14" x14ac:dyDescent="0.25">
      <c r="A193" s="18"/>
      <c r="B193" s="19"/>
      <c r="C193" s="19"/>
      <c r="D193" s="19"/>
      <c r="E193" s="19"/>
      <c r="F193" s="19"/>
      <c r="G193" s="19"/>
      <c r="H193" s="19"/>
      <c r="I193" s="19"/>
      <c r="J193" s="20"/>
      <c r="K193" s="67"/>
      <c r="L193" s="19"/>
      <c r="M193" s="100">
        <f>YEAR(SUD[[#This Row],[Staff Start Date]])</f>
        <v>1900</v>
      </c>
      <c r="N193" s="100" t="str">
        <f>TEXT(SUD[[#This Row],[Staff Start Date]], "mmm")</f>
        <v>Jan</v>
      </c>
    </row>
    <row r="194" spans="1:14" x14ac:dyDescent="0.25">
      <c r="A194" s="18"/>
      <c r="B194" s="19"/>
      <c r="C194" s="19"/>
      <c r="D194" s="19"/>
      <c r="E194" s="19"/>
      <c r="F194" s="19"/>
      <c r="G194" s="19"/>
      <c r="H194" s="19"/>
      <c r="I194" s="19"/>
      <c r="J194" s="20"/>
      <c r="K194" s="67"/>
      <c r="L194" s="19"/>
      <c r="M194" s="100">
        <f>YEAR(SUD[[#This Row],[Staff Start Date]])</f>
        <v>1900</v>
      </c>
      <c r="N194" s="100" t="str">
        <f>TEXT(SUD[[#This Row],[Staff Start Date]], "mmm")</f>
        <v>Jan</v>
      </c>
    </row>
    <row r="195" spans="1:14" x14ac:dyDescent="0.25">
      <c r="A195" s="18"/>
      <c r="B195" s="19"/>
      <c r="C195" s="19"/>
      <c r="D195" s="19"/>
      <c r="E195" s="19"/>
      <c r="F195" s="19"/>
      <c r="G195" s="19"/>
      <c r="H195" s="19"/>
      <c r="I195" s="19"/>
      <c r="J195" s="20"/>
      <c r="K195" s="67"/>
      <c r="L195" s="19"/>
      <c r="M195" s="100">
        <f>YEAR(SUD[[#This Row],[Staff Start Date]])</f>
        <v>1900</v>
      </c>
      <c r="N195" s="100" t="str">
        <f>TEXT(SUD[[#This Row],[Staff Start Date]], "mmm")</f>
        <v>Jan</v>
      </c>
    </row>
    <row r="196" spans="1:14" x14ac:dyDescent="0.25">
      <c r="A196" s="18"/>
      <c r="B196" s="19"/>
      <c r="C196" s="19"/>
      <c r="D196" s="19"/>
      <c r="E196" s="19"/>
      <c r="F196" s="19"/>
      <c r="G196" s="19"/>
      <c r="H196" s="19"/>
      <c r="I196" s="19"/>
      <c r="J196" s="20"/>
      <c r="K196" s="67"/>
      <c r="L196" s="19"/>
      <c r="M196" s="100">
        <f>YEAR(SUD[[#This Row],[Staff Start Date]])</f>
        <v>1900</v>
      </c>
      <c r="N196" s="100" t="str">
        <f>TEXT(SUD[[#This Row],[Staff Start Date]], "mmm")</f>
        <v>Jan</v>
      </c>
    </row>
    <row r="197" spans="1:14" x14ac:dyDescent="0.25">
      <c r="A197" s="18"/>
      <c r="B197" s="19"/>
      <c r="C197" s="19"/>
      <c r="D197" s="19"/>
      <c r="E197" s="19"/>
      <c r="F197" s="19"/>
      <c r="G197" s="19"/>
      <c r="H197" s="19"/>
      <c r="I197" s="19"/>
      <c r="J197" s="20"/>
      <c r="K197" s="67"/>
      <c r="L197" s="19"/>
      <c r="M197" s="100">
        <f>YEAR(SUD[[#This Row],[Staff Start Date]])</f>
        <v>1900</v>
      </c>
      <c r="N197" s="100" t="str">
        <f>TEXT(SUD[[#This Row],[Staff Start Date]], "mmm")</f>
        <v>Jan</v>
      </c>
    </row>
    <row r="198" spans="1:14" x14ac:dyDescent="0.25">
      <c r="A198" s="18"/>
      <c r="B198" s="19"/>
      <c r="C198" s="19"/>
      <c r="D198" s="19"/>
      <c r="E198" s="19"/>
      <c r="F198" s="19"/>
      <c r="G198" s="19"/>
      <c r="H198" s="19"/>
      <c r="I198" s="19"/>
      <c r="J198" s="20"/>
      <c r="K198" s="67"/>
      <c r="L198" s="19"/>
      <c r="M198" s="100">
        <f>YEAR(SUD[[#This Row],[Staff Start Date]])</f>
        <v>1900</v>
      </c>
      <c r="N198" s="100" t="str">
        <f>TEXT(SUD[[#This Row],[Staff Start Date]], "mmm")</f>
        <v>Jan</v>
      </c>
    </row>
    <row r="199" spans="1:14" x14ac:dyDescent="0.25">
      <c r="A199" s="18"/>
      <c r="B199" s="19"/>
      <c r="C199" s="19"/>
      <c r="D199" s="19"/>
      <c r="E199" s="19"/>
      <c r="F199" s="19"/>
      <c r="G199" s="19"/>
      <c r="H199" s="19"/>
      <c r="I199" s="19"/>
      <c r="J199" s="20"/>
      <c r="K199" s="67"/>
      <c r="L199" s="19"/>
      <c r="M199" s="100">
        <f>YEAR(SUD[[#This Row],[Staff Start Date]])</f>
        <v>1900</v>
      </c>
      <c r="N199" s="100" t="str">
        <f>TEXT(SUD[[#This Row],[Staff Start Date]], "mmm")</f>
        <v>Jan</v>
      </c>
    </row>
    <row r="200" spans="1:14" x14ac:dyDescent="0.25">
      <c r="A200" s="18"/>
      <c r="B200" s="19"/>
      <c r="C200" s="19"/>
      <c r="D200" s="19"/>
      <c r="E200" s="19"/>
      <c r="F200" s="19"/>
      <c r="G200" s="19"/>
      <c r="H200" s="19"/>
      <c r="I200" s="19"/>
      <c r="J200" s="20"/>
      <c r="K200" s="67"/>
      <c r="L200" s="19"/>
      <c r="M200" s="100">
        <f>YEAR(SUD[[#This Row],[Staff Start Date]])</f>
        <v>1900</v>
      </c>
      <c r="N200" s="100" t="str">
        <f>TEXT(SUD[[#This Row],[Staff Start Date]], "mmm")</f>
        <v>Jan</v>
      </c>
    </row>
    <row r="201" spans="1:14" x14ac:dyDescent="0.25">
      <c r="A201" s="18"/>
      <c r="B201" s="19"/>
      <c r="C201" s="19"/>
      <c r="D201" s="19"/>
      <c r="E201" s="19"/>
      <c r="F201" s="19"/>
      <c r="G201" s="19"/>
      <c r="H201" s="19"/>
      <c r="I201" s="19"/>
      <c r="J201" s="20"/>
      <c r="K201" s="67"/>
      <c r="L201" s="19"/>
      <c r="M201" s="100">
        <f>YEAR(SUD[[#This Row],[Staff Start Date]])</f>
        <v>1900</v>
      </c>
      <c r="N201" s="100" t="str">
        <f>TEXT(SUD[[#This Row],[Staff Start Date]], "mmm")</f>
        <v>Jan</v>
      </c>
    </row>
    <row r="202" spans="1:14" x14ac:dyDescent="0.25">
      <c r="A202" s="18"/>
      <c r="B202" s="19"/>
      <c r="C202" s="19"/>
      <c r="D202" s="19"/>
      <c r="E202" s="19"/>
      <c r="F202" s="19"/>
      <c r="G202" s="19"/>
      <c r="H202" s="19"/>
      <c r="I202" s="19"/>
      <c r="J202" s="20"/>
      <c r="K202" s="67"/>
      <c r="L202" s="19"/>
      <c r="M202" s="100">
        <f>YEAR(SUD[[#This Row],[Staff Start Date]])</f>
        <v>1900</v>
      </c>
      <c r="N202" s="100" t="str">
        <f>TEXT(SUD[[#This Row],[Staff Start Date]], "mmm")</f>
        <v>Jan</v>
      </c>
    </row>
    <row r="203" spans="1:14" x14ac:dyDescent="0.25">
      <c r="A203" s="18"/>
      <c r="B203" s="19"/>
      <c r="C203" s="19"/>
      <c r="D203" s="19"/>
      <c r="E203" s="19"/>
      <c r="F203" s="19"/>
      <c r="G203" s="19"/>
      <c r="H203" s="19"/>
      <c r="I203" s="19"/>
      <c r="J203" s="20"/>
      <c r="K203" s="67"/>
      <c r="L203" s="19"/>
      <c r="M203" s="100">
        <f>YEAR(SUD[[#This Row],[Staff Start Date]])</f>
        <v>1900</v>
      </c>
      <c r="N203" s="100" t="str">
        <f>TEXT(SUD[[#This Row],[Staff Start Date]], "mmm")</f>
        <v>Jan</v>
      </c>
    </row>
    <row r="204" spans="1:14" x14ac:dyDescent="0.25">
      <c r="A204" s="18"/>
      <c r="B204" s="19"/>
      <c r="C204" s="19"/>
      <c r="D204" s="19"/>
      <c r="E204" s="19"/>
      <c r="F204" s="19"/>
      <c r="G204" s="19"/>
      <c r="H204" s="19"/>
      <c r="I204" s="19"/>
      <c r="J204" s="20"/>
      <c r="K204" s="67"/>
      <c r="L204" s="19"/>
      <c r="M204" s="100">
        <f>YEAR(SUD[[#This Row],[Staff Start Date]])</f>
        <v>1900</v>
      </c>
      <c r="N204" s="100" t="str">
        <f>TEXT(SUD[[#This Row],[Staff Start Date]], "mmm")</f>
        <v>Jan</v>
      </c>
    </row>
    <row r="205" spans="1:14" x14ac:dyDescent="0.25">
      <c r="A205" s="18"/>
      <c r="B205" s="19"/>
      <c r="C205" s="19"/>
      <c r="D205" s="19"/>
      <c r="E205" s="19"/>
      <c r="F205" s="19"/>
      <c r="G205" s="19"/>
      <c r="H205" s="19"/>
      <c r="I205" s="19"/>
      <c r="J205" s="20"/>
      <c r="K205" s="67"/>
      <c r="L205" s="19"/>
      <c r="M205" s="100">
        <f>YEAR(SUD[[#This Row],[Staff Start Date]])</f>
        <v>1900</v>
      </c>
      <c r="N205" s="100" t="str">
        <f>TEXT(SUD[[#This Row],[Staff Start Date]], "mmm")</f>
        <v>Jan</v>
      </c>
    </row>
    <row r="206" spans="1:14" x14ac:dyDescent="0.25">
      <c r="A206" s="18"/>
      <c r="B206" s="19"/>
      <c r="C206" s="19"/>
      <c r="D206" s="19"/>
      <c r="E206" s="19"/>
      <c r="F206" s="19"/>
      <c r="G206" s="19"/>
      <c r="H206" s="19"/>
      <c r="I206" s="19"/>
      <c r="J206" s="20"/>
      <c r="K206" s="67"/>
      <c r="L206" s="19"/>
      <c r="M206" s="100">
        <f>YEAR(SUD[[#This Row],[Staff Start Date]])</f>
        <v>1900</v>
      </c>
      <c r="N206" s="100" t="str">
        <f>TEXT(SUD[[#This Row],[Staff Start Date]], "mmm")</f>
        <v>Jan</v>
      </c>
    </row>
    <row r="207" spans="1:14" x14ac:dyDescent="0.25">
      <c r="A207" s="18"/>
      <c r="B207" s="19"/>
      <c r="C207" s="19"/>
      <c r="D207" s="19"/>
      <c r="E207" s="19"/>
      <c r="F207" s="19"/>
      <c r="G207" s="19"/>
      <c r="H207" s="19"/>
      <c r="I207" s="19"/>
      <c r="J207" s="20"/>
      <c r="K207" s="67"/>
      <c r="L207" s="19"/>
      <c r="M207" s="100">
        <f>YEAR(SUD[[#This Row],[Staff Start Date]])</f>
        <v>1900</v>
      </c>
      <c r="N207" s="100" t="str">
        <f>TEXT(SUD[[#This Row],[Staff Start Date]], "mmm")</f>
        <v>Jan</v>
      </c>
    </row>
    <row r="208" spans="1:14" x14ac:dyDescent="0.25">
      <c r="A208" s="18"/>
      <c r="B208" s="19"/>
      <c r="C208" s="19"/>
      <c r="D208" s="19"/>
      <c r="E208" s="19"/>
      <c r="F208" s="19"/>
      <c r="G208" s="19"/>
      <c r="H208" s="19"/>
      <c r="I208" s="19"/>
      <c r="J208" s="20"/>
      <c r="K208" s="67"/>
      <c r="L208" s="19"/>
      <c r="M208" s="100">
        <f>YEAR(SUD[[#This Row],[Staff Start Date]])</f>
        <v>1900</v>
      </c>
      <c r="N208" s="100" t="str">
        <f>TEXT(SUD[[#This Row],[Staff Start Date]], "mmm")</f>
        <v>Jan</v>
      </c>
    </row>
    <row r="209" spans="1:14" x14ac:dyDescent="0.25">
      <c r="A209" s="18"/>
      <c r="B209" s="19"/>
      <c r="C209" s="19"/>
      <c r="D209" s="19"/>
      <c r="E209" s="19"/>
      <c r="F209" s="19"/>
      <c r="G209" s="19"/>
      <c r="H209" s="19"/>
      <c r="I209" s="19"/>
      <c r="J209" s="20"/>
      <c r="K209" s="67"/>
      <c r="L209" s="19"/>
      <c r="M209" s="100">
        <f>YEAR(SUD[[#This Row],[Staff Start Date]])</f>
        <v>1900</v>
      </c>
      <c r="N209" s="100" t="str">
        <f>TEXT(SUD[[#This Row],[Staff Start Date]], "mmm")</f>
        <v>Jan</v>
      </c>
    </row>
    <row r="210" spans="1:14" x14ac:dyDescent="0.25">
      <c r="A210" s="18"/>
      <c r="B210" s="19"/>
      <c r="C210" s="19"/>
      <c r="D210" s="19"/>
      <c r="E210" s="19"/>
      <c r="F210" s="19"/>
      <c r="G210" s="19"/>
      <c r="H210" s="19"/>
      <c r="I210" s="19"/>
      <c r="J210" s="20"/>
      <c r="K210" s="67"/>
      <c r="L210" s="19"/>
      <c r="M210" s="100">
        <f>YEAR(SUD[[#This Row],[Staff Start Date]])</f>
        <v>1900</v>
      </c>
      <c r="N210" s="100" t="str">
        <f>TEXT(SUD[[#This Row],[Staff Start Date]], "mmm")</f>
        <v>Jan</v>
      </c>
    </row>
    <row r="211" spans="1:14" x14ac:dyDescent="0.25">
      <c r="A211" s="18"/>
      <c r="B211" s="19"/>
      <c r="C211" s="19"/>
      <c r="D211" s="19"/>
      <c r="E211" s="19"/>
      <c r="F211" s="19"/>
      <c r="G211" s="19"/>
      <c r="H211" s="19"/>
      <c r="I211" s="19"/>
      <c r="J211" s="20"/>
      <c r="K211" s="67"/>
      <c r="L211" s="19"/>
      <c r="M211" s="100">
        <f>YEAR(SUD[[#This Row],[Staff Start Date]])</f>
        <v>1900</v>
      </c>
      <c r="N211" s="100" t="str">
        <f>TEXT(SUD[[#This Row],[Staff Start Date]], "mmm")</f>
        <v>Jan</v>
      </c>
    </row>
    <row r="212" spans="1:14" x14ac:dyDescent="0.25">
      <c r="A212" s="18"/>
      <c r="B212" s="19"/>
      <c r="C212" s="19"/>
      <c r="D212" s="19"/>
      <c r="E212" s="19"/>
      <c r="F212" s="19"/>
      <c r="G212" s="19"/>
      <c r="H212" s="19"/>
      <c r="I212" s="19"/>
      <c r="J212" s="20"/>
      <c r="K212" s="67"/>
      <c r="L212" s="19"/>
      <c r="M212" s="100">
        <f>YEAR(SUD[[#This Row],[Staff Start Date]])</f>
        <v>1900</v>
      </c>
      <c r="N212" s="100" t="str">
        <f>TEXT(SUD[[#This Row],[Staff Start Date]], "mmm")</f>
        <v>Jan</v>
      </c>
    </row>
    <row r="213" spans="1:14" x14ac:dyDescent="0.25">
      <c r="A213" s="18"/>
      <c r="B213" s="19"/>
      <c r="C213" s="19"/>
      <c r="D213" s="19"/>
      <c r="E213" s="19"/>
      <c r="F213" s="19"/>
      <c r="G213" s="19"/>
      <c r="H213" s="19"/>
      <c r="I213" s="19"/>
      <c r="J213" s="20"/>
      <c r="K213" s="67"/>
      <c r="L213" s="19"/>
      <c r="M213" s="100">
        <f>YEAR(SUD[[#This Row],[Staff Start Date]])</f>
        <v>1900</v>
      </c>
      <c r="N213" s="100" t="str">
        <f>TEXT(SUD[[#This Row],[Staff Start Date]], "mmm")</f>
        <v>Jan</v>
      </c>
    </row>
    <row r="214" spans="1:14" x14ac:dyDescent="0.25">
      <c r="A214" s="18"/>
      <c r="B214" s="19"/>
      <c r="C214" s="19"/>
      <c r="D214" s="19"/>
      <c r="E214" s="19"/>
      <c r="F214" s="19"/>
      <c r="G214" s="19"/>
      <c r="H214" s="19"/>
      <c r="I214" s="19"/>
      <c r="J214" s="20"/>
      <c r="K214" s="67"/>
      <c r="L214" s="19"/>
      <c r="M214" s="100">
        <f>YEAR(SUD[[#This Row],[Staff Start Date]])</f>
        <v>1900</v>
      </c>
      <c r="N214" s="100" t="str">
        <f>TEXT(SUD[[#This Row],[Staff Start Date]], "mmm")</f>
        <v>Jan</v>
      </c>
    </row>
    <row r="215" spans="1:14" x14ac:dyDescent="0.25">
      <c r="A215" s="18"/>
      <c r="B215" s="19"/>
      <c r="C215" s="19"/>
      <c r="D215" s="19"/>
      <c r="E215" s="19"/>
      <c r="F215" s="19"/>
      <c r="G215" s="19"/>
      <c r="H215" s="19"/>
      <c r="I215" s="19"/>
      <c r="J215" s="20"/>
      <c r="K215" s="67"/>
      <c r="L215" s="19"/>
      <c r="M215" s="100">
        <f>YEAR(SUD[[#This Row],[Staff Start Date]])</f>
        <v>1900</v>
      </c>
      <c r="N215" s="100" t="str">
        <f>TEXT(SUD[[#This Row],[Staff Start Date]], "mmm")</f>
        <v>Jan</v>
      </c>
    </row>
    <row r="216" spans="1:14" x14ac:dyDescent="0.25">
      <c r="A216" s="18"/>
      <c r="B216" s="19"/>
      <c r="C216" s="19"/>
      <c r="D216" s="19"/>
      <c r="E216" s="19"/>
      <c r="F216" s="19"/>
      <c r="G216" s="19"/>
      <c r="H216" s="19"/>
      <c r="I216" s="19"/>
      <c r="J216" s="20"/>
      <c r="K216" s="67"/>
      <c r="L216" s="19"/>
      <c r="M216" s="100">
        <f>YEAR(SUD[[#This Row],[Staff Start Date]])</f>
        <v>1900</v>
      </c>
      <c r="N216" s="100" t="str">
        <f>TEXT(SUD[[#This Row],[Staff Start Date]], "mmm")</f>
        <v>Jan</v>
      </c>
    </row>
    <row r="217" spans="1:14" x14ac:dyDescent="0.25">
      <c r="A217" s="18"/>
      <c r="B217" s="19"/>
      <c r="C217" s="19"/>
      <c r="D217" s="19"/>
      <c r="E217" s="19"/>
      <c r="F217" s="19"/>
      <c r="G217" s="19"/>
      <c r="H217" s="19"/>
      <c r="I217" s="19"/>
      <c r="J217" s="20"/>
      <c r="K217" s="67"/>
      <c r="L217" s="19"/>
      <c r="M217" s="100">
        <f>YEAR(SUD[[#This Row],[Staff Start Date]])</f>
        <v>1900</v>
      </c>
      <c r="N217" s="100" t="str">
        <f>TEXT(SUD[[#This Row],[Staff Start Date]], "mmm")</f>
        <v>Jan</v>
      </c>
    </row>
    <row r="218" spans="1:14" x14ac:dyDescent="0.25">
      <c r="A218" s="18"/>
      <c r="B218" s="19"/>
      <c r="C218" s="19"/>
      <c r="D218" s="19"/>
      <c r="E218" s="19"/>
      <c r="F218" s="19"/>
      <c r="G218" s="19"/>
      <c r="H218" s="19"/>
      <c r="I218" s="19"/>
      <c r="J218" s="20"/>
      <c r="K218" s="67"/>
      <c r="L218" s="19"/>
      <c r="M218" s="100">
        <f>YEAR(SUD[[#This Row],[Staff Start Date]])</f>
        <v>1900</v>
      </c>
      <c r="N218" s="100" t="str">
        <f>TEXT(SUD[[#This Row],[Staff Start Date]], "mmm")</f>
        <v>Jan</v>
      </c>
    </row>
    <row r="219" spans="1:14" x14ac:dyDescent="0.25">
      <c r="A219" s="18"/>
      <c r="B219" s="19"/>
      <c r="C219" s="19"/>
      <c r="D219" s="19"/>
      <c r="E219" s="19"/>
      <c r="F219" s="19"/>
      <c r="G219" s="19"/>
      <c r="H219" s="19"/>
      <c r="I219" s="19"/>
      <c r="J219" s="20"/>
      <c r="K219" s="67"/>
      <c r="L219" s="19"/>
      <c r="M219" s="100">
        <f>YEAR(SUD[[#This Row],[Staff Start Date]])</f>
        <v>1900</v>
      </c>
      <c r="N219" s="100" t="str">
        <f>TEXT(SUD[[#This Row],[Staff Start Date]], "mmm")</f>
        <v>Jan</v>
      </c>
    </row>
    <row r="220" spans="1:14" x14ac:dyDescent="0.25">
      <c r="A220" s="18"/>
      <c r="B220" s="19"/>
      <c r="C220" s="19"/>
      <c r="D220" s="19"/>
      <c r="E220" s="19"/>
      <c r="F220" s="19"/>
      <c r="G220" s="19"/>
      <c r="H220" s="19"/>
      <c r="I220" s="19"/>
      <c r="J220" s="20"/>
      <c r="K220" s="67"/>
      <c r="L220" s="19"/>
      <c r="M220" s="100">
        <f>YEAR(SUD[[#This Row],[Staff Start Date]])</f>
        <v>1900</v>
      </c>
      <c r="N220" s="100" t="str">
        <f>TEXT(SUD[[#This Row],[Staff Start Date]], "mmm")</f>
        <v>Jan</v>
      </c>
    </row>
    <row r="221" spans="1:14" x14ac:dyDescent="0.25">
      <c r="A221" s="18"/>
      <c r="B221" s="19"/>
      <c r="C221" s="19"/>
      <c r="D221" s="19"/>
      <c r="E221" s="19"/>
      <c r="F221" s="19"/>
      <c r="G221" s="19"/>
      <c r="H221" s="19"/>
      <c r="I221" s="19"/>
      <c r="J221" s="20"/>
      <c r="K221" s="67"/>
      <c r="L221" s="19"/>
      <c r="M221" s="100">
        <f>YEAR(SUD[[#This Row],[Staff Start Date]])</f>
        <v>1900</v>
      </c>
      <c r="N221" s="100" t="str">
        <f>TEXT(SUD[[#This Row],[Staff Start Date]], "mmm")</f>
        <v>Jan</v>
      </c>
    </row>
    <row r="222" spans="1:14" x14ac:dyDescent="0.25">
      <c r="A222" s="18"/>
      <c r="B222" s="19"/>
      <c r="C222" s="19"/>
      <c r="D222" s="19"/>
      <c r="E222" s="19"/>
      <c r="F222" s="19"/>
      <c r="G222" s="19"/>
      <c r="H222" s="19"/>
      <c r="I222" s="19"/>
      <c r="J222" s="20"/>
      <c r="K222" s="67"/>
      <c r="L222" s="19"/>
      <c r="M222" s="100">
        <f>YEAR(SUD[[#This Row],[Staff Start Date]])</f>
        <v>1900</v>
      </c>
      <c r="N222" s="100" t="str">
        <f>TEXT(SUD[[#This Row],[Staff Start Date]], "mmm")</f>
        <v>Jan</v>
      </c>
    </row>
    <row r="223" spans="1:14" x14ac:dyDescent="0.25">
      <c r="A223" s="18"/>
      <c r="B223" s="19"/>
      <c r="C223" s="19"/>
      <c r="D223" s="19"/>
      <c r="E223" s="19"/>
      <c r="F223" s="19"/>
      <c r="G223" s="19"/>
      <c r="H223" s="19"/>
      <c r="I223" s="19"/>
      <c r="J223" s="20"/>
      <c r="K223" s="67"/>
      <c r="L223" s="19"/>
      <c r="M223" s="100">
        <f>YEAR(SUD[[#This Row],[Staff Start Date]])</f>
        <v>1900</v>
      </c>
      <c r="N223" s="100" t="str">
        <f>TEXT(SUD[[#This Row],[Staff Start Date]], "mmm")</f>
        <v>Jan</v>
      </c>
    </row>
    <row r="224" spans="1:14" x14ac:dyDescent="0.25">
      <c r="A224" s="18"/>
      <c r="B224" s="19"/>
      <c r="C224" s="19"/>
      <c r="D224" s="19"/>
      <c r="E224" s="19"/>
      <c r="F224" s="19"/>
      <c r="G224" s="19"/>
      <c r="H224" s="19"/>
      <c r="I224" s="19"/>
      <c r="J224" s="20"/>
      <c r="K224" s="67"/>
      <c r="L224" s="19"/>
      <c r="M224" s="100">
        <f>YEAR(SUD[[#This Row],[Staff Start Date]])</f>
        <v>1900</v>
      </c>
      <c r="N224" s="100" t="str">
        <f>TEXT(SUD[[#This Row],[Staff Start Date]], "mmm")</f>
        <v>Jan</v>
      </c>
    </row>
    <row r="225" spans="1:14" x14ac:dyDescent="0.25">
      <c r="A225" s="18"/>
      <c r="B225" s="19"/>
      <c r="C225" s="19"/>
      <c r="D225" s="19"/>
      <c r="E225" s="19"/>
      <c r="F225" s="19"/>
      <c r="G225" s="19"/>
      <c r="H225" s="19"/>
      <c r="I225" s="19"/>
      <c r="J225" s="20"/>
      <c r="K225" s="67"/>
      <c r="L225" s="19"/>
      <c r="M225" s="100">
        <f>YEAR(SUD[[#This Row],[Staff Start Date]])</f>
        <v>1900</v>
      </c>
      <c r="N225" s="100" t="str">
        <f>TEXT(SUD[[#This Row],[Staff Start Date]], "mmm")</f>
        <v>Jan</v>
      </c>
    </row>
    <row r="226" spans="1:14" x14ac:dyDescent="0.25">
      <c r="A226" s="18"/>
      <c r="B226" s="19"/>
      <c r="C226" s="19"/>
      <c r="D226" s="19"/>
      <c r="E226" s="19"/>
      <c r="F226" s="19"/>
      <c r="G226" s="19"/>
      <c r="H226" s="19"/>
      <c r="I226" s="19"/>
      <c r="J226" s="20"/>
      <c r="K226" s="67"/>
      <c r="L226" s="19"/>
      <c r="M226" s="100">
        <f>YEAR(SUD[[#This Row],[Staff Start Date]])</f>
        <v>1900</v>
      </c>
      <c r="N226" s="100" t="str">
        <f>TEXT(SUD[[#This Row],[Staff Start Date]], "mmm")</f>
        <v>Jan</v>
      </c>
    </row>
    <row r="227" spans="1:14" x14ac:dyDescent="0.25">
      <c r="A227" s="18"/>
      <c r="B227" s="19"/>
      <c r="C227" s="19"/>
      <c r="D227" s="19"/>
      <c r="E227" s="19"/>
      <c r="F227" s="19"/>
      <c r="G227" s="19"/>
      <c r="H227" s="19"/>
      <c r="I227" s="19"/>
      <c r="J227" s="20"/>
      <c r="K227" s="67"/>
      <c r="L227" s="19"/>
      <c r="M227" s="100">
        <f>YEAR(SUD[[#This Row],[Staff Start Date]])</f>
        <v>1900</v>
      </c>
      <c r="N227" s="100" t="str">
        <f>TEXT(SUD[[#This Row],[Staff Start Date]], "mmm")</f>
        <v>Jan</v>
      </c>
    </row>
    <row r="228" spans="1:14" x14ac:dyDescent="0.25">
      <c r="A228" s="18"/>
      <c r="B228" s="19"/>
      <c r="C228" s="19"/>
      <c r="D228" s="19"/>
      <c r="E228" s="19"/>
      <c r="F228" s="19"/>
      <c r="G228" s="19"/>
      <c r="H228" s="19"/>
      <c r="I228" s="19"/>
      <c r="J228" s="20"/>
      <c r="K228" s="67"/>
      <c r="L228" s="19"/>
      <c r="M228" s="100">
        <f>YEAR(SUD[[#This Row],[Staff Start Date]])</f>
        <v>1900</v>
      </c>
      <c r="N228" s="100" t="str">
        <f>TEXT(SUD[[#This Row],[Staff Start Date]], "mmm")</f>
        <v>Jan</v>
      </c>
    </row>
    <row r="229" spans="1:14" x14ac:dyDescent="0.25">
      <c r="A229" s="18"/>
      <c r="B229" s="19"/>
      <c r="C229" s="19"/>
      <c r="D229" s="19"/>
      <c r="E229" s="19"/>
      <c r="F229" s="19"/>
      <c r="G229" s="19"/>
      <c r="H229" s="19"/>
      <c r="I229" s="19"/>
      <c r="J229" s="20"/>
      <c r="K229" s="67"/>
      <c r="L229" s="19"/>
      <c r="M229" s="100">
        <f>YEAR(SUD[[#This Row],[Staff Start Date]])</f>
        <v>1900</v>
      </c>
      <c r="N229" s="100" t="str">
        <f>TEXT(SUD[[#This Row],[Staff Start Date]], "mmm")</f>
        <v>Jan</v>
      </c>
    </row>
    <row r="230" spans="1:14" x14ac:dyDescent="0.25">
      <c r="A230" s="18"/>
      <c r="B230" s="19"/>
      <c r="C230" s="19"/>
      <c r="D230" s="19"/>
      <c r="E230" s="19"/>
      <c r="F230" s="19"/>
      <c r="G230" s="19"/>
      <c r="H230" s="19"/>
      <c r="I230" s="19"/>
      <c r="J230" s="20"/>
      <c r="K230" s="67"/>
      <c r="L230" s="19"/>
      <c r="M230" s="100">
        <f>YEAR(SUD[[#This Row],[Staff Start Date]])</f>
        <v>1900</v>
      </c>
      <c r="N230" s="100" t="str">
        <f>TEXT(SUD[[#This Row],[Staff Start Date]], "mmm")</f>
        <v>Jan</v>
      </c>
    </row>
    <row r="231" spans="1:14" x14ac:dyDescent="0.25">
      <c r="A231" s="18"/>
      <c r="B231" s="19"/>
      <c r="C231" s="19"/>
      <c r="D231" s="19"/>
      <c r="E231" s="19"/>
      <c r="F231" s="19"/>
      <c r="G231" s="19"/>
      <c r="H231" s="19"/>
      <c r="I231" s="19"/>
      <c r="J231" s="20"/>
      <c r="K231" s="67"/>
      <c r="L231" s="19"/>
      <c r="M231" s="100">
        <f>YEAR(SUD[[#This Row],[Staff Start Date]])</f>
        <v>1900</v>
      </c>
      <c r="N231" s="100" t="str">
        <f>TEXT(SUD[[#This Row],[Staff Start Date]], "mmm")</f>
        <v>Jan</v>
      </c>
    </row>
    <row r="232" spans="1:14" x14ac:dyDescent="0.25">
      <c r="A232" s="18"/>
      <c r="B232" s="19"/>
      <c r="C232" s="19"/>
      <c r="D232" s="19"/>
      <c r="E232" s="19"/>
      <c r="F232" s="19"/>
      <c r="G232" s="19"/>
      <c r="H232" s="19"/>
      <c r="I232" s="19"/>
      <c r="J232" s="20"/>
      <c r="K232" s="67"/>
      <c r="L232" s="19"/>
      <c r="M232" s="100">
        <f>YEAR(SUD[[#This Row],[Staff Start Date]])</f>
        <v>1900</v>
      </c>
      <c r="N232" s="100" t="str">
        <f>TEXT(SUD[[#This Row],[Staff Start Date]], "mmm")</f>
        <v>Jan</v>
      </c>
    </row>
    <row r="233" spans="1:14" x14ac:dyDescent="0.25">
      <c r="A233" s="18"/>
      <c r="B233" s="19"/>
      <c r="C233" s="19"/>
      <c r="D233" s="19"/>
      <c r="E233" s="19"/>
      <c r="F233" s="19"/>
      <c r="G233" s="19"/>
      <c r="H233" s="19"/>
      <c r="I233" s="19"/>
      <c r="J233" s="20"/>
      <c r="K233" s="67"/>
      <c r="L233" s="19"/>
      <c r="M233" s="100">
        <f>YEAR(SUD[[#This Row],[Staff Start Date]])</f>
        <v>1900</v>
      </c>
      <c r="N233" s="100" t="str">
        <f>TEXT(SUD[[#This Row],[Staff Start Date]], "mmm")</f>
        <v>Jan</v>
      </c>
    </row>
    <row r="234" spans="1:14" x14ac:dyDescent="0.25">
      <c r="A234" s="18"/>
      <c r="B234" s="19"/>
      <c r="C234" s="19"/>
      <c r="D234" s="19"/>
      <c r="E234" s="19"/>
      <c r="F234" s="19"/>
      <c r="G234" s="19"/>
      <c r="H234" s="19"/>
      <c r="I234" s="19"/>
      <c r="J234" s="20"/>
      <c r="K234" s="67"/>
      <c r="L234" s="19"/>
      <c r="M234" s="100">
        <f>YEAR(SUD[[#This Row],[Staff Start Date]])</f>
        <v>1900</v>
      </c>
      <c r="N234" s="100" t="str">
        <f>TEXT(SUD[[#This Row],[Staff Start Date]], "mmm")</f>
        <v>Jan</v>
      </c>
    </row>
    <row r="235" spans="1:14" x14ac:dyDescent="0.25">
      <c r="A235" s="18"/>
      <c r="B235" s="19"/>
      <c r="C235" s="19"/>
      <c r="D235" s="19"/>
      <c r="E235" s="19"/>
      <c r="F235" s="19"/>
      <c r="G235" s="19"/>
      <c r="H235" s="19"/>
      <c r="I235" s="19"/>
      <c r="J235" s="20"/>
      <c r="K235" s="67"/>
      <c r="L235" s="19"/>
      <c r="M235" s="100">
        <f>YEAR(SUD[[#This Row],[Staff Start Date]])</f>
        <v>1900</v>
      </c>
      <c r="N235" s="100" t="str">
        <f>TEXT(SUD[[#This Row],[Staff Start Date]], "mmm")</f>
        <v>Jan</v>
      </c>
    </row>
    <row r="236" spans="1:14" x14ac:dyDescent="0.25">
      <c r="A236" s="18"/>
      <c r="B236" s="19"/>
      <c r="C236" s="19"/>
      <c r="D236" s="19"/>
      <c r="E236" s="19"/>
      <c r="F236" s="19"/>
      <c r="G236" s="19"/>
      <c r="H236" s="19"/>
      <c r="I236" s="19"/>
      <c r="J236" s="20"/>
      <c r="K236" s="67"/>
      <c r="L236" s="19"/>
      <c r="M236" s="100">
        <f>YEAR(SUD[[#This Row],[Staff Start Date]])</f>
        <v>1900</v>
      </c>
      <c r="N236" s="100" t="str">
        <f>TEXT(SUD[[#This Row],[Staff Start Date]], "mmm")</f>
        <v>Jan</v>
      </c>
    </row>
    <row r="237" spans="1:14" x14ac:dyDescent="0.25">
      <c r="A237" s="18"/>
      <c r="B237" s="19"/>
      <c r="C237" s="19"/>
      <c r="D237" s="19"/>
      <c r="E237" s="19"/>
      <c r="F237" s="19"/>
      <c r="G237" s="19"/>
      <c r="H237" s="19"/>
      <c r="I237" s="19"/>
      <c r="J237" s="20"/>
      <c r="K237" s="67"/>
      <c r="L237" s="19"/>
      <c r="M237" s="100">
        <f>YEAR(SUD[[#This Row],[Staff Start Date]])</f>
        <v>1900</v>
      </c>
      <c r="N237" s="100" t="str">
        <f>TEXT(SUD[[#This Row],[Staff Start Date]], "mmm")</f>
        <v>Jan</v>
      </c>
    </row>
    <row r="238" spans="1:14" x14ac:dyDescent="0.25">
      <c r="A238" s="18"/>
      <c r="B238" s="19"/>
      <c r="C238" s="19"/>
      <c r="D238" s="19"/>
      <c r="E238" s="19"/>
      <c r="F238" s="19"/>
      <c r="G238" s="19"/>
      <c r="H238" s="19"/>
      <c r="I238" s="19"/>
      <c r="J238" s="20"/>
      <c r="K238" s="67"/>
      <c r="L238" s="19"/>
      <c r="M238" s="100">
        <f>YEAR(SUD[[#This Row],[Staff Start Date]])</f>
        <v>1900</v>
      </c>
      <c r="N238" s="100" t="str">
        <f>TEXT(SUD[[#This Row],[Staff Start Date]], "mmm")</f>
        <v>Jan</v>
      </c>
    </row>
    <row r="239" spans="1:14" x14ac:dyDescent="0.25">
      <c r="A239" s="18"/>
      <c r="B239" s="19"/>
      <c r="C239" s="19"/>
      <c r="D239" s="19"/>
      <c r="E239" s="19"/>
      <c r="F239" s="19"/>
      <c r="G239" s="19"/>
      <c r="H239" s="19"/>
      <c r="I239" s="19"/>
      <c r="J239" s="20"/>
      <c r="K239" s="67"/>
      <c r="L239" s="19"/>
      <c r="M239" s="100">
        <f>YEAR(SUD[[#This Row],[Staff Start Date]])</f>
        <v>1900</v>
      </c>
      <c r="N239" s="100" t="str">
        <f>TEXT(SUD[[#This Row],[Staff Start Date]], "mmm")</f>
        <v>Jan</v>
      </c>
    </row>
    <row r="240" spans="1:14" x14ac:dyDescent="0.25">
      <c r="A240" s="18"/>
      <c r="B240" s="19"/>
      <c r="C240" s="19"/>
      <c r="D240" s="19"/>
      <c r="E240" s="19"/>
      <c r="F240" s="19"/>
      <c r="G240" s="19"/>
      <c r="H240" s="19"/>
      <c r="I240" s="19"/>
      <c r="J240" s="20"/>
      <c r="K240" s="67"/>
      <c r="L240" s="19"/>
      <c r="M240" s="100">
        <f>YEAR(SUD[[#This Row],[Staff Start Date]])</f>
        <v>1900</v>
      </c>
      <c r="N240" s="100" t="str">
        <f>TEXT(SUD[[#This Row],[Staff Start Date]], "mmm")</f>
        <v>Jan</v>
      </c>
    </row>
    <row r="241" spans="1:14" x14ac:dyDescent="0.25">
      <c r="A241" s="18"/>
      <c r="B241" s="19"/>
      <c r="C241" s="19"/>
      <c r="D241" s="19"/>
      <c r="E241" s="19"/>
      <c r="F241" s="19"/>
      <c r="G241" s="19"/>
      <c r="H241" s="19"/>
      <c r="I241" s="19"/>
      <c r="J241" s="20"/>
      <c r="K241" s="67"/>
      <c r="L241" s="19"/>
      <c r="M241" s="100">
        <f>YEAR(SUD[[#This Row],[Staff Start Date]])</f>
        <v>1900</v>
      </c>
      <c r="N241" s="100" t="str">
        <f>TEXT(SUD[[#This Row],[Staff Start Date]], "mmm")</f>
        <v>Jan</v>
      </c>
    </row>
    <row r="242" spans="1:14" x14ac:dyDescent="0.25">
      <c r="A242" s="18"/>
      <c r="B242" s="19"/>
      <c r="C242" s="19"/>
      <c r="D242" s="19"/>
      <c r="E242" s="19"/>
      <c r="F242" s="19"/>
      <c r="G242" s="19"/>
      <c r="H242" s="19"/>
      <c r="I242" s="19"/>
      <c r="J242" s="20"/>
      <c r="K242" s="67"/>
      <c r="L242" s="19"/>
      <c r="M242" s="100">
        <f>YEAR(SUD[[#This Row],[Staff Start Date]])</f>
        <v>1900</v>
      </c>
      <c r="N242" s="100" t="str">
        <f>TEXT(SUD[[#This Row],[Staff Start Date]], "mmm")</f>
        <v>Jan</v>
      </c>
    </row>
    <row r="243" spans="1:14" x14ac:dyDescent="0.25">
      <c r="A243" s="18"/>
      <c r="B243" s="19"/>
      <c r="C243" s="19"/>
      <c r="D243" s="19"/>
      <c r="E243" s="19"/>
      <c r="F243" s="19"/>
      <c r="G243" s="19"/>
      <c r="H243" s="19"/>
      <c r="I243" s="19"/>
      <c r="J243" s="20"/>
      <c r="K243" s="67"/>
      <c r="L243" s="19"/>
      <c r="M243" s="100">
        <f>YEAR(SUD[[#This Row],[Staff Start Date]])</f>
        <v>1900</v>
      </c>
      <c r="N243" s="100" t="str">
        <f>TEXT(SUD[[#This Row],[Staff Start Date]], "mmm")</f>
        <v>Jan</v>
      </c>
    </row>
    <row r="244" spans="1:14" x14ac:dyDescent="0.25">
      <c r="A244" s="18"/>
      <c r="B244" s="19"/>
      <c r="C244" s="19"/>
      <c r="D244" s="19"/>
      <c r="E244" s="19"/>
      <c r="F244" s="19"/>
      <c r="G244" s="19"/>
      <c r="H244" s="19"/>
      <c r="I244" s="19"/>
      <c r="J244" s="20"/>
      <c r="K244" s="67"/>
      <c r="L244" s="19"/>
      <c r="M244" s="100">
        <f>YEAR(SUD[[#This Row],[Staff Start Date]])</f>
        <v>1900</v>
      </c>
      <c r="N244" s="100" t="str">
        <f>TEXT(SUD[[#This Row],[Staff Start Date]], "mmm")</f>
        <v>Jan</v>
      </c>
    </row>
    <row r="245" spans="1:14" x14ac:dyDescent="0.25">
      <c r="A245" s="18"/>
      <c r="B245" s="19"/>
      <c r="C245" s="19"/>
      <c r="D245" s="19"/>
      <c r="E245" s="19"/>
      <c r="F245" s="19"/>
      <c r="G245" s="19"/>
      <c r="H245" s="19"/>
      <c r="I245" s="19"/>
      <c r="J245" s="20"/>
      <c r="K245" s="67"/>
      <c r="L245" s="19"/>
      <c r="M245" s="100">
        <f>YEAR(SUD[[#This Row],[Staff Start Date]])</f>
        <v>1900</v>
      </c>
      <c r="N245" s="100" t="str">
        <f>TEXT(SUD[[#This Row],[Staff Start Date]], "mmm")</f>
        <v>Jan</v>
      </c>
    </row>
    <row r="246" spans="1:14" x14ac:dyDescent="0.25">
      <c r="A246" s="18"/>
      <c r="B246" s="19"/>
      <c r="C246" s="19"/>
      <c r="D246" s="19"/>
      <c r="E246" s="19"/>
      <c r="F246" s="19"/>
      <c r="G246" s="19"/>
      <c r="H246" s="19"/>
      <c r="I246" s="19"/>
      <c r="J246" s="20"/>
      <c r="K246" s="67"/>
      <c r="L246" s="19"/>
      <c r="M246" s="100">
        <f>YEAR(SUD[[#This Row],[Staff Start Date]])</f>
        <v>1900</v>
      </c>
      <c r="N246" s="100" t="str">
        <f>TEXT(SUD[[#This Row],[Staff Start Date]], "mmm")</f>
        <v>Jan</v>
      </c>
    </row>
    <row r="247" spans="1:14" x14ac:dyDescent="0.25">
      <c r="A247" s="18"/>
      <c r="B247" s="19"/>
      <c r="C247" s="19"/>
      <c r="D247" s="19"/>
      <c r="E247" s="19"/>
      <c r="F247" s="19"/>
      <c r="G247" s="19"/>
      <c r="H247" s="19"/>
      <c r="I247" s="19"/>
      <c r="J247" s="20"/>
      <c r="K247" s="67"/>
      <c r="L247" s="19"/>
      <c r="M247" s="100">
        <f>YEAR(SUD[[#This Row],[Staff Start Date]])</f>
        <v>1900</v>
      </c>
      <c r="N247" s="100" t="str">
        <f>TEXT(SUD[[#This Row],[Staff Start Date]], "mmm")</f>
        <v>Jan</v>
      </c>
    </row>
    <row r="248" spans="1:14" x14ac:dyDescent="0.25">
      <c r="A248" s="18"/>
      <c r="B248" s="19"/>
      <c r="C248" s="19"/>
      <c r="D248" s="19"/>
      <c r="E248" s="19"/>
      <c r="F248" s="19"/>
      <c r="G248" s="19"/>
      <c r="H248" s="19"/>
      <c r="I248" s="19"/>
      <c r="J248" s="20"/>
      <c r="K248" s="67"/>
      <c r="L248" s="19"/>
      <c r="M248" s="100">
        <f>YEAR(SUD[[#This Row],[Staff Start Date]])</f>
        <v>1900</v>
      </c>
      <c r="N248" s="100" t="str">
        <f>TEXT(SUD[[#This Row],[Staff Start Date]], "mmm")</f>
        <v>Jan</v>
      </c>
    </row>
    <row r="249" spans="1:14" x14ac:dyDescent="0.25">
      <c r="A249" s="18"/>
      <c r="B249" s="19"/>
      <c r="C249" s="19"/>
      <c r="D249" s="19"/>
      <c r="E249" s="19"/>
      <c r="F249" s="19"/>
      <c r="G249" s="19"/>
      <c r="H249" s="19"/>
      <c r="I249" s="19"/>
      <c r="J249" s="20"/>
      <c r="K249" s="67"/>
      <c r="L249" s="19"/>
      <c r="M249" s="100">
        <f>YEAR(SUD[[#This Row],[Staff Start Date]])</f>
        <v>1900</v>
      </c>
      <c r="N249" s="100" t="str">
        <f>TEXT(SUD[[#This Row],[Staff Start Date]], "mmm")</f>
        <v>Jan</v>
      </c>
    </row>
    <row r="250" spans="1:14" x14ac:dyDescent="0.25">
      <c r="A250" s="18"/>
      <c r="B250" s="19"/>
      <c r="C250" s="19"/>
      <c r="D250" s="19"/>
      <c r="E250" s="19"/>
      <c r="F250" s="19"/>
      <c r="G250" s="19"/>
      <c r="H250" s="19"/>
      <c r="I250" s="19"/>
      <c r="J250" s="20"/>
      <c r="K250" s="67"/>
      <c r="L250" s="19"/>
      <c r="M250" s="100">
        <f>YEAR(SUD[[#This Row],[Staff Start Date]])</f>
        <v>1900</v>
      </c>
      <c r="N250" s="100" t="str">
        <f>TEXT(SUD[[#This Row],[Staff Start Date]], "mmm")</f>
        <v>Jan</v>
      </c>
    </row>
    <row r="251" spans="1:14" x14ac:dyDescent="0.25">
      <c r="A251" s="18"/>
      <c r="B251" s="19"/>
      <c r="C251" s="19"/>
      <c r="D251" s="19"/>
      <c r="E251" s="19"/>
      <c r="F251" s="19"/>
      <c r="G251" s="19"/>
      <c r="H251" s="19"/>
      <c r="I251" s="19"/>
      <c r="J251" s="20"/>
      <c r="K251" s="67"/>
      <c r="L251" s="19"/>
      <c r="M251" s="100">
        <f>YEAR(SUD[[#This Row],[Staff Start Date]])</f>
        <v>1900</v>
      </c>
      <c r="N251" s="100" t="str">
        <f>TEXT(SUD[[#This Row],[Staff Start Date]], "mmm")</f>
        <v>Jan</v>
      </c>
    </row>
    <row r="252" spans="1:14" x14ac:dyDescent="0.25">
      <c r="A252" s="18"/>
      <c r="B252" s="19"/>
      <c r="C252" s="19"/>
      <c r="D252" s="19"/>
      <c r="E252" s="19"/>
      <c r="F252" s="19"/>
      <c r="G252" s="19"/>
      <c r="H252" s="19"/>
      <c r="I252" s="19"/>
      <c r="J252" s="20"/>
      <c r="K252" s="67"/>
      <c r="L252" s="19"/>
      <c r="M252" s="100">
        <f>YEAR(SUD[[#This Row],[Staff Start Date]])</f>
        <v>1900</v>
      </c>
      <c r="N252" s="100" t="str">
        <f>TEXT(SUD[[#This Row],[Staff Start Date]], "mmm")</f>
        <v>Jan</v>
      </c>
    </row>
    <row r="253" spans="1:14" x14ac:dyDescent="0.25">
      <c r="A253" s="18"/>
      <c r="B253" s="19"/>
      <c r="C253" s="19"/>
      <c r="D253" s="19"/>
      <c r="E253" s="19"/>
      <c r="F253" s="19"/>
      <c r="G253" s="19"/>
      <c r="H253" s="19"/>
      <c r="I253" s="19"/>
      <c r="J253" s="20"/>
      <c r="K253" s="67"/>
      <c r="L253" s="19"/>
      <c r="M253" s="100">
        <f>YEAR(SUD[[#This Row],[Staff Start Date]])</f>
        <v>1900</v>
      </c>
      <c r="N253" s="100" t="str">
        <f>TEXT(SUD[[#This Row],[Staff Start Date]], "mmm")</f>
        <v>Jan</v>
      </c>
    </row>
    <row r="254" spans="1:14" x14ac:dyDescent="0.25">
      <c r="A254" s="18"/>
      <c r="B254" s="19"/>
      <c r="C254" s="19"/>
      <c r="D254" s="19"/>
      <c r="E254" s="19"/>
      <c r="F254" s="19"/>
      <c r="G254" s="19"/>
      <c r="H254" s="19"/>
      <c r="I254" s="19"/>
      <c r="J254" s="20"/>
      <c r="K254" s="67"/>
      <c r="L254" s="19"/>
      <c r="M254" s="100">
        <f>YEAR(SUD[[#This Row],[Staff Start Date]])</f>
        <v>1900</v>
      </c>
      <c r="N254" s="100" t="str">
        <f>TEXT(SUD[[#This Row],[Staff Start Date]], "mmm")</f>
        <v>Jan</v>
      </c>
    </row>
    <row r="255" spans="1:14" x14ac:dyDescent="0.25">
      <c r="A255" s="18"/>
      <c r="B255" s="19"/>
      <c r="C255" s="19"/>
      <c r="D255" s="19"/>
      <c r="E255" s="19"/>
      <c r="F255" s="19"/>
      <c r="G255" s="19"/>
      <c r="H255" s="19"/>
      <c r="I255" s="19"/>
      <c r="J255" s="20"/>
      <c r="K255" s="67"/>
      <c r="L255" s="19"/>
      <c r="M255" s="100">
        <f>YEAR(SUD[[#This Row],[Staff Start Date]])</f>
        <v>1900</v>
      </c>
      <c r="N255" s="100" t="str">
        <f>TEXT(SUD[[#This Row],[Staff Start Date]], "mmm")</f>
        <v>Jan</v>
      </c>
    </row>
    <row r="256" spans="1:14" x14ac:dyDescent="0.25">
      <c r="A256" s="18"/>
      <c r="B256" s="19"/>
      <c r="C256" s="19"/>
      <c r="D256" s="19"/>
      <c r="E256" s="19"/>
      <c r="F256" s="19"/>
      <c r="G256" s="19"/>
      <c r="H256" s="19"/>
      <c r="I256" s="19"/>
      <c r="J256" s="20"/>
      <c r="K256" s="67"/>
      <c r="L256" s="19"/>
      <c r="M256" s="100">
        <f>YEAR(SUD[[#This Row],[Staff Start Date]])</f>
        <v>1900</v>
      </c>
      <c r="N256" s="100" t="str">
        <f>TEXT(SUD[[#This Row],[Staff Start Date]], "mmm")</f>
        <v>Jan</v>
      </c>
    </row>
    <row r="257" spans="1:14" x14ac:dyDescent="0.25">
      <c r="A257" s="18"/>
      <c r="B257" s="19"/>
      <c r="C257" s="19"/>
      <c r="D257" s="19"/>
      <c r="E257" s="19"/>
      <c r="F257" s="19"/>
      <c r="G257" s="19"/>
      <c r="H257" s="19"/>
      <c r="I257" s="19"/>
      <c r="J257" s="20"/>
      <c r="K257" s="67"/>
      <c r="L257" s="19"/>
      <c r="M257" s="100">
        <f>YEAR(SUD[[#This Row],[Staff Start Date]])</f>
        <v>1900</v>
      </c>
      <c r="N257" s="100" t="str">
        <f>TEXT(SUD[[#This Row],[Staff Start Date]], "mmm")</f>
        <v>Jan</v>
      </c>
    </row>
    <row r="258" spans="1:14" x14ac:dyDescent="0.25">
      <c r="A258" s="18"/>
      <c r="B258" s="19"/>
      <c r="C258" s="19"/>
      <c r="D258" s="19"/>
      <c r="E258" s="19"/>
      <c r="F258" s="19"/>
      <c r="G258" s="19"/>
      <c r="H258" s="19"/>
      <c r="I258" s="19"/>
      <c r="J258" s="20"/>
      <c r="K258" s="67"/>
      <c r="L258" s="19"/>
      <c r="M258" s="100">
        <f>YEAR(SUD[[#This Row],[Staff Start Date]])</f>
        <v>1900</v>
      </c>
      <c r="N258" s="100" t="str">
        <f>TEXT(SUD[[#This Row],[Staff Start Date]], "mmm")</f>
        <v>Jan</v>
      </c>
    </row>
    <row r="259" spans="1:14" x14ac:dyDescent="0.25">
      <c r="A259" s="18"/>
      <c r="B259" s="19"/>
      <c r="C259" s="19"/>
      <c r="D259" s="19"/>
      <c r="E259" s="19"/>
      <c r="F259" s="19"/>
      <c r="G259" s="19"/>
      <c r="H259" s="19"/>
      <c r="I259" s="19"/>
      <c r="J259" s="20"/>
      <c r="K259" s="67"/>
      <c r="L259" s="19"/>
      <c r="M259" s="100">
        <f>YEAR(SUD[[#This Row],[Staff Start Date]])</f>
        <v>1900</v>
      </c>
      <c r="N259" s="100" t="str">
        <f>TEXT(SUD[[#This Row],[Staff Start Date]], "mmm")</f>
        <v>Jan</v>
      </c>
    </row>
    <row r="260" spans="1:14" x14ac:dyDescent="0.25">
      <c r="A260" s="18"/>
      <c r="B260" s="19"/>
      <c r="C260" s="19"/>
      <c r="D260" s="19"/>
      <c r="E260" s="19"/>
      <c r="F260" s="19"/>
      <c r="G260" s="19"/>
      <c r="H260" s="19"/>
      <c r="I260" s="19"/>
      <c r="J260" s="20"/>
      <c r="K260" s="67"/>
      <c r="L260" s="19"/>
      <c r="M260" s="100">
        <f>YEAR(SUD[[#This Row],[Staff Start Date]])</f>
        <v>1900</v>
      </c>
      <c r="N260" s="100" t="str">
        <f>TEXT(SUD[[#This Row],[Staff Start Date]], "mmm")</f>
        <v>Jan</v>
      </c>
    </row>
    <row r="261" spans="1:14" x14ac:dyDescent="0.25">
      <c r="A261" s="18"/>
      <c r="B261" s="19"/>
      <c r="C261" s="19"/>
      <c r="D261" s="19"/>
      <c r="E261" s="19"/>
      <c r="F261" s="19"/>
      <c r="G261" s="19"/>
      <c r="H261" s="19"/>
      <c r="I261" s="19"/>
      <c r="J261" s="20"/>
      <c r="K261" s="67"/>
      <c r="L261" s="19"/>
      <c r="M261" s="100">
        <f>YEAR(SUD[[#This Row],[Staff Start Date]])</f>
        <v>1900</v>
      </c>
      <c r="N261" s="100" t="str">
        <f>TEXT(SUD[[#This Row],[Staff Start Date]], "mmm")</f>
        <v>Jan</v>
      </c>
    </row>
    <row r="262" spans="1:14" x14ac:dyDescent="0.25">
      <c r="A262" s="18"/>
      <c r="B262" s="19"/>
      <c r="C262" s="19"/>
      <c r="D262" s="19"/>
      <c r="E262" s="19"/>
      <c r="F262" s="19"/>
      <c r="G262" s="19"/>
      <c r="H262" s="19"/>
      <c r="I262" s="19"/>
      <c r="J262" s="20"/>
      <c r="K262" s="67"/>
      <c r="L262" s="19"/>
      <c r="M262" s="100">
        <f>YEAR(SUD[[#This Row],[Staff Start Date]])</f>
        <v>1900</v>
      </c>
      <c r="N262" s="100" t="str">
        <f>TEXT(SUD[[#This Row],[Staff Start Date]], "mmm")</f>
        <v>Jan</v>
      </c>
    </row>
    <row r="263" spans="1:14" x14ac:dyDescent="0.25">
      <c r="A263" s="18"/>
      <c r="B263" s="19"/>
      <c r="C263" s="19"/>
      <c r="D263" s="19"/>
      <c r="E263" s="19"/>
      <c r="F263" s="19"/>
      <c r="G263" s="19"/>
      <c r="H263" s="19"/>
      <c r="I263" s="19"/>
      <c r="J263" s="20"/>
      <c r="K263" s="67"/>
      <c r="L263" s="19"/>
      <c r="M263" s="100">
        <f>YEAR(SUD[[#This Row],[Staff Start Date]])</f>
        <v>1900</v>
      </c>
      <c r="N263" s="100" t="str">
        <f>TEXT(SUD[[#This Row],[Staff Start Date]], "mmm")</f>
        <v>Jan</v>
      </c>
    </row>
    <row r="264" spans="1:14" x14ac:dyDescent="0.25">
      <c r="A264" s="18"/>
      <c r="B264" s="19"/>
      <c r="C264" s="19"/>
      <c r="D264" s="19"/>
      <c r="E264" s="19"/>
      <c r="F264" s="19"/>
      <c r="G264" s="19"/>
      <c r="H264" s="19"/>
      <c r="I264" s="19"/>
      <c r="J264" s="20"/>
      <c r="K264" s="67"/>
      <c r="L264" s="19"/>
      <c r="M264" s="100">
        <f>YEAR(SUD[[#This Row],[Staff Start Date]])</f>
        <v>1900</v>
      </c>
      <c r="N264" s="100" t="str">
        <f>TEXT(SUD[[#This Row],[Staff Start Date]], "mmm")</f>
        <v>Jan</v>
      </c>
    </row>
    <row r="265" spans="1:14" x14ac:dyDescent="0.25">
      <c r="A265" s="18"/>
      <c r="B265" s="19"/>
      <c r="C265" s="19"/>
      <c r="D265" s="19"/>
      <c r="E265" s="19"/>
      <c r="F265" s="19"/>
      <c r="G265" s="19"/>
      <c r="H265" s="19"/>
      <c r="I265" s="19"/>
      <c r="J265" s="20"/>
      <c r="K265" s="67"/>
      <c r="L265" s="19"/>
      <c r="M265" s="100">
        <f>YEAR(SUD[[#This Row],[Staff Start Date]])</f>
        <v>1900</v>
      </c>
      <c r="N265" s="100" t="str">
        <f>TEXT(SUD[[#This Row],[Staff Start Date]], "mmm")</f>
        <v>Jan</v>
      </c>
    </row>
    <row r="266" spans="1:14" x14ac:dyDescent="0.25">
      <c r="A266" s="18"/>
      <c r="B266" s="19"/>
      <c r="C266" s="19"/>
      <c r="D266" s="19"/>
      <c r="E266" s="19"/>
      <c r="F266" s="19"/>
      <c r="G266" s="19"/>
      <c r="H266" s="19"/>
      <c r="I266" s="19"/>
      <c r="J266" s="20"/>
      <c r="K266" s="67"/>
      <c r="L266" s="19"/>
      <c r="M266" s="100">
        <f>YEAR(SUD[[#This Row],[Staff Start Date]])</f>
        <v>1900</v>
      </c>
      <c r="N266" s="100" t="str">
        <f>TEXT(SUD[[#This Row],[Staff Start Date]], "mmm")</f>
        <v>Jan</v>
      </c>
    </row>
    <row r="267" spans="1:14" x14ac:dyDescent="0.25">
      <c r="A267" s="18"/>
      <c r="B267" s="19"/>
      <c r="C267" s="19"/>
      <c r="D267" s="19"/>
      <c r="E267" s="19"/>
      <c r="F267" s="19"/>
      <c r="G267" s="19"/>
      <c r="H267" s="19"/>
      <c r="I267" s="19"/>
      <c r="J267" s="20"/>
      <c r="K267" s="67"/>
      <c r="L267" s="19"/>
      <c r="M267" s="100">
        <f>YEAR(SUD[[#This Row],[Staff Start Date]])</f>
        <v>1900</v>
      </c>
      <c r="N267" s="100" t="str">
        <f>TEXT(SUD[[#This Row],[Staff Start Date]], "mmm")</f>
        <v>Jan</v>
      </c>
    </row>
    <row r="268" spans="1:14" x14ac:dyDescent="0.25">
      <c r="A268" s="18"/>
      <c r="B268" s="19"/>
      <c r="C268" s="19"/>
      <c r="D268" s="19"/>
      <c r="E268" s="19"/>
      <c r="F268" s="19"/>
      <c r="G268" s="19"/>
      <c r="H268" s="19"/>
      <c r="I268" s="19"/>
      <c r="J268" s="20"/>
      <c r="K268" s="67"/>
      <c r="L268" s="19"/>
      <c r="M268" s="100">
        <f>YEAR(SUD[[#This Row],[Staff Start Date]])</f>
        <v>1900</v>
      </c>
      <c r="N268" s="100" t="str">
        <f>TEXT(SUD[[#This Row],[Staff Start Date]], "mmm")</f>
        <v>Jan</v>
      </c>
    </row>
    <row r="269" spans="1:14" x14ac:dyDescent="0.25">
      <c r="A269" s="18"/>
      <c r="B269" s="19"/>
      <c r="C269" s="19"/>
      <c r="D269" s="19"/>
      <c r="E269" s="19"/>
      <c r="F269" s="19"/>
      <c r="G269" s="19"/>
      <c r="H269" s="19"/>
      <c r="I269" s="19"/>
      <c r="J269" s="20"/>
      <c r="K269" s="67"/>
      <c r="L269" s="19"/>
      <c r="M269" s="100">
        <f>YEAR(SUD[[#This Row],[Staff Start Date]])</f>
        <v>1900</v>
      </c>
      <c r="N269" s="100" t="str">
        <f>TEXT(SUD[[#This Row],[Staff Start Date]], "mmm")</f>
        <v>Jan</v>
      </c>
    </row>
    <row r="270" spans="1:14" x14ac:dyDescent="0.25">
      <c r="A270" s="18"/>
      <c r="B270" s="19"/>
      <c r="C270" s="19"/>
      <c r="D270" s="19"/>
      <c r="E270" s="19"/>
      <c r="F270" s="19"/>
      <c r="G270" s="19"/>
      <c r="H270" s="19"/>
      <c r="I270" s="19"/>
      <c r="J270" s="20"/>
      <c r="K270" s="67"/>
      <c r="L270" s="19"/>
      <c r="M270" s="100">
        <f>YEAR(SUD[[#This Row],[Staff Start Date]])</f>
        <v>1900</v>
      </c>
      <c r="N270" s="100" t="str">
        <f>TEXT(SUD[[#This Row],[Staff Start Date]], "mmm")</f>
        <v>Jan</v>
      </c>
    </row>
    <row r="271" spans="1:14" x14ac:dyDescent="0.25">
      <c r="A271" s="18"/>
      <c r="B271" s="19"/>
      <c r="C271" s="19"/>
      <c r="D271" s="19"/>
      <c r="E271" s="19"/>
      <c r="F271" s="19"/>
      <c r="G271" s="19"/>
      <c r="H271" s="19"/>
      <c r="I271" s="19"/>
      <c r="J271" s="20"/>
      <c r="K271" s="67"/>
      <c r="L271" s="19"/>
      <c r="M271" s="100">
        <f>YEAR(SUD[[#This Row],[Staff Start Date]])</f>
        <v>1900</v>
      </c>
      <c r="N271" s="100" t="str">
        <f>TEXT(SUD[[#This Row],[Staff Start Date]], "mmm")</f>
        <v>Jan</v>
      </c>
    </row>
    <row r="272" spans="1:14" x14ac:dyDescent="0.25">
      <c r="A272" s="18"/>
      <c r="B272" s="19"/>
      <c r="C272" s="19"/>
      <c r="D272" s="19"/>
      <c r="E272" s="19"/>
      <c r="F272" s="19"/>
      <c r="G272" s="19"/>
      <c r="H272" s="19"/>
      <c r="I272" s="19"/>
      <c r="J272" s="20"/>
      <c r="K272" s="67"/>
      <c r="L272" s="19"/>
      <c r="M272" s="100">
        <f>YEAR(SUD[[#This Row],[Staff Start Date]])</f>
        <v>1900</v>
      </c>
      <c r="N272" s="100" t="str">
        <f>TEXT(SUD[[#This Row],[Staff Start Date]], "mmm")</f>
        <v>Jan</v>
      </c>
    </row>
    <row r="273" spans="1:14" x14ac:dyDescent="0.25">
      <c r="A273" s="18"/>
      <c r="B273" s="19"/>
      <c r="C273" s="19"/>
      <c r="D273" s="19"/>
      <c r="E273" s="19"/>
      <c r="F273" s="19"/>
      <c r="G273" s="19"/>
      <c r="H273" s="19"/>
      <c r="I273" s="19"/>
      <c r="J273" s="20"/>
      <c r="K273" s="67"/>
      <c r="L273" s="19"/>
      <c r="M273" s="100">
        <f>YEAR(SUD[[#This Row],[Staff Start Date]])</f>
        <v>1900</v>
      </c>
      <c r="N273" s="100" t="str">
        <f>TEXT(SUD[[#This Row],[Staff Start Date]], "mmm")</f>
        <v>Jan</v>
      </c>
    </row>
    <row r="274" spans="1:14" x14ac:dyDescent="0.25">
      <c r="A274" s="18"/>
      <c r="B274" s="19"/>
      <c r="C274" s="19"/>
      <c r="D274" s="19"/>
      <c r="E274" s="19"/>
      <c r="F274" s="19"/>
      <c r="G274" s="19"/>
      <c r="H274" s="19"/>
      <c r="I274" s="19"/>
      <c r="J274" s="20"/>
      <c r="K274" s="67"/>
      <c r="L274" s="19"/>
      <c r="M274" s="100">
        <f>YEAR(SUD[[#This Row],[Staff Start Date]])</f>
        <v>1900</v>
      </c>
      <c r="N274" s="100" t="str">
        <f>TEXT(SUD[[#This Row],[Staff Start Date]], "mmm")</f>
        <v>Jan</v>
      </c>
    </row>
    <row r="275" spans="1:14" x14ac:dyDescent="0.25">
      <c r="A275" s="18"/>
      <c r="B275" s="19"/>
      <c r="C275" s="19"/>
      <c r="D275" s="19"/>
      <c r="E275" s="19"/>
      <c r="F275" s="19"/>
      <c r="G275" s="19"/>
      <c r="H275" s="19"/>
      <c r="I275" s="19"/>
      <c r="J275" s="20"/>
      <c r="K275" s="67"/>
      <c r="L275" s="19"/>
      <c r="M275" s="100">
        <f>YEAR(SUD[[#This Row],[Staff Start Date]])</f>
        <v>1900</v>
      </c>
      <c r="N275" s="100" t="str">
        <f>TEXT(SUD[[#This Row],[Staff Start Date]], "mmm")</f>
        <v>Jan</v>
      </c>
    </row>
    <row r="276" spans="1:14" x14ac:dyDescent="0.25">
      <c r="A276" s="18"/>
      <c r="B276" s="19"/>
      <c r="C276" s="19"/>
      <c r="D276" s="19"/>
      <c r="E276" s="19"/>
      <c r="F276" s="19"/>
      <c r="G276" s="19"/>
      <c r="H276" s="19"/>
      <c r="I276" s="19"/>
      <c r="J276" s="20"/>
      <c r="K276" s="67"/>
      <c r="L276" s="19"/>
      <c r="M276" s="100">
        <f>YEAR(SUD[[#This Row],[Staff Start Date]])</f>
        <v>1900</v>
      </c>
      <c r="N276" s="100" t="str">
        <f>TEXT(SUD[[#This Row],[Staff Start Date]], "mmm")</f>
        <v>Jan</v>
      </c>
    </row>
    <row r="277" spans="1:14" x14ac:dyDescent="0.25">
      <c r="A277" s="18"/>
      <c r="B277" s="19"/>
      <c r="C277" s="19"/>
      <c r="D277" s="19"/>
      <c r="E277" s="19"/>
      <c r="F277" s="19"/>
      <c r="G277" s="19"/>
      <c r="H277" s="19"/>
      <c r="I277" s="19"/>
      <c r="J277" s="20"/>
      <c r="K277" s="67"/>
      <c r="L277" s="19"/>
      <c r="M277" s="100">
        <f>YEAR(SUD[[#This Row],[Staff Start Date]])</f>
        <v>1900</v>
      </c>
      <c r="N277" s="100" t="str">
        <f>TEXT(SUD[[#This Row],[Staff Start Date]], "mmm")</f>
        <v>Jan</v>
      </c>
    </row>
    <row r="278" spans="1:14" x14ac:dyDescent="0.25">
      <c r="A278" s="18"/>
      <c r="B278" s="19"/>
      <c r="C278" s="19"/>
      <c r="D278" s="19"/>
      <c r="E278" s="19"/>
      <c r="F278" s="19"/>
      <c r="G278" s="19"/>
      <c r="H278" s="19"/>
      <c r="I278" s="19"/>
      <c r="J278" s="20"/>
      <c r="K278" s="67"/>
      <c r="L278" s="19"/>
      <c r="M278" s="100">
        <f>YEAR(SUD[[#This Row],[Staff Start Date]])</f>
        <v>1900</v>
      </c>
      <c r="N278" s="100" t="str">
        <f>TEXT(SUD[[#This Row],[Staff Start Date]], "mmm")</f>
        <v>Jan</v>
      </c>
    </row>
    <row r="279" spans="1:14" x14ac:dyDescent="0.25">
      <c r="A279" s="18"/>
      <c r="B279" s="19"/>
      <c r="C279" s="19"/>
      <c r="D279" s="19"/>
      <c r="E279" s="19"/>
      <c r="F279" s="19"/>
      <c r="G279" s="19"/>
      <c r="H279" s="19"/>
      <c r="I279" s="19"/>
      <c r="J279" s="20"/>
      <c r="K279" s="67"/>
      <c r="L279" s="19"/>
      <c r="M279" s="100">
        <f>YEAR(SUD[[#This Row],[Staff Start Date]])</f>
        <v>1900</v>
      </c>
      <c r="N279" s="100" t="str">
        <f>TEXT(SUD[[#This Row],[Staff Start Date]], "mmm")</f>
        <v>Jan</v>
      </c>
    </row>
    <row r="280" spans="1:14" x14ac:dyDescent="0.25">
      <c r="A280" s="18"/>
      <c r="B280" s="19"/>
      <c r="C280" s="19"/>
      <c r="D280" s="19"/>
      <c r="E280" s="19"/>
      <c r="F280" s="19"/>
      <c r="G280" s="19"/>
      <c r="H280" s="19"/>
      <c r="I280" s="19"/>
      <c r="J280" s="20"/>
      <c r="K280" s="67"/>
      <c r="L280" s="19"/>
      <c r="M280" s="100">
        <f>YEAR(SUD[[#This Row],[Staff Start Date]])</f>
        <v>1900</v>
      </c>
      <c r="N280" s="100" t="str">
        <f>TEXT(SUD[[#This Row],[Staff Start Date]], "mmm")</f>
        <v>Jan</v>
      </c>
    </row>
    <row r="281" spans="1:14" x14ac:dyDescent="0.25">
      <c r="A281" s="18"/>
      <c r="B281" s="19"/>
      <c r="C281" s="19"/>
      <c r="D281" s="19"/>
      <c r="E281" s="19"/>
      <c r="F281" s="19"/>
      <c r="G281" s="19"/>
      <c r="H281" s="19"/>
      <c r="I281" s="19"/>
      <c r="J281" s="20"/>
      <c r="K281" s="67"/>
      <c r="L281" s="19"/>
      <c r="M281" s="100">
        <f>YEAR(SUD[[#This Row],[Staff Start Date]])</f>
        <v>1900</v>
      </c>
      <c r="N281" s="100" t="str">
        <f>TEXT(SUD[[#This Row],[Staff Start Date]], "mmm")</f>
        <v>Jan</v>
      </c>
    </row>
    <row r="282" spans="1:14" x14ac:dyDescent="0.25">
      <c r="A282" s="18"/>
      <c r="B282" s="19"/>
      <c r="C282" s="19"/>
      <c r="D282" s="19"/>
      <c r="E282" s="19"/>
      <c r="F282" s="19"/>
      <c r="G282" s="19"/>
      <c r="H282" s="19"/>
      <c r="I282" s="19"/>
      <c r="J282" s="20"/>
      <c r="K282" s="67"/>
      <c r="L282" s="19"/>
      <c r="M282" s="100">
        <f>YEAR(SUD[[#This Row],[Staff Start Date]])</f>
        <v>1900</v>
      </c>
      <c r="N282" s="100" t="str">
        <f>TEXT(SUD[[#This Row],[Staff Start Date]], "mmm")</f>
        <v>Jan</v>
      </c>
    </row>
    <row r="283" spans="1:14" x14ac:dyDescent="0.25">
      <c r="A283" s="18"/>
      <c r="B283" s="19"/>
      <c r="C283" s="19"/>
      <c r="D283" s="19"/>
      <c r="E283" s="19"/>
      <c r="F283" s="19"/>
      <c r="G283" s="19"/>
      <c r="H283" s="19"/>
      <c r="I283" s="19"/>
      <c r="J283" s="20"/>
      <c r="K283" s="67"/>
      <c r="L283" s="19"/>
      <c r="M283" s="100">
        <f>YEAR(SUD[[#This Row],[Staff Start Date]])</f>
        <v>1900</v>
      </c>
      <c r="N283" s="100" t="str">
        <f>TEXT(SUD[[#This Row],[Staff Start Date]], "mmm")</f>
        <v>Jan</v>
      </c>
    </row>
    <row r="284" spans="1:14" x14ac:dyDescent="0.25">
      <c r="A284" s="18"/>
      <c r="B284" s="19"/>
      <c r="C284" s="19"/>
      <c r="D284" s="19"/>
      <c r="E284" s="19"/>
      <c r="F284" s="19"/>
      <c r="G284" s="19"/>
      <c r="H284" s="19"/>
      <c r="I284" s="19"/>
      <c r="J284" s="20"/>
      <c r="K284" s="67"/>
      <c r="L284" s="19"/>
      <c r="M284" s="100">
        <f>YEAR(SUD[[#This Row],[Staff Start Date]])</f>
        <v>1900</v>
      </c>
      <c r="N284" s="100" t="str">
        <f>TEXT(SUD[[#This Row],[Staff Start Date]], "mmm")</f>
        <v>Jan</v>
      </c>
    </row>
    <row r="285" spans="1:14" x14ac:dyDescent="0.25">
      <c r="A285" s="18"/>
      <c r="B285" s="19"/>
      <c r="C285" s="19"/>
      <c r="D285" s="19"/>
      <c r="E285" s="19"/>
      <c r="F285" s="19"/>
      <c r="G285" s="19"/>
      <c r="H285" s="19"/>
      <c r="I285" s="19"/>
      <c r="J285" s="20"/>
      <c r="K285" s="67"/>
      <c r="L285" s="19"/>
      <c r="M285" s="100">
        <f>YEAR(SUD[[#This Row],[Staff Start Date]])</f>
        <v>1900</v>
      </c>
      <c r="N285" s="100" t="str">
        <f>TEXT(SUD[[#This Row],[Staff Start Date]], "mmm")</f>
        <v>Jan</v>
      </c>
    </row>
    <row r="286" spans="1:14" x14ac:dyDescent="0.25">
      <c r="A286" s="18"/>
      <c r="B286" s="19"/>
      <c r="C286" s="19"/>
      <c r="D286" s="19"/>
      <c r="E286" s="19"/>
      <c r="F286" s="19"/>
      <c r="G286" s="19"/>
      <c r="H286" s="19"/>
      <c r="I286" s="19"/>
      <c r="J286" s="20"/>
      <c r="K286" s="67"/>
      <c r="L286" s="19"/>
      <c r="M286" s="100">
        <f>YEAR(SUD[[#This Row],[Staff Start Date]])</f>
        <v>1900</v>
      </c>
      <c r="N286" s="100" t="str">
        <f>TEXT(SUD[[#This Row],[Staff Start Date]], "mmm")</f>
        <v>Jan</v>
      </c>
    </row>
    <row r="287" spans="1:14" x14ac:dyDescent="0.25">
      <c r="A287" s="18"/>
      <c r="B287" s="19"/>
      <c r="C287" s="19"/>
      <c r="D287" s="19"/>
      <c r="E287" s="19"/>
      <c r="F287" s="19"/>
      <c r="G287" s="19"/>
      <c r="H287" s="19"/>
      <c r="I287" s="19"/>
      <c r="J287" s="20"/>
      <c r="K287" s="67"/>
      <c r="L287" s="19"/>
      <c r="M287" s="100">
        <f>YEAR(SUD[[#This Row],[Staff Start Date]])</f>
        <v>1900</v>
      </c>
      <c r="N287" s="100" t="str">
        <f>TEXT(SUD[[#This Row],[Staff Start Date]], "mmm")</f>
        <v>Jan</v>
      </c>
    </row>
    <row r="288" spans="1:14" x14ac:dyDescent="0.25">
      <c r="A288" s="18"/>
      <c r="B288" s="19"/>
      <c r="C288" s="19"/>
      <c r="D288" s="19"/>
      <c r="E288" s="19"/>
      <c r="F288" s="19"/>
      <c r="G288" s="19"/>
      <c r="H288" s="19"/>
      <c r="I288" s="19"/>
      <c r="J288" s="20"/>
      <c r="K288" s="67"/>
      <c r="L288" s="19"/>
      <c r="M288" s="100">
        <f>YEAR(SUD[[#This Row],[Staff Start Date]])</f>
        <v>1900</v>
      </c>
      <c r="N288" s="100" t="str">
        <f>TEXT(SUD[[#This Row],[Staff Start Date]], "mmm")</f>
        <v>Jan</v>
      </c>
    </row>
    <row r="289" spans="1:14" x14ac:dyDescent="0.25">
      <c r="A289" s="18"/>
      <c r="B289" s="19"/>
      <c r="C289" s="19"/>
      <c r="D289" s="19"/>
      <c r="E289" s="19"/>
      <c r="F289" s="19"/>
      <c r="G289" s="19"/>
      <c r="H289" s="19"/>
      <c r="I289" s="19"/>
      <c r="J289" s="20"/>
      <c r="K289" s="67"/>
      <c r="L289" s="19"/>
      <c r="M289" s="100">
        <f>YEAR(SUD[[#This Row],[Staff Start Date]])</f>
        <v>1900</v>
      </c>
      <c r="N289" s="100" t="str">
        <f>TEXT(SUD[[#This Row],[Staff Start Date]], "mmm")</f>
        <v>Jan</v>
      </c>
    </row>
    <row r="290" spans="1:14" x14ac:dyDescent="0.25">
      <c r="A290" s="18"/>
      <c r="B290" s="19"/>
      <c r="C290" s="19"/>
      <c r="D290" s="19"/>
      <c r="E290" s="19"/>
      <c r="F290" s="19"/>
      <c r="G290" s="19"/>
      <c r="H290" s="19"/>
      <c r="I290" s="19"/>
      <c r="J290" s="20"/>
      <c r="K290" s="67"/>
      <c r="L290" s="19"/>
      <c r="M290" s="100">
        <f>YEAR(SUD[[#This Row],[Staff Start Date]])</f>
        <v>1900</v>
      </c>
      <c r="N290" s="100" t="str">
        <f>TEXT(SUD[[#This Row],[Staff Start Date]], "mmm")</f>
        <v>Jan</v>
      </c>
    </row>
    <row r="291" spans="1:14" x14ac:dyDescent="0.25">
      <c r="A291" s="18"/>
      <c r="B291" s="19"/>
      <c r="C291" s="19"/>
      <c r="D291" s="19"/>
      <c r="E291" s="19"/>
      <c r="F291" s="19"/>
      <c r="G291" s="19"/>
      <c r="H291" s="19"/>
      <c r="I291" s="19"/>
      <c r="J291" s="20"/>
      <c r="K291" s="67"/>
      <c r="L291" s="19"/>
      <c r="M291" s="100">
        <f>YEAR(SUD[[#This Row],[Staff Start Date]])</f>
        <v>1900</v>
      </c>
      <c r="N291" s="100" t="str">
        <f>TEXT(SUD[[#This Row],[Staff Start Date]], "mmm")</f>
        <v>Jan</v>
      </c>
    </row>
    <row r="292" spans="1:14" x14ac:dyDescent="0.25">
      <c r="A292" s="18"/>
      <c r="B292" s="19"/>
      <c r="C292" s="19"/>
      <c r="D292" s="19"/>
      <c r="E292" s="19"/>
      <c r="F292" s="19"/>
      <c r="G292" s="19"/>
      <c r="H292" s="19"/>
      <c r="I292" s="19"/>
      <c r="J292" s="20"/>
      <c r="K292" s="67"/>
      <c r="L292" s="19"/>
      <c r="M292" s="100">
        <f>YEAR(SUD[[#This Row],[Staff Start Date]])</f>
        <v>1900</v>
      </c>
      <c r="N292" s="100" t="str">
        <f>TEXT(SUD[[#This Row],[Staff Start Date]], "mmm")</f>
        <v>Jan</v>
      </c>
    </row>
    <row r="293" spans="1:14" x14ac:dyDescent="0.25">
      <c r="A293" s="18"/>
      <c r="B293" s="19"/>
      <c r="C293" s="19"/>
      <c r="D293" s="19"/>
      <c r="E293" s="19"/>
      <c r="F293" s="19"/>
      <c r="G293" s="19"/>
      <c r="H293" s="19"/>
      <c r="I293" s="19"/>
      <c r="J293" s="20"/>
      <c r="K293" s="67"/>
      <c r="L293" s="19"/>
      <c r="M293" s="100">
        <f>YEAR(SUD[[#This Row],[Staff Start Date]])</f>
        <v>1900</v>
      </c>
      <c r="N293" s="100" t="str">
        <f>TEXT(SUD[[#This Row],[Staff Start Date]], "mmm")</f>
        <v>Jan</v>
      </c>
    </row>
    <row r="294" spans="1:14" x14ac:dyDescent="0.25">
      <c r="A294" s="18"/>
      <c r="B294" s="19"/>
      <c r="C294" s="19"/>
      <c r="D294" s="19"/>
      <c r="E294" s="19"/>
      <c r="F294" s="19"/>
      <c r="G294" s="19"/>
      <c r="H294" s="19"/>
      <c r="I294" s="19"/>
      <c r="J294" s="20"/>
      <c r="K294" s="67"/>
      <c r="L294" s="19"/>
      <c r="M294" s="100">
        <f>YEAR(SUD[[#This Row],[Staff Start Date]])</f>
        <v>1900</v>
      </c>
      <c r="N294" s="100" t="str">
        <f>TEXT(SUD[[#This Row],[Staff Start Date]], "mmm")</f>
        <v>Jan</v>
      </c>
    </row>
    <row r="295" spans="1:14" x14ac:dyDescent="0.25">
      <c r="A295" s="18"/>
      <c r="B295" s="19"/>
      <c r="C295" s="19"/>
      <c r="D295" s="19"/>
      <c r="E295" s="19"/>
      <c r="F295" s="19"/>
      <c r="G295" s="19"/>
      <c r="H295" s="19"/>
      <c r="I295" s="19"/>
      <c r="J295" s="20"/>
      <c r="K295" s="67"/>
      <c r="L295" s="19"/>
      <c r="M295" s="100">
        <f>YEAR(SUD[[#This Row],[Staff Start Date]])</f>
        <v>1900</v>
      </c>
      <c r="N295" s="100" t="str">
        <f>TEXT(SUD[[#This Row],[Staff Start Date]], "mmm")</f>
        <v>Jan</v>
      </c>
    </row>
    <row r="296" spans="1:14" x14ac:dyDescent="0.25">
      <c r="A296" s="18"/>
      <c r="B296" s="19"/>
      <c r="C296" s="19"/>
      <c r="D296" s="19"/>
      <c r="E296" s="19"/>
      <c r="F296" s="19"/>
      <c r="G296" s="19"/>
      <c r="H296" s="19"/>
      <c r="I296" s="19"/>
      <c r="J296" s="20"/>
      <c r="K296" s="67"/>
      <c r="L296" s="19"/>
      <c r="M296" s="100">
        <f>YEAR(SUD[[#This Row],[Staff Start Date]])</f>
        <v>1900</v>
      </c>
      <c r="N296" s="100" t="str">
        <f>TEXT(SUD[[#This Row],[Staff Start Date]], "mmm")</f>
        <v>Jan</v>
      </c>
    </row>
    <row r="297" spans="1:14" x14ac:dyDescent="0.25">
      <c r="A297" s="18"/>
      <c r="B297" s="19"/>
      <c r="C297" s="19"/>
      <c r="D297" s="19"/>
      <c r="E297" s="19"/>
      <c r="F297" s="19"/>
      <c r="G297" s="19"/>
      <c r="H297" s="19"/>
      <c r="I297" s="19"/>
      <c r="J297" s="20"/>
      <c r="K297" s="67"/>
      <c r="L297" s="19"/>
      <c r="M297" s="100">
        <f>YEAR(SUD[[#This Row],[Staff Start Date]])</f>
        <v>1900</v>
      </c>
      <c r="N297" s="100" t="str">
        <f>TEXT(SUD[[#This Row],[Staff Start Date]], "mmm")</f>
        <v>Jan</v>
      </c>
    </row>
    <row r="298" spans="1:14" x14ac:dyDescent="0.25">
      <c r="A298" s="18"/>
      <c r="B298" s="19"/>
      <c r="C298" s="19"/>
      <c r="D298" s="19"/>
      <c r="E298" s="19"/>
      <c r="F298" s="19"/>
      <c r="G298" s="19"/>
      <c r="H298" s="19"/>
      <c r="I298" s="19"/>
      <c r="J298" s="20"/>
      <c r="K298" s="67"/>
      <c r="L298" s="19"/>
      <c r="M298" s="100">
        <f>YEAR(SUD[[#This Row],[Staff Start Date]])</f>
        <v>1900</v>
      </c>
      <c r="N298" s="100" t="str">
        <f>TEXT(SUD[[#This Row],[Staff Start Date]], "mmm")</f>
        <v>Jan</v>
      </c>
    </row>
    <row r="299" spans="1:14" x14ac:dyDescent="0.25">
      <c r="A299" s="18"/>
      <c r="B299" s="19"/>
      <c r="C299" s="19"/>
      <c r="D299" s="19"/>
      <c r="E299" s="19"/>
      <c r="F299" s="19"/>
      <c r="G299" s="19"/>
      <c r="H299" s="19"/>
      <c r="I299" s="19"/>
      <c r="J299" s="20"/>
      <c r="K299" s="67"/>
      <c r="L299" s="19"/>
      <c r="M299" s="100">
        <f>YEAR(SUD[[#This Row],[Staff Start Date]])</f>
        <v>1900</v>
      </c>
      <c r="N299" s="100" t="str">
        <f>TEXT(SUD[[#This Row],[Staff Start Date]], "mmm")</f>
        <v>Jan</v>
      </c>
    </row>
    <row r="300" spans="1:14" x14ac:dyDescent="0.25">
      <c r="A300" s="18"/>
      <c r="B300" s="19"/>
      <c r="C300" s="19"/>
      <c r="D300" s="19"/>
      <c r="E300" s="19"/>
      <c r="F300" s="19"/>
      <c r="G300" s="19"/>
      <c r="H300" s="19"/>
      <c r="I300" s="19"/>
      <c r="J300" s="20"/>
      <c r="K300" s="67"/>
      <c r="L300" s="19"/>
      <c r="M300" s="100">
        <f>YEAR(SUD[[#This Row],[Staff Start Date]])</f>
        <v>1900</v>
      </c>
      <c r="N300" s="100" t="str">
        <f>TEXT(SUD[[#This Row],[Staff Start Date]], "mmm")</f>
        <v>Jan</v>
      </c>
    </row>
    <row r="301" spans="1:14" x14ac:dyDescent="0.25">
      <c r="A301" s="18"/>
      <c r="B301" s="19"/>
      <c r="C301" s="19"/>
      <c r="D301" s="19"/>
      <c r="E301" s="19"/>
      <c r="F301" s="19"/>
      <c r="G301" s="19"/>
      <c r="H301" s="19"/>
      <c r="I301" s="19"/>
      <c r="J301" s="20"/>
      <c r="K301" s="67"/>
      <c r="L301" s="19"/>
      <c r="M301" s="100">
        <f>YEAR(SUD[[#This Row],[Staff Start Date]])</f>
        <v>1900</v>
      </c>
      <c r="N301" s="100" t="str">
        <f>TEXT(SUD[[#This Row],[Staff Start Date]], "mmm")</f>
        <v>Jan</v>
      </c>
    </row>
    <row r="302" spans="1:14" x14ac:dyDescent="0.25">
      <c r="A302" s="18"/>
      <c r="B302" s="19"/>
      <c r="C302" s="19"/>
      <c r="D302" s="19"/>
      <c r="E302" s="19"/>
      <c r="F302" s="19"/>
      <c r="G302" s="19"/>
      <c r="H302" s="19"/>
      <c r="I302" s="19"/>
      <c r="J302" s="20"/>
      <c r="K302" s="67"/>
      <c r="L302" s="19"/>
      <c r="M302" s="100">
        <f>YEAR(SUD[[#This Row],[Staff Start Date]])</f>
        <v>1900</v>
      </c>
      <c r="N302" s="100" t="str">
        <f>TEXT(SUD[[#This Row],[Staff Start Date]], "mmm")</f>
        <v>Jan</v>
      </c>
    </row>
    <row r="303" spans="1:14" x14ac:dyDescent="0.25">
      <c r="A303" s="18"/>
      <c r="B303" s="19"/>
      <c r="C303" s="19"/>
      <c r="D303" s="19"/>
      <c r="E303" s="19"/>
      <c r="F303" s="19"/>
      <c r="G303" s="19"/>
      <c r="H303" s="19"/>
      <c r="I303" s="19"/>
      <c r="J303" s="20"/>
      <c r="K303" s="67"/>
      <c r="L303" s="19"/>
      <c r="M303" s="100">
        <f>YEAR(SUD[[#This Row],[Staff Start Date]])</f>
        <v>1900</v>
      </c>
      <c r="N303" s="100" t="str">
        <f>TEXT(SUD[[#This Row],[Staff Start Date]], "mmm")</f>
        <v>Jan</v>
      </c>
    </row>
    <row r="304" spans="1:14" x14ac:dyDescent="0.25">
      <c r="A304" s="18"/>
      <c r="B304" s="19"/>
      <c r="C304" s="19"/>
      <c r="D304" s="19"/>
      <c r="E304" s="19"/>
      <c r="F304" s="19"/>
      <c r="G304" s="19"/>
      <c r="H304" s="19"/>
      <c r="I304" s="19"/>
      <c r="J304" s="20"/>
      <c r="K304" s="67"/>
      <c r="L304" s="19"/>
      <c r="M304" s="100">
        <f>YEAR(SUD[[#This Row],[Staff Start Date]])</f>
        <v>1900</v>
      </c>
      <c r="N304" s="100" t="str">
        <f>TEXT(SUD[[#This Row],[Staff Start Date]], "mmm")</f>
        <v>Jan</v>
      </c>
    </row>
    <row r="305" spans="1:14" x14ac:dyDescent="0.25">
      <c r="A305" s="18"/>
      <c r="B305" s="19"/>
      <c r="C305" s="19"/>
      <c r="D305" s="19"/>
      <c r="E305" s="19"/>
      <c r="F305" s="19"/>
      <c r="G305" s="19"/>
      <c r="H305" s="19"/>
      <c r="I305" s="19"/>
      <c r="J305" s="20"/>
      <c r="K305" s="67"/>
      <c r="L305" s="19"/>
      <c r="M305" s="100">
        <f>YEAR(SUD[[#This Row],[Staff Start Date]])</f>
        <v>1900</v>
      </c>
      <c r="N305" s="100" t="str">
        <f>TEXT(SUD[[#This Row],[Staff Start Date]], "mmm")</f>
        <v>Jan</v>
      </c>
    </row>
    <row r="306" spans="1:14" x14ac:dyDescent="0.25">
      <c r="A306" s="18"/>
      <c r="B306" s="19"/>
      <c r="C306" s="19"/>
      <c r="D306" s="19"/>
      <c r="E306" s="19"/>
      <c r="F306" s="19"/>
      <c r="G306" s="19"/>
      <c r="H306" s="19"/>
      <c r="I306" s="19"/>
      <c r="J306" s="20"/>
      <c r="K306" s="67"/>
      <c r="L306" s="19"/>
      <c r="M306" s="100">
        <f>YEAR(SUD[[#This Row],[Staff Start Date]])</f>
        <v>1900</v>
      </c>
      <c r="N306" s="100" t="str">
        <f>TEXT(SUD[[#This Row],[Staff Start Date]], "mmm")</f>
        <v>Jan</v>
      </c>
    </row>
    <row r="307" spans="1:14" x14ac:dyDescent="0.25">
      <c r="A307" s="18"/>
      <c r="B307" s="19"/>
      <c r="C307" s="19"/>
      <c r="D307" s="19"/>
      <c r="E307" s="19"/>
      <c r="F307" s="19"/>
      <c r="G307" s="19"/>
      <c r="H307" s="19"/>
      <c r="I307" s="19"/>
      <c r="J307" s="20"/>
      <c r="K307" s="67"/>
      <c r="L307" s="19"/>
      <c r="M307" s="100">
        <f>YEAR(SUD[[#This Row],[Staff Start Date]])</f>
        <v>1900</v>
      </c>
      <c r="N307" s="100" t="str">
        <f>TEXT(SUD[[#This Row],[Staff Start Date]], "mmm")</f>
        <v>Jan</v>
      </c>
    </row>
    <row r="308" spans="1:14" x14ac:dyDescent="0.25">
      <c r="A308" s="18"/>
      <c r="B308" s="19"/>
      <c r="C308" s="19"/>
      <c r="D308" s="19"/>
      <c r="E308" s="19"/>
      <c r="F308" s="19"/>
      <c r="G308" s="19"/>
      <c r="H308" s="19"/>
      <c r="I308" s="19"/>
      <c r="J308" s="20"/>
      <c r="K308" s="67"/>
      <c r="L308" s="19"/>
      <c r="M308" s="100">
        <f>YEAR(SUD[[#This Row],[Staff Start Date]])</f>
        <v>1900</v>
      </c>
      <c r="N308" s="100" t="str">
        <f>TEXT(SUD[[#This Row],[Staff Start Date]], "mmm")</f>
        <v>Jan</v>
      </c>
    </row>
    <row r="309" spans="1:14" x14ac:dyDescent="0.25">
      <c r="A309" s="18"/>
      <c r="B309" s="19"/>
      <c r="C309" s="19"/>
      <c r="D309" s="19"/>
      <c r="E309" s="19"/>
      <c r="F309" s="19"/>
      <c r="G309" s="19"/>
      <c r="H309" s="19"/>
      <c r="I309" s="19"/>
      <c r="J309" s="20"/>
      <c r="K309" s="67"/>
      <c r="L309" s="19"/>
      <c r="M309" s="100">
        <f>YEAR(SUD[[#This Row],[Staff Start Date]])</f>
        <v>1900</v>
      </c>
      <c r="N309" s="100" t="str">
        <f>TEXT(SUD[[#This Row],[Staff Start Date]], "mmm")</f>
        <v>Jan</v>
      </c>
    </row>
    <row r="310" spans="1:14" x14ac:dyDescent="0.25">
      <c r="A310" s="18"/>
      <c r="B310" s="19"/>
      <c r="C310" s="19"/>
      <c r="D310" s="19"/>
      <c r="E310" s="19"/>
      <c r="F310" s="19"/>
      <c r="G310" s="19"/>
      <c r="H310" s="19"/>
      <c r="I310" s="19"/>
      <c r="J310" s="20"/>
      <c r="K310" s="67"/>
      <c r="L310" s="19"/>
      <c r="M310" s="100">
        <f>YEAR(SUD[[#This Row],[Staff Start Date]])</f>
        <v>1900</v>
      </c>
      <c r="N310" s="100" t="str">
        <f>TEXT(SUD[[#This Row],[Staff Start Date]], "mmm")</f>
        <v>Jan</v>
      </c>
    </row>
    <row r="311" spans="1:14" x14ac:dyDescent="0.25">
      <c r="A311" s="18"/>
      <c r="B311" s="19"/>
      <c r="C311" s="19"/>
      <c r="D311" s="19"/>
      <c r="E311" s="19"/>
      <c r="F311" s="19"/>
      <c r="G311" s="19"/>
      <c r="H311" s="19"/>
      <c r="I311" s="19"/>
      <c r="J311" s="20"/>
      <c r="K311" s="67"/>
      <c r="L311" s="19"/>
      <c r="M311" s="100">
        <f>YEAR(SUD[[#This Row],[Staff Start Date]])</f>
        <v>1900</v>
      </c>
      <c r="N311" s="100" t="str">
        <f>TEXT(SUD[[#This Row],[Staff Start Date]], "mmm")</f>
        <v>Jan</v>
      </c>
    </row>
    <row r="312" spans="1:14" x14ac:dyDescent="0.25">
      <c r="A312" s="18"/>
      <c r="B312" s="19"/>
      <c r="C312" s="19"/>
      <c r="D312" s="19"/>
      <c r="E312" s="19"/>
      <c r="F312" s="19"/>
      <c r="G312" s="19"/>
      <c r="H312" s="19"/>
      <c r="I312" s="19"/>
      <c r="J312" s="20"/>
      <c r="K312" s="67"/>
      <c r="L312" s="19"/>
      <c r="M312" s="100">
        <f>YEAR(SUD[[#This Row],[Staff Start Date]])</f>
        <v>1900</v>
      </c>
      <c r="N312" s="100" t="str">
        <f>TEXT(SUD[[#This Row],[Staff Start Date]], "mmm")</f>
        <v>Jan</v>
      </c>
    </row>
    <row r="313" spans="1:14" x14ac:dyDescent="0.25">
      <c r="A313" s="18"/>
      <c r="B313" s="19"/>
      <c r="C313" s="19"/>
      <c r="D313" s="19"/>
      <c r="E313" s="19"/>
      <c r="F313" s="19"/>
      <c r="G313" s="19"/>
      <c r="H313" s="19"/>
      <c r="I313" s="19"/>
      <c r="J313" s="20"/>
      <c r="K313" s="67"/>
      <c r="L313" s="19"/>
      <c r="M313" s="100">
        <f>YEAR(SUD[[#This Row],[Staff Start Date]])</f>
        <v>1900</v>
      </c>
      <c r="N313" s="100" t="str">
        <f>TEXT(SUD[[#This Row],[Staff Start Date]], "mmm")</f>
        <v>Jan</v>
      </c>
    </row>
    <row r="314" spans="1:14" x14ac:dyDescent="0.25">
      <c r="A314" s="18"/>
      <c r="B314" s="19"/>
      <c r="C314" s="19"/>
      <c r="D314" s="19"/>
      <c r="E314" s="19"/>
      <c r="F314" s="19"/>
      <c r="G314" s="19"/>
      <c r="H314" s="19"/>
      <c r="I314" s="19"/>
      <c r="J314" s="20"/>
      <c r="K314" s="67"/>
      <c r="L314" s="19"/>
      <c r="M314" s="100">
        <f>YEAR(SUD[[#This Row],[Staff Start Date]])</f>
        <v>1900</v>
      </c>
      <c r="N314" s="100" t="str">
        <f>TEXT(SUD[[#This Row],[Staff Start Date]], "mmm")</f>
        <v>Jan</v>
      </c>
    </row>
    <row r="315" spans="1:14" x14ac:dyDescent="0.25">
      <c r="A315" s="18"/>
      <c r="B315" s="19"/>
      <c r="C315" s="19"/>
      <c r="D315" s="19"/>
      <c r="E315" s="19"/>
      <c r="F315" s="19"/>
      <c r="G315" s="19"/>
      <c r="H315" s="19"/>
      <c r="I315" s="19"/>
      <c r="J315" s="20"/>
      <c r="K315" s="67"/>
      <c r="L315" s="19"/>
      <c r="M315" s="100">
        <f>YEAR(SUD[[#This Row],[Staff Start Date]])</f>
        <v>1900</v>
      </c>
      <c r="N315" s="100" t="str">
        <f>TEXT(SUD[[#This Row],[Staff Start Date]], "mmm")</f>
        <v>Jan</v>
      </c>
    </row>
    <row r="316" spans="1:14" x14ac:dyDescent="0.25">
      <c r="A316" s="18"/>
      <c r="B316" s="19"/>
      <c r="C316" s="19"/>
      <c r="D316" s="19"/>
      <c r="E316" s="19"/>
      <c r="F316" s="19"/>
      <c r="G316" s="19"/>
      <c r="H316" s="19"/>
      <c r="I316" s="19"/>
      <c r="J316" s="20"/>
      <c r="K316" s="67"/>
      <c r="L316" s="19"/>
      <c r="M316" s="100">
        <f>YEAR(SUD[[#This Row],[Staff Start Date]])</f>
        <v>1900</v>
      </c>
      <c r="N316" s="100" t="str">
        <f>TEXT(SUD[[#This Row],[Staff Start Date]], "mmm")</f>
        <v>Jan</v>
      </c>
    </row>
    <row r="317" spans="1:14" x14ac:dyDescent="0.25">
      <c r="A317" s="18"/>
      <c r="B317" s="19"/>
      <c r="C317" s="19"/>
      <c r="D317" s="19"/>
      <c r="E317" s="19"/>
      <c r="F317" s="19"/>
      <c r="G317" s="19"/>
      <c r="H317" s="19"/>
      <c r="I317" s="19"/>
      <c r="J317" s="20"/>
      <c r="K317" s="67"/>
      <c r="L317" s="19"/>
      <c r="M317" s="100">
        <f>YEAR(SUD[[#This Row],[Staff Start Date]])</f>
        <v>1900</v>
      </c>
      <c r="N317" s="100" t="str">
        <f>TEXT(SUD[[#This Row],[Staff Start Date]], "mmm")</f>
        <v>Jan</v>
      </c>
    </row>
    <row r="318" spans="1:14" x14ac:dyDescent="0.25">
      <c r="A318" s="18"/>
      <c r="B318" s="19"/>
      <c r="C318" s="19"/>
      <c r="D318" s="19"/>
      <c r="E318" s="19"/>
      <c r="F318" s="19"/>
      <c r="G318" s="19"/>
      <c r="H318" s="19"/>
      <c r="I318" s="19"/>
      <c r="J318" s="20"/>
      <c r="K318" s="67"/>
      <c r="L318" s="19"/>
      <c r="M318" s="100">
        <f>YEAR(SUD[[#This Row],[Staff Start Date]])</f>
        <v>1900</v>
      </c>
      <c r="N318" s="100" t="str">
        <f>TEXT(SUD[[#This Row],[Staff Start Date]], "mmm")</f>
        <v>Jan</v>
      </c>
    </row>
    <row r="319" spans="1:14" x14ac:dyDescent="0.25">
      <c r="A319" s="18"/>
      <c r="B319" s="19"/>
      <c r="C319" s="19"/>
      <c r="D319" s="19"/>
      <c r="E319" s="19"/>
      <c r="F319" s="19"/>
      <c r="G319" s="19"/>
      <c r="H319" s="19"/>
      <c r="I319" s="19"/>
      <c r="J319" s="20"/>
      <c r="K319" s="67"/>
      <c r="L319" s="19"/>
      <c r="M319" s="100">
        <f>YEAR(SUD[[#This Row],[Staff Start Date]])</f>
        <v>1900</v>
      </c>
      <c r="N319" s="100" t="str">
        <f>TEXT(SUD[[#This Row],[Staff Start Date]], "mmm")</f>
        <v>Jan</v>
      </c>
    </row>
    <row r="320" spans="1:14" x14ac:dyDescent="0.25">
      <c r="A320" s="18"/>
      <c r="B320" s="19"/>
      <c r="C320" s="19"/>
      <c r="D320" s="19"/>
      <c r="E320" s="19"/>
      <c r="F320" s="19"/>
      <c r="G320" s="19"/>
      <c r="H320" s="19"/>
      <c r="I320" s="19"/>
      <c r="J320" s="20"/>
      <c r="K320" s="67"/>
      <c r="L320" s="19"/>
      <c r="M320" s="100">
        <f>YEAR(SUD[[#This Row],[Staff Start Date]])</f>
        <v>1900</v>
      </c>
      <c r="N320" s="100" t="str">
        <f>TEXT(SUD[[#This Row],[Staff Start Date]], "mmm")</f>
        <v>Jan</v>
      </c>
    </row>
    <row r="321" spans="1:14" x14ac:dyDescent="0.25">
      <c r="A321" s="18"/>
      <c r="B321" s="19"/>
      <c r="C321" s="19"/>
      <c r="D321" s="19"/>
      <c r="E321" s="19"/>
      <c r="F321" s="19"/>
      <c r="G321" s="19"/>
      <c r="H321" s="19"/>
      <c r="I321" s="19"/>
      <c r="J321" s="20"/>
      <c r="K321" s="67"/>
      <c r="L321" s="19"/>
      <c r="M321" s="100">
        <f>YEAR(SUD[[#This Row],[Staff Start Date]])</f>
        <v>1900</v>
      </c>
      <c r="N321" s="100" t="str">
        <f>TEXT(SUD[[#This Row],[Staff Start Date]], "mmm")</f>
        <v>Jan</v>
      </c>
    </row>
    <row r="322" spans="1:14" x14ac:dyDescent="0.25">
      <c r="A322" s="18"/>
      <c r="B322" s="19"/>
      <c r="C322" s="19"/>
      <c r="D322" s="19"/>
      <c r="E322" s="19"/>
      <c r="F322" s="19"/>
      <c r="G322" s="19"/>
      <c r="H322" s="19"/>
      <c r="I322" s="19"/>
      <c r="J322" s="20"/>
      <c r="K322" s="67"/>
      <c r="L322" s="19"/>
      <c r="M322" s="100">
        <f>YEAR(SUD[[#This Row],[Staff Start Date]])</f>
        <v>1900</v>
      </c>
      <c r="N322" s="100" t="str">
        <f>TEXT(SUD[[#This Row],[Staff Start Date]], "mmm")</f>
        <v>Jan</v>
      </c>
    </row>
    <row r="323" spans="1:14" x14ac:dyDescent="0.25">
      <c r="A323" s="18"/>
      <c r="B323" s="19"/>
      <c r="C323" s="19"/>
      <c r="D323" s="19"/>
      <c r="E323" s="19"/>
      <c r="F323" s="19"/>
      <c r="G323" s="19"/>
      <c r="H323" s="19"/>
      <c r="I323" s="19"/>
      <c r="J323" s="20"/>
      <c r="K323" s="67"/>
      <c r="L323" s="19"/>
      <c r="M323" s="100">
        <f>YEAR(SUD[[#This Row],[Staff Start Date]])</f>
        <v>1900</v>
      </c>
      <c r="N323" s="100" t="str">
        <f>TEXT(SUD[[#This Row],[Staff Start Date]], "mmm")</f>
        <v>Jan</v>
      </c>
    </row>
    <row r="324" spans="1:14" x14ac:dyDescent="0.25">
      <c r="A324" s="18"/>
      <c r="B324" s="19"/>
      <c r="C324" s="19"/>
      <c r="D324" s="19"/>
      <c r="E324" s="19"/>
      <c r="F324" s="19"/>
      <c r="G324" s="19"/>
      <c r="H324" s="19"/>
      <c r="I324" s="19"/>
      <c r="J324" s="20"/>
      <c r="K324" s="67"/>
      <c r="L324" s="19"/>
      <c r="M324" s="100">
        <f>YEAR(SUD[[#This Row],[Staff Start Date]])</f>
        <v>1900</v>
      </c>
      <c r="N324" s="100" t="str">
        <f>TEXT(SUD[[#This Row],[Staff Start Date]], "mmm")</f>
        <v>Jan</v>
      </c>
    </row>
    <row r="325" spans="1:14" x14ac:dyDescent="0.25">
      <c r="A325" s="18"/>
      <c r="B325" s="19"/>
      <c r="C325" s="19"/>
      <c r="D325" s="19"/>
      <c r="E325" s="19"/>
      <c r="F325" s="19"/>
      <c r="G325" s="19"/>
      <c r="H325" s="19"/>
      <c r="I325" s="19"/>
      <c r="J325" s="20"/>
      <c r="K325" s="67"/>
      <c r="L325" s="19"/>
      <c r="M325" s="100">
        <f>YEAR(SUD[[#This Row],[Staff Start Date]])</f>
        <v>1900</v>
      </c>
      <c r="N325" s="100" t="str">
        <f>TEXT(SUD[[#This Row],[Staff Start Date]], "mmm")</f>
        <v>Jan</v>
      </c>
    </row>
    <row r="326" spans="1:14" x14ac:dyDescent="0.25">
      <c r="A326" s="18"/>
      <c r="B326" s="19"/>
      <c r="C326" s="19"/>
      <c r="D326" s="19"/>
      <c r="E326" s="19"/>
      <c r="F326" s="19"/>
      <c r="G326" s="19"/>
      <c r="H326" s="19"/>
      <c r="I326" s="19"/>
      <c r="J326" s="20"/>
      <c r="K326" s="67"/>
      <c r="L326" s="19"/>
      <c r="M326" s="100">
        <f>YEAR(SUD[[#This Row],[Staff Start Date]])</f>
        <v>1900</v>
      </c>
      <c r="N326" s="100" t="str">
        <f>TEXT(SUD[[#This Row],[Staff Start Date]], "mmm")</f>
        <v>Jan</v>
      </c>
    </row>
    <row r="327" spans="1:14" x14ac:dyDescent="0.25">
      <c r="A327" s="18"/>
      <c r="B327" s="19"/>
      <c r="C327" s="19"/>
      <c r="D327" s="19"/>
      <c r="E327" s="19"/>
      <c r="F327" s="19"/>
      <c r="G327" s="19"/>
      <c r="H327" s="19"/>
      <c r="I327" s="19"/>
      <c r="J327" s="20"/>
      <c r="K327" s="67"/>
      <c r="L327" s="19"/>
      <c r="M327" s="100">
        <f>YEAR(SUD[[#This Row],[Staff Start Date]])</f>
        <v>1900</v>
      </c>
      <c r="N327" s="100" t="str">
        <f>TEXT(SUD[[#This Row],[Staff Start Date]], "mmm")</f>
        <v>Jan</v>
      </c>
    </row>
    <row r="328" spans="1:14" x14ac:dyDescent="0.25">
      <c r="A328" s="18"/>
      <c r="B328" s="19"/>
      <c r="C328" s="19"/>
      <c r="D328" s="19"/>
      <c r="E328" s="19"/>
      <c r="F328" s="19"/>
      <c r="G328" s="19"/>
      <c r="H328" s="19"/>
      <c r="I328" s="19"/>
      <c r="J328" s="20"/>
      <c r="K328" s="67"/>
      <c r="L328" s="19"/>
      <c r="M328" s="100">
        <f>YEAR(SUD[[#This Row],[Staff Start Date]])</f>
        <v>1900</v>
      </c>
      <c r="N328" s="100" t="str">
        <f>TEXT(SUD[[#This Row],[Staff Start Date]], "mmm")</f>
        <v>Jan</v>
      </c>
    </row>
    <row r="329" spans="1:14" x14ac:dyDescent="0.25">
      <c r="A329" s="18"/>
      <c r="B329" s="19"/>
      <c r="C329" s="19"/>
      <c r="D329" s="19"/>
      <c r="E329" s="19"/>
      <c r="F329" s="19"/>
      <c r="G329" s="19"/>
      <c r="H329" s="19"/>
      <c r="I329" s="19"/>
      <c r="J329" s="20"/>
      <c r="K329" s="67"/>
      <c r="L329" s="19"/>
      <c r="M329" s="100">
        <f>YEAR(SUD[[#This Row],[Staff Start Date]])</f>
        <v>1900</v>
      </c>
      <c r="N329" s="100" t="str">
        <f>TEXT(SUD[[#This Row],[Staff Start Date]], "mmm")</f>
        <v>Jan</v>
      </c>
    </row>
    <row r="330" spans="1:14" x14ac:dyDescent="0.25">
      <c r="A330" s="18"/>
      <c r="B330" s="19"/>
      <c r="C330" s="19"/>
      <c r="D330" s="19"/>
      <c r="E330" s="19"/>
      <c r="F330" s="19"/>
      <c r="G330" s="19"/>
      <c r="H330" s="19"/>
      <c r="I330" s="19"/>
      <c r="J330" s="20"/>
      <c r="K330" s="67"/>
      <c r="L330" s="19"/>
      <c r="M330" s="100">
        <f>YEAR(SUD[[#This Row],[Staff Start Date]])</f>
        <v>1900</v>
      </c>
      <c r="N330" s="100" t="str">
        <f>TEXT(SUD[[#This Row],[Staff Start Date]], "mmm")</f>
        <v>Jan</v>
      </c>
    </row>
    <row r="331" spans="1:14" x14ac:dyDescent="0.25">
      <c r="A331" s="18"/>
      <c r="B331" s="19"/>
      <c r="C331" s="19"/>
      <c r="D331" s="19"/>
      <c r="E331" s="19"/>
      <c r="F331" s="19"/>
      <c r="G331" s="19"/>
      <c r="H331" s="19"/>
      <c r="I331" s="19"/>
      <c r="J331" s="20"/>
      <c r="K331" s="67"/>
      <c r="L331" s="19"/>
      <c r="M331" s="100">
        <f>YEAR(SUD[[#This Row],[Staff Start Date]])</f>
        <v>1900</v>
      </c>
      <c r="N331" s="100" t="str">
        <f>TEXT(SUD[[#This Row],[Staff Start Date]], "mmm")</f>
        <v>Jan</v>
      </c>
    </row>
    <row r="332" spans="1:14" x14ac:dyDescent="0.25">
      <c r="A332" s="18"/>
      <c r="B332" s="19"/>
      <c r="C332" s="19"/>
      <c r="D332" s="19"/>
      <c r="E332" s="19"/>
      <c r="F332" s="19"/>
      <c r="G332" s="19"/>
      <c r="H332" s="19"/>
      <c r="I332" s="19"/>
      <c r="J332" s="20"/>
      <c r="K332" s="67"/>
      <c r="L332" s="19"/>
      <c r="M332" s="100">
        <f>YEAR(SUD[[#This Row],[Staff Start Date]])</f>
        <v>1900</v>
      </c>
      <c r="N332" s="100" t="str">
        <f>TEXT(SUD[[#This Row],[Staff Start Date]], "mmm")</f>
        <v>Jan</v>
      </c>
    </row>
    <row r="333" spans="1:14" x14ac:dyDescent="0.25">
      <c r="A333" s="18"/>
      <c r="B333" s="19"/>
      <c r="C333" s="19"/>
      <c r="D333" s="19"/>
      <c r="E333" s="19"/>
      <c r="F333" s="19"/>
      <c r="G333" s="19"/>
      <c r="H333" s="19"/>
      <c r="I333" s="19"/>
      <c r="J333" s="20"/>
      <c r="K333" s="67"/>
      <c r="L333" s="19"/>
      <c r="M333" s="100">
        <f>YEAR(SUD[[#This Row],[Staff Start Date]])</f>
        <v>1900</v>
      </c>
      <c r="N333" s="100" t="str">
        <f>TEXT(SUD[[#This Row],[Staff Start Date]], "mmm")</f>
        <v>Jan</v>
      </c>
    </row>
    <row r="334" spans="1:14" x14ac:dyDescent="0.25">
      <c r="A334" s="18"/>
      <c r="B334" s="19"/>
      <c r="C334" s="19"/>
      <c r="D334" s="19"/>
      <c r="E334" s="19"/>
      <c r="F334" s="19"/>
      <c r="G334" s="19"/>
      <c r="H334" s="19"/>
      <c r="I334" s="19"/>
      <c r="J334" s="20"/>
      <c r="K334" s="67"/>
      <c r="L334" s="19"/>
      <c r="M334" s="100">
        <f>YEAR(SUD[[#This Row],[Staff Start Date]])</f>
        <v>1900</v>
      </c>
      <c r="N334" s="100" t="str">
        <f>TEXT(SUD[[#This Row],[Staff Start Date]], "mmm")</f>
        <v>Jan</v>
      </c>
    </row>
    <row r="335" spans="1:14" x14ac:dyDescent="0.25">
      <c r="A335" s="18"/>
      <c r="B335" s="19"/>
      <c r="C335" s="19"/>
      <c r="D335" s="19"/>
      <c r="E335" s="19"/>
      <c r="F335" s="19"/>
      <c r="G335" s="19"/>
      <c r="H335" s="19"/>
      <c r="I335" s="19"/>
      <c r="J335" s="20"/>
      <c r="K335" s="67"/>
      <c r="L335" s="19"/>
      <c r="M335" s="100">
        <f>YEAR(SUD[[#This Row],[Staff Start Date]])</f>
        <v>1900</v>
      </c>
      <c r="N335" s="100" t="str">
        <f>TEXT(SUD[[#This Row],[Staff Start Date]], "mmm")</f>
        <v>Jan</v>
      </c>
    </row>
    <row r="336" spans="1:14" x14ac:dyDescent="0.25">
      <c r="A336" s="18"/>
      <c r="B336" s="19"/>
      <c r="C336" s="19"/>
      <c r="D336" s="19"/>
      <c r="E336" s="19"/>
      <c r="F336" s="19"/>
      <c r="G336" s="19"/>
      <c r="H336" s="19"/>
      <c r="I336" s="19"/>
      <c r="J336" s="20"/>
      <c r="K336" s="67"/>
      <c r="L336" s="19"/>
      <c r="M336" s="100">
        <f>YEAR(SUD[[#This Row],[Staff Start Date]])</f>
        <v>1900</v>
      </c>
      <c r="N336" s="100" t="str">
        <f>TEXT(SUD[[#This Row],[Staff Start Date]], "mmm")</f>
        <v>Jan</v>
      </c>
    </row>
    <row r="337" spans="1:14" x14ac:dyDescent="0.25">
      <c r="A337" s="18"/>
      <c r="B337" s="19"/>
      <c r="C337" s="19"/>
      <c r="D337" s="19"/>
      <c r="E337" s="19"/>
      <c r="F337" s="19"/>
      <c r="G337" s="19"/>
      <c r="H337" s="19"/>
      <c r="I337" s="19"/>
      <c r="J337" s="20"/>
      <c r="K337" s="67"/>
      <c r="L337" s="19"/>
      <c r="M337" s="100">
        <f>YEAR(SUD[[#This Row],[Staff Start Date]])</f>
        <v>1900</v>
      </c>
      <c r="N337" s="100" t="str">
        <f>TEXT(SUD[[#This Row],[Staff Start Date]], "mmm")</f>
        <v>Jan</v>
      </c>
    </row>
    <row r="338" spans="1:14" x14ac:dyDescent="0.25">
      <c r="A338" s="18"/>
      <c r="B338" s="19"/>
      <c r="C338" s="19"/>
      <c r="D338" s="19"/>
      <c r="E338" s="19"/>
      <c r="F338" s="19"/>
      <c r="G338" s="19"/>
      <c r="H338" s="19"/>
      <c r="I338" s="19"/>
      <c r="J338" s="20"/>
      <c r="K338" s="67"/>
      <c r="L338" s="19"/>
      <c r="M338" s="100">
        <f>YEAR(SUD[[#This Row],[Staff Start Date]])</f>
        <v>1900</v>
      </c>
      <c r="N338" s="100" t="str">
        <f>TEXT(SUD[[#This Row],[Staff Start Date]], "mmm")</f>
        <v>Jan</v>
      </c>
    </row>
    <row r="339" spans="1:14" x14ac:dyDescent="0.25">
      <c r="A339" s="18"/>
      <c r="B339" s="19"/>
      <c r="C339" s="19"/>
      <c r="D339" s="19"/>
      <c r="E339" s="19"/>
      <c r="F339" s="19"/>
      <c r="G339" s="19"/>
      <c r="H339" s="19"/>
      <c r="I339" s="19"/>
      <c r="J339" s="20"/>
      <c r="K339" s="67"/>
      <c r="L339" s="19"/>
      <c r="M339" s="100">
        <f>YEAR(SUD[[#This Row],[Staff Start Date]])</f>
        <v>1900</v>
      </c>
      <c r="N339" s="100" t="str">
        <f>TEXT(SUD[[#This Row],[Staff Start Date]], "mmm")</f>
        <v>Jan</v>
      </c>
    </row>
    <row r="340" spans="1:14" x14ac:dyDescent="0.25">
      <c r="A340" s="18"/>
      <c r="B340" s="19"/>
      <c r="C340" s="19"/>
      <c r="D340" s="19"/>
      <c r="E340" s="19"/>
      <c r="F340" s="19"/>
      <c r="G340" s="19"/>
      <c r="H340" s="19"/>
      <c r="I340" s="19"/>
      <c r="J340" s="20"/>
      <c r="K340" s="67"/>
      <c r="L340" s="19"/>
      <c r="M340" s="100">
        <f>YEAR(SUD[[#This Row],[Staff Start Date]])</f>
        <v>1900</v>
      </c>
      <c r="N340" s="100" t="str">
        <f>TEXT(SUD[[#This Row],[Staff Start Date]], "mmm")</f>
        <v>Jan</v>
      </c>
    </row>
    <row r="341" spans="1:14" x14ac:dyDescent="0.25">
      <c r="A341" s="18"/>
      <c r="B341" s="19"/>
      <c r="C341" s="19"/>
      <c r="D341" s="19"/>
      <c r="E341" s="19"/>
      <c r="F341" s="19"/>
      <c r="G341" s="19"/>
      <c r="H341" s="19"/>
      <c r="I341" s="19"/>
      <c r="J341" s="20"/>
      <c r="K341" s="67"/>
      <c r="L341" s="19"/>
      <c r="M341" s="100">
        <f>YEAR(SUD[[#This Row],[Staff Start Date]])</f>
        <v>1900</v>
      </c>
      <c r="N341" s="100" t="str">
        <f>TEXT(SUD[[#This Row],[Staff Start Date]], "mmm")</f>
        <v>Jan</v>
      </c>
    </row>
    <row r="342" spans="1:14" x14ac:dyDescent="0.25">
      <c r="A342" s="18"/>
      <c r="B342" s="19"/>
      <c r="C342" s="19"/>
      <c r="D342" s="19"/>
      <c r="E342" s="19"/>
      <c r="F342" s="19"/>
      <c r="G342" s="19"/>
      <c r="H342" s="19"/>
      <c r="I342" s="19"/>
      <c r="J342" s="20"/>
      <c r="K342" s="67"/>
      <c r="L342" s="19"/>
      <c r="M342" s="100">
        <f>YEAR(SUD[[#This Row],[Staff Start Date]])</f>
        <v>1900</v>
      </c>
      <c r="N342" s="100" t="str">
        <f>TEXT(SUD[[#This Row],[Staff Start Date]], "mmm")</f>
        <v>Jan</v>
      </c>
    </row>
    <row r="343" spans="1:14" x14ac:dyDescent="0.25">
      <c r="A343" s="18"/>
      <c r="B343" s="19"/>
      <c r="C343" s="19"/>
      <c r="D343" s="19"/>
      <c r="E343" s="19"/>
      <c r="F343" s="19"/>
      <c r="G343" s="19"/>
      <c r="H343" s="19"/>
      <c r="I343" s="19"/>
      <c r="J343" s="20"/>
      <c r="K343" s="67"/>
      <c r="L343" s="19"/>
      <c r="M343" s="100">
        <f>YEAR(SUD[[#This Row],[Staff Start Date]])</f>
        <v>1900</v>
      </c>
      <c r="N343" s="100" t="str">
        <f>TEXT(SUD[[#This Row],[Staff Start Date]], "mmm")</f>
        <v>Jan</v>
      </c>
    </row>
    <row r="344" spans="1:14" x14ac:dyDescent="0.25">
      <c r="A344" s="18"/>
      <c r="B344" s="19"/>
      <c r="C344" s="19"/>
      <c r="D344" s="19"/>
      <c r="E344" s="19"/>
      <c r="F344" s="19"/>
      <c r="G344" s="19"/>
      <c r="H344" s="19"/>
      <c r="I344" s="19"/>
      <c r="J344" s="20"/>
      <c r="K344" s="67"/>
      <c r="L344" s="19"/>
      <c r="M344" s="100">
        <f>YEAR(SUD[[#This Row],[Staff Start Date]])</f>
        <v>1900</v>
      </c>
      <c r="N344" s="100" t="str">
        <f>TEXT(SUD[[#This Row],[Staff Start Date]], "mmm")</f>
        <v>Jan</v>
      </c>
    </row>
    <row r="345" spans="1:14" x14ac:dyDescent="0.25">
      <c r="A345" s="18"/>
      <c r="B345" s="19"/>
      <c r="C345" s="19"/>
      <c r="D345" s="19"/>
      <c r="E345" s="19"/>
      <c r="F345" s="19"/>
      <c r="G345" s="19"/>
      <c r="H345" s="19"/>
      <c r="I345" s="19"/>
      <c r="J345" s="20"/>
      <c r="K345" s="67"/>
      <c r="L345" s="19"/>
      <c r="M345" s="100">
        <f>YEAR(SUD[[#This Row],[Staff Start Date]])</f>
        <v>1900</v>
      </c>
      <c r="N345" s="100" t="str">
        <f>TEXT(SUD[[#This Row],[Staff Start Date]], "mmm")</f>
        <v>Jan</v>
      </c>
    </row>
    <row r="346" spans="1:14" x14ac:dyDescent="0.25">
      <c r="A346" s="18"/>
      <c r="B346" s="19"/>
      <c r="C346" s="19"/>
      <c r="D346" s="19"/>
      <c r="E346" s="19"/>
      <c r="F346" s="19"/>
      <c r="G346" s="19"/>
      <c r="H346" s="19"/>
      <c r="I346" s="19"/>
      <c r="J346" s="20"/>
      <c r="K346" s="67"/>
      <c r="L346" s="19"/>
      <c r="M346" s="100">
        <f>YEAR(SUD[[#This Row],[Staff Start Date]])</f>
        <v>1900</v>
      </c>
      <c r="N346" s="100" t="str">
        <f>TEXT(SUD[[#This Row],[Staff Start Date]], "mmm")</f>
        <v>Jan</v>
      </c>
    </row>
    <row r="347" spans="1:14" x14ac:dyDescent="0.25">
      <c r="A347" s="18"/>
      <c r="B347" s="19"/>
      <c r="C347" s="19"/>
      <c r="D347" s="19"/>
      <c r="E347" s="19"/>
      <c r="F347" s="19"/>
      <c r="G347" s="19"/>
      <c r="H347" s="19"/>
      <c r="I347" s="19"/>
      <c r="J347" s="20"/>
      <c r="K347" s="67"/>
      <c r="L347" s="19"/>
      <c r="M347" s="100">
        <f>YEAR(SUD[[#This Row],[Staff Start Date]])</f>
        <v>1900</v>
      </c>
      <c r="N347" s="100" t="str">
        <f>TEXT(SUD[[#This Row],[Staff Start Date]], "mmm")</f>
        <v>Jan</v>
      </c>
    </row>
    <row r="348" spans="1:14" x14ac:dyDescent="0.25">
      <c r="A348" s="18"/>
      <c r="B348" s="19"/>
      <c r="C348" s="19"/>
      <c r="D348" s="19"/>
      <c r="E348" s="19"/>
      <c r="F348" s="19"/>
      <c r="G348" s="19"/>
      <c r="H348" s="19"/>
      <c r="I348" s="19"/>
      <c r="J348" s="20"/>
      <c r="K348" s="67"/>
      <c r="L348" s="19"/>
      <c r="M348" s="100">
        <f>YEAR(SUD[[#This Row],[Staff Start Date]])</f>
        <v>1900</v>
      </c>
      <c r="N348" s="100" t="str">
        <f>TEXT(SUD[[#This Row],[Staff Start Date]], "mmm")</f>
        <v>Jan</v>
      </c>
    </row>
    <row r="349" spans="1:14" x14ac:dyDescent="0.25">
      <c r="A349" s="18"/>
      <c r="B349" s="19"/>
      <c r="C349" s="19"/>
      <c r="D349" s="19"/>
      <c r="E349" s="19"/>
      <c r="F349" s="19"/>
      <c r="G349" s="19"/>
      <c r="H349" s="19"/>
      <c r="I349" s="19"/>
      <c r="J349" s="20"/>
      <c r="K349" s="67"/>
      <c r="L349" s="19"/>
      <c r="M349" s="100">
        <f>YEAR(SUD[[#This Row],[Staff Start Date]])</f>
        <v>1900</v>
      </c>
      <c r="N349" s="100" t="str">
        <f>TEXT(SUD[[#This Row],[Staff Start Date]], "mmm")</f>
        <v>Jan</v>
      </c>
    </row>
    <row r="350" spans="1:14" x14ac:dyDescent="0.25">
      <c r="A350" s="18"/>
      <c r="B350" s="19"/>
      <c r="C350" s="19"/>
      <c r="D350" s="19"/>
      <c r="E350" s="19"/>
      <c r="F350" s="19"/>
      <c r="G350" s="19"/>
      <c r="H350" s="19"/>
      <c r="I350" s="19"/>
      <c r="J350" s="20"/>
      <c r="K350" s="67"/>
      <c r="L350" s="19"/>
      <c r="M350" s="100">
        <f>YEAR(SUD[[#This Row],[Staff Start Date]])</f>
        <v>1900</v>
      </c>
      <c r="N350" s="100" t="str">
        <f>TEXT(SUD[[#This Row],[Staff Start Date]], "mmm")</f>
        <v>Jan</v>
      </c>
    </row>
    <row r="351" spans="1:14" x14ac:dyDescent="0.25">
      <c r="A351" s="18"/>
      <c r="B351" s="19"/>
      <c r="C351" s="19"/>
      <c r="D351" s="19"/>
      <c r="E351" s="19"/>
      <c r="F351" s="19"/>
      <c r="G351" s="19"/>
      <c r="H351" s="19"/>
      <c r="I351" s="19"/>
      <c r="J351" s="20"/>
      <c r="K351" s="67"/>
      <c r="L351" s="19"/>
      <c r="M351" s="100">
        <f>YEAR(SUD[[#This Row],[Staff Start Date]])</f>
        <v>1900</v>
      </c>
      <c r="N351" s="100" t="str">
        <f>TEXT(SUD[[#This Row],[Staff Start Date]], "mmm")</f>
        <v>Jan</v>
      </c>
    </row>
    <row r="352" spans="1:14" x14ac:dyDescent="0.25">
      <c r="A352" s="18"/>
      <c r="B352" s="19"/>
      <c r="C352" s="19"/>
      <c r="D352" s="19"/>
      <c r="E352" s="19"/>
      <c r="F352" s="19"/>
      <c r="G352" s="19"/>
      <c r="H352" s="19"/>
      <c r="I352" s="19"/>
      <c r="J352" s="20"/>
      <c r="K352" s="67"/>
      <c r="L352" s="19"/>
      <c r="M352" s="100">
        <f>YEAR(SUD[[#This Row],[Staff Start Date]])</f>
        <v>1900</v>
      </c>
      <c r="N352" s="100" t="str">
        <f>TEXT(SUD[[#This Row],[Staff Start Date]], "mmm")</f>
        <v>Jan</v>
      </c>
    </row>
    <row r="353" spans="1:14" x14ac:dyDescent="0.25">
      <c r="A353" s="18"/>
      <c r="B353" s="19"/>
      <c r="C353" s="19"/>
      <c r="D353" s="19"/>
      <c r="E353" s="19"/>
      <c r="F353" s="19"/>
      <c r="G353" s="19"/>
      <c r="H353" s="19"/>
      <c r="I353" s="19"/>
      <c r="J353" s="20"/>
      <c r="K353" s="67"/>
      <c r="L353" s="19"/>
      <c r="M353" s="100">
        <f>YEAR(SUD[[#This Row],[Staff Start Date]])</f>
        <v>1900</v>
      </c>
      <c r="N353" s="100" t="str">
        <f>TEXT(SUD[[#This Row],[Staff Start Date]], "mmm")</f>
        <v>Jan</v>
      </c>
    </row>
    <row r="354" spans="1:14" x14ac:dyDescent="0.25">
      <c r="A354" s="18"/>
      <c r="B354" s="19"/>
      <c r="C354" s="19"/>
      <c r="D354" s="19"/>
      <c r="E354" s="19"/>
      <c r="F354" s="19"/>
      <c r="G354" s="19"/>
      <c r="H354" s="19"/>
      <c r="I354" s="19"/>
      <c r="J354" s="20"/>
      <c r="K354" s="67"/>
      <c r="L354" s="19"/>
      <c r="M354" s="100">
        <f>YEAR(SUD[[#This Row],[Staff Start Date]])</f>
        <v>1900</v>
      </c>
      <c r="N354" s="100" t="str">
        <f>TEXT(SUD[[#This Row],[Staff Start Date]], "mmm")</f>
        <v>Jan</v>
      </c>
    </row>
    <row r="355" spans="1:14" x14ac:dyDescent="0.25">
      <c r="A355" s="18"/>
      <c r="B355" s="19"/>
      <c r="C355" s="19"/>
      <c r="D355" s="19"/>
      <c r="E355" s="19"/>
      <c r="F355" s="19"/>
      <c r="G355" s="19"/>
      <c r="H355" s="19"/>
      <c r="I355" s="19"/>
      <c r="J355" s="20"/>
      <c r="K355" s="67"/>
      <c r="L355" s="19"/>
      <c r="M355" s="100">
        <f>YEAR(SUD[[#This Row],[Staff Start Date]])</f>
        <v>1900</v>
      </c>
      <c r="N355" s="100" t="str">
        <f>TEXT(SUD[[#This Row],[Staff Start Date]], "mmm")</f>
        <v>Jan</v>
      </c>
    </row>
    <row r="356" spans="1:14" x14ac:dyDescent="0.25">
      <c r="A356" s="18"/>
      <c r="B356" s="19"/>
      <c r="C356" s="19"/>
      <c r="D356" s="19"/>
      <c r="E356" s="19"/>
      <c r="F356" s="19"/>
      <c r="G356" s="19"/>
      <c r="H356" s="19"/>
      <c r="I356" s="19"/>
      <c r="J356" s="20"/>
      <c r="K356" s="67"/>
      <c r="L356" s="19"/>
      <c r="M356" s="100">
        <f>YEAR(SUD[[#This Row],[Staff Start Date]])</f>
        <v>1900</v>
      </c>
      <c r="N356" s="100" t="str">
        <f>TEXT(SUD[[#This Row],[Staff Start Date]], "mmm")</f>
        <v>Jan</v>
      </c>
    </row>
    <row r="357" spans="1:14" x14ac:dyDescent="0.25">
      <c r="A357" s="18"/>
      <c r="B357" s="19"/>
      <c r="C357" s="19"/>
      <c r="D357" s="19"/>
      <c r="E357" s="19"/>
      <c r="F357" s="19"/>
      <c r="G357" s="19"/>
      <c r="H357" s="19"/>
      <c r="I357" s="19"/>
      <c r="J357" s="20"/>
      <c r="K357" s="67"/>
      <c r="L357" s="19"/>
      <c r="M357" s="100">
        <f>YEAR(SUD[[#This Row],[Staff Start Date]])</f>
        <v>1900</v>
      </c>
      <c r="N357" s="100" t="str">
        <f>TEXT(SUD[[#This Row],[Staff Start Date]], "mmm")</f>
        <v>Jan</v>
      </c>
    </row>
    <row r="358" spans="1:14" x14ac:dyDescent="0.25">
      <c r="A358" s="18"/>
      <c r="B358" s="19"/>
      <c r="C358" s="19"/>
      <c r="D358" s="19"/>
      <c r="E358" s="19"/>
      <c r="F358" s="19"/>
      <c r="G358" s="19"/>
      <c r="H358" s="19"/>
      <c r="I358" s="19"/>
      <c r="J358" s="20"/>
      <c r="K358" s="67"/>
      <c r="L358" s="19"/>
      <c r="M358" s="100">
        <f>YEAR(SUD[[#This Row],[Staff Start Date]])</f>
        <v>1900</v>
      </c>
      <c r="N358" s="100" t="str">
        <f>TEXT(SUD[[#This Row],[Staff Start Date]], "mmm")</f>
        <v>Jan</v>
      </c>
    </row>
    <row r="359" spans="1:14" x14ac:dyDescent="0.25">
      <c r="A359" s="18"/>
      <c r="B359" s="19"/>
      <c r="C359" s="19"/>
      <c r="D359" s="19"/>
      <c r="E359" s="19"/>
      <c r="F359" s="19"/>
      <c r="G359" s="19"/>
      <c r="H359" s="19"/>
      <c r="I359" s="19"/>
      <c r="J359" s="20"/>
      <c r="K359" s="67"/>
      <c r="L359" s="19"/>
      <c r="M359" s="100">
        <f>YEAR(SUD[[#This Row],[Staff Start Date]])</f>
        <v>1900</v>
      </c>
      <c r="N359" s="100" t="str">
        <f>TEXT(SUD[[#This Row],[Staff Start Date]], "mmm")</f>
        <v>Jan</v>
      </c>
    </row>
    <row r="360" spans="1:14" x14ac:dyDescent="0.25">
      <c r="A360" s="18"/>
      <c r="B360" s="19"/>
      <c r="C360" s="19"/>
      <c r="D360" s="19"/>
      <c r="E360" s="19"/>
      <c r="F360" s="19"/>
      <c r="G360" s="19"/>
      <c r="H360" s="19"/>
      <c r="I360" s="19"/>
      <c r="J360" s="20"/>
      <c r="K360" s="67"/>
      <c r="L360" s="19"/>
      <c r="M360" s="100">
        <f>YEAR(SUD[[#This Row],[Staff Start Date]])</f>
        <v>1900</v>
      </c>
      <c r="N360" s="100" t="str">
        <f>TEXT(SUD[[#This Row],[Staff Start Date]], "mmm")</f>
        <v>Jan</v>
      </c>
    </row>
    <row r="361" spans="1:14" x14ac:dyDescent="0.25">
      <c r="A361" s="18"/>
      <c r="B361" s="19"/>
      <c r="C361" s="19"/>
      <c r="D361" s="19"/>
      <c r="E361" s="19"/>
      <c r="F361" s="19"/>
      <c r="G361" s="19"/>
      <c r="H361" s="19"/>
      <c r="I361" s="19"/>
      <c r="J361" s="20"/>
      <c r="K361" s="67"/>
      <c r="L361" s="19"/>
      <c r="M361" s="100">
        <f>YEAR(SUD[[#This Row],[Staff Start Date]])</f>
        <v>1900</v>
      </c>
      <c r="N361" s="100" t="str">
        <f>TEXT(SUD[[#This Row],[Staff Start Date]], "mmm")</f>
        <v>Jan</v>
      </c>
    </row>
    <row r="362" spans="1:14" x14ac:dyDescent="0.25">
      <c r="A362" s="18"/>
      <c r="B362" s="19"/>
      <c r="C362" s="19"/>
      <c r="D362" s="19"/>
      <c r="E362" s="19"/>
      <c r="F362" s="19"/>
      <c r="G362" s="19"/>
      <c r="H362" s="19"/>
      <c r="I362" s="19"/>
      <c r="J362" s="20"/>
      <c r="K362" s="67"/>
      <c r="L362" s="19"/>
      <c r="M362" s="100">
        <f>YEAR(SUD[[#This Row],[Staff Start Date]])</f>
        <v>1900</v>
      </c>
      <c r="N362" s="100" t="str">
        <f>TEXT(SUD[[#This Row],[Staff Start Date]], "mmm")</f>
        <v>Jan</v>
      </c>
    </row>
    <row r="363" spans="1:14" x14ac:dyDescent="0.25">
      <c r="A363" s="18"/>
      <c r="B363" s="19"/>
      <c r="C363" s="19"/>
      <c r="D363" s="19"/>
      <c r="E363" s="19"/>
      <c r="F363" s="19"/>
      <c r="G363" s="19"/>
      <c r="H363" s="19"/>
      <c r="I363" s="19"/>
      <c r="J363" s="20"/>
      <c r="K363" s="67"/>
      <c r="L363" s="19"/>
      <c r="M363" s="100">
        <f>YEAR(SUD[[#This Row],[Staff Start Date]])</f>
        <v>1900</v>
      </c>
      <c r="N363" s="100" t="str">
        <f>TEXT(SUD[[#This Row],[Staff Start Date]], "mmm")</f>
        <v>Jan</v>
      </c>
    </row>
    <row r="364" spans="1:14" x14ac:dyDescent="0.25">
      <c r="A364" s="18"/>
      <c r="B364" s="19"/>
      <c r="C364" s="19"/>
      <c r="D364" s="19"/>
      <c r="E364" s="19"/>
      <c r="F364" s="19"/>
      <c r="G364" s="19"/>
      <c r="H364" s="19"/>
      <c r="I364" s="19"/>
      <c r="J364" s="20"/>
      <c r="K364" s="67"/>
      <c r="L364" s="19"/>
      <c r="M364" s="100">
        <f>YEAR(SUD[[#This Row],[Staff Start Date]])</f>
        <v>1900</v>
      </c>
      <c r="N364" s="100" t="str">
        <f>TEXT(SUD[[#This Row],[Staff Start Date]], "mmm")</f>
        <v>Jan</v>
      </c>
    </row>
    <row r="365" spans="1:14" x14ac:dyDescent="0.25">
      <c r="A365" s="18"/>
      <c r="B365" s="19"/>
      <c r="C365" s="19"/>
      <c r="D365" s="19"/>
      <c r="E365" s="19"/>
      <c r="F365" s="19"/>
      <c r="G365" s="19"/>
      <c r="H365" s="19"/>
      <c r="I365" s="19"/>
      <c r="J365" s="20"/>
      <c r="K365" s="67"/>
      <c r="L365" s="19"/>
      <c r="M365" s="100">
        <f>YEAR(SUD[[#This Row],[Staff Start Date]])</f>
        <v>1900</v>
      </c>
      <c r="N365" s="100" t="str">
        <f>TEXT(SUD[[#This Row],[Staff Start Date]], "mmm")</f>
        <v>Jan</v>
      </c>
    </row>
    <row r="366" spans="1:14" x14ac:dyDescent="0.25">
      <c r="A366" s="18"/>
      <c r="B366" s="19"/>
      <c r="C366" s="19"/>
      <c r="D366" s="19"/>
      <c r="E366" s="19"/>
      <c r="F366" s="19"/>
      <c r="G366" s="19"/>
      <c r="H366" s="19"/>
      <c r="I366" s="19"/>
      <c r="J366" s="20"/>
      <c r="K366" s="67"/>
      <c r="L366" s="19"/>
      <c r="M366" s="100">
        <f>YEAR(SUD[[#This Row],[Staff Start Date]])</f>
        <v>1900</v>
      </c>
      <c r="N366" s="100" t="str">
        <f>TEXT(SUD[[#This Row],[Staff Start Date]], "mmm")</f>
        <v>Jan</v>
      </c>
    </row>
    <row r="367" spans="1:14" x14ac:dyDescent="0.25">
      <c r="A367" s="18"/>
      <c r="B367" s="19"/>
      <c r="C367" s="19"/>
      <c r="D367" s="19"/>
      <c r="E367" s="19"/>
      <c r="F367" s="19"/>
      <c r="G367" s="19"/>
      <c r="H367" s="19"/>
      <c r="I367" s="19"/>
      <c r="J367" s="20"/>
      <c r="K367" s="67"/>
      <c r="L367" s="19"/>
      <c r="M367" s="100">
        <f>YEAR(SUD[[#This Row],[Staff Start Date]])</f>
        <v>1900</v>
      </c>
      <c r="N367" s="100" t="str">
        <f>TEXT(SUD[[#This Row],[Staff Start Date]], "mmm")</f>
        <v>Jan</v>
      </c>
    </row>
    <row r="368" spans="1:14" x14ac:dyDescent="0.25">
      <c r="A368" s="18"/>
      <c r="B368" s="19"/>
      <c r="C368" s="19"/>
      <c r="D368" s="19"/>
      <c r="E368" s="19"/>
      <c r="F368" s="19"/>
      <c r="G368" s="19"/>
      <c r="H368" s="19"/>
      <c r="I368" s="19"/>
      <c r="J368" s="20"/>
      <c r="K368" s="67"/>
      <c r="L368" s="19"/>
      <c r="M368" s="100">
        <f>YEAR(SUD[[#This Row],[Staff Start Date]])</f>
        <v>1900</v>
      </c>
      <c r="N368" s="100" t="str">
        <f>TEXT(SUD[[#This Row],[Staff Start Date]], "mmm")</f>
        <v>Jan</v>
      </c>
    </row>
    <row r="369" spans="1:14" x14ac:dyDescent="0.25">
      <c r="A369" s="18"/>
      <c r="B369" s="19"/>
      <c r="C369" s="19"/>
      <c r="D369" s="19"/>
      <c r="E369" s="19"/>
      <c r="F369" s="19"/>
      <c r="G369" s="19"/>
      <c r="H369" s="19"/>
      <c r="I369" s="19"/>
      <c r="J369" s="20"/>
      <c r="K369" s="67"/>
      <c r="L369" s="19"/>
      <c r="M369" s="100">
        <f>YEAR(SUD[[#This Row],[Staff Start Date]])</f>
        <v>1900</v>
      </c>
      <c r="N369" s="100" t="str">
        <f>TEXT(SUD[[#This Row],[Staff Start Date]], "mmm")</f>
        <v>Jan</v>
      </c>
    </row>
    <row r="370" spans="1:14" x14ac:dyDescent="0.25">
      <c r="A370" s="18"/>
      <c r="B370" s="19"/>
      <c r="C370" s="19"/>
      <c r="D370" s="19"/>
      <c r="E370" s="19"/>
      <c r="F370" s="19"/>
      <c r="G370" s="19"/>
      <c r="H370" s="19"/>
      <c r="I370" s="19"/>
      <c r="J370" s="20"/>
      <c r="K370" s="67"/>
      <c r="L370" s="19"/>
      <c r="M370" s="100">
        <f>YEAR(SUD[[#This Row],[Staff Start Date]])</f>
        <v>1900</v>
      </c>
      <c r="N370" s="100" t="str">
        <f>TEXT(SUD[[#This Row],[Staff Start Date]], "mmm")</f>
        <v>Jan</v>
      </c>
    </row>
    <row r="371" spans="1:14" x14ac:dyDescent="0.25">
      <c r="A371" s="18"/>
      <c r="B371" s="19"/>
      <c r="C371" s="19"/>
      <c r="D371" s="19"/>
      <c r="E371" s="19"/>
      <c r="F371" s="19"/>
      <c r="G371" s="19"/>
      <c r="H371" s="19"/>
      <c r="I371" s="19"/>
      <c r="J371" s="20"/>
      <c r="K371" s="67"/>
      <c r="L371" s="19"/>
      <c r="M371" s="100">
        <f>YEAR(SUD[[#This Row],[Staff Start Date]])</f>
        <v>1900</v>
      </c>
      <c r="N371" s="100" t="str">
        <f>TEXT(SUD[[#This Row],[Staff Start Date]], "mmm")</f>
        <v>Jan</v>
      </c>
    </row>
    <row r="372" spans="1:14" x14ac:dyDescent="0.25">
      <c r="A372" s="18"/>
      <c r="B372" s="19"/>
      <c r="C372" s="19"/>
      <c r="D372" s="19"/>
      <c r="E372" s="19"/>
      <c r="F372" s="19"/>
      <c r="G372" s="19"/>
      <c r="H372" s="19"/>
      <c r="I372" s="19"/>
      <c r="J372" s="20"/>
      <c r="K372" s="67"/>
      <c r="L372" s="19"/>
      <c r="M372" s="100">
        <f>YEAR(SUD[[#This Row],[Staff Start Date]])</f>
        <v>1900</v>
      </c>
      <c r="N372" s="100" t="str">
        <f>TEXT(SUD[[#This Row],[Staff Start Date]], "mmm")</f>
        <v>Jan</v>
      </c>
    </row>
    <row r="373" spans="1:14" x14ac:dyDescent="0.25">
      <c r="A373" s="18"/>
      <c r="B373" s="19"/>
      <c r="C373" s="19"/>
      <c r="D373" s="19"/>
      <c r="E373" s="19"/>
      <c r="F373" s="19"/>
      <c r="G373" s="19"/>
      <c r="H373" s="19"/>
      <c r="I373" s="19"/>
      <c r="J373" s="20"/>
      <c r="K373" s="67"/>
      <c r="L373" s="19"/>
      <c r="M373" s="100">
        <f>YEAR(SUD[[#This Row],[Staff Start Date]])</f>
        <v>1900</v>
      </c>
      <c r="N373" s="100" t="str">
        <f>TEXT(SUD[[#This Row],[Staff Start Date]], "mmm")</f>
        <v>Jan</v>
      </c>
    </row>
    <row r="374" spans="1:14" x14ac:dyDescent="0.25">
      <c r="A374" s="18"/>
      <c r="B374" s="19"/>
      <c r="C374" s="19"/>
      <c r="D374" s="19"/>
      <c r="E374" s="19"/>
      <c r="F374" s="19"/>
      <c r="G374" s="19"/>
      <c r="H374" s="19"/>
      <c r="I374" s="19"/>
      <c r="J374" s="20"/>
      <c r="K374" s="67"/>
      <c r="L374" s="19"/>
      <c r="M374" s="100">
        <f>YEAR(SUD[[#This Row],[Staff Start Date]])</f>
        <v>1900</v>
      </c>
      <c r="N374" s="100" t="str">
        <f>TEXT(SUD[[#This Row],[Staff Start Date]], "mmm")</f>
        <v>Jan</v>
      </c>
    </row>
    <row r="375" spans="1:14" x14ac:dyDescent="0.25">
      <c r="A375" s="18"/>
      <c r="B375" s="19"/>
      <c r="C375" s="19"/>
      <c r="D375" s="19"/>
      <c r="E375" s="19"/>
      <c r="F375" s="19"/>
      <c r="G375" s="19"/>
      <c r="H375" s="19"/>
      <c r="I375" s="19"/>
      <c r="J375" s="20"/>
      <c r="K375" s="67"/>
      <c r="L375" s="19"/>
      <c r="M375" s="100">
        <f>YEAR(SUD[[#This Row],[Staff Start Date]])</f>
        <v>1900</v>
      </c>
      <c r="N375" s="100" t="str">
        <f>TEXT(SUD[[#This Row],[Staff Start Date]], "mmm")</f>
        <v>Jan</v>
      </c>
    </row>
    <row r="376" spans="1:14" x14ac:dyDescent="0.25">
      <c r="A376" s="18"/>
      <c r="B376" s="19"/>
      <c r="C376" s="19"/>
      <c r="D376" s="19"/>
      <c r="E376" s="19"/>
      <c r="F376" s="19"/>
      <c r="G376" s="19"/>
      <c r="H376" s="19"/>
      <c r="I376" s="19"/>
      <c r="J376" s="20"/>
      <c r="K376" s="67"/>
      <c r="L376" s="19"/>
      <c r="M376" s="100">
        <f>YEAR(SUD[[#This Row],[Staff Start Date]])</f>
        <v>1900</v>
      </c>
      <c r="N376" s="100" t="str">
        <f>TEXT(SUD[[#This Row],[Staff Start Date]], "mmm")</f>
        <v>Jan</v>
      </c>
    </row>
    <row r="377" spans="1:14" x14ac:dyDescent="0.25">
      <c r="A377" s="18"/>
      <c r="B377" s="19"/>
      <c r="C377" s="19"/>
      <c r="D377" s="19"/>
      <c r="E377" s="19"/>
      <c r="F377" s="19"/>
      <c r="G377" s="19"/>
      <c r="H377" s="19"/>
      <c r="I377" s="19"/>
      <c r="J377" s="20"/>
      <c r="K377" s="67"/>
      <c r="L377" s="19"/>
      <c r="M377" s="100">
        <f>YEAR(SUD[[#This Row],[Staff Start Date]])</f>
        <v>1900</v>
      </c>
      <c r="N377" s="100" t="str">
        <f>TEXT(SUD[[#This Row],[Staff Start Date]], "mmm")</f>
        <v>Jan</v>
      </c>
    </row>
    <row r="378" spans="1:14" x14ac:dyDescent="0.25">
      <c r="A378" s="18"/>
      <c r="B378" s="19"/>
      <c r="C378" s="19"/>
      <c r="D378" s="19"/>
      <c r="E378" s="19"/>
      <c r="F378" s="19"/>
      <c r="G378" s="19"/>
      <c r="H378" s="19"/>
      <c r="I378" s="19"/>
      <c r="J378" s="20"/>
      <c r="K378" s="67"/>
      <c r="L378" s="19"/>
      <c r="M378" s="100">
        <f>YEAR(SUD[[#This Row],[Staff Start Date]])</f>
        <v>1900</v>
      </c>
      <c r="N378" s="100" t="str">
        <f>TEXT(SUD[[#This Row],[Staff Start Date]], "mmm")</f>
        <v>Jan</v>
      </c>
    </row>
    <row r="379" spans="1:14" x14ac:dyDescent="0.25">
      <c r="A379" s="18"/>
      <c r="B379" s="19"/>
      <c r="C379" s="19"/>
      <c r="D379" s="19"/>
      <c r="E379" s="19"/>
      <c r="F379" s="19"/>
      <c r="G379" s="19"/>
      <c r="H379" s="19"/>
      <c r="I379" s="19"/>
      <c r="J379" s="20"/>
      <c r="K379" s="67"/>
      <c r="L379" s="19"/>
      <c r="M379" s="100">
        <f>YEAR(SUD[[#This Row],[Staff Start Date]])</f>
        <v>1900</v>
      </c>
      <c r="N379" s="100" t="str">
        <f>TEXT(SUD[[#This Row],[Staff Start Date]], "mmm")</f>
        <v>Jan</v>
      </c>
    </row>
    <row r="380" spans="1:14" x14ac:dyDescent="0.25">
      <c r="A380" s="18"/>
      <c r="B380" s="19"/>
      <c r="C380" s="19"/>
      <c r="D380" s="19"/>
      <c r="E380" s="19"/>
      <c r="F380" s="19"/>
      <c r="G380" s="19"/>
      <c r="H380" s="19"/>
      <c r="I380" s="19"/>
      <c r="J380" s="20"/>
      <c r="K380" s="67"/>
      <c r="L380" s="19"/>
      <c r="M380" s="100">
        <f>YEAR(SUD[[#This Row],[Staff Start Date]])</f>
        <v>1900</v>
      </c>
      <c r="N380" s="100" t="str">
        <f>TEXT(SUD[[#This Row],[Staff Start Date]], "mmm")</f>
        <v>Jan</v>
      </c>
    </row>
    <row r="381" spans="1:14" x14ac:dyDescent="0.25">
      <c r="A381" s="18"/>
      <c r="B381" s="19"/>
      <c r="C381" s="19"/>
      <c r="D381" s="19"/>
      <c r="E381" s="19"/>
      <c r="F381" s="19"/>
      <c r="G381" s="19"/>
      <c r="H381" s="19"/>
      <c r="I381" s="19"/>
      <c r="J381" s="20"/>
      <c r="K381" s="67"/>
      <c r="L381" s="19"/>
      <c r="M381" s="100">
        <f>YEAR(SUD[[#This Row],[Staff Start Date]])</f>
        <v>1900</v>
      </c>
      <c r="N381" s="100" t="str">
        <f>TEXT(SUD[[#This Row],[Staff Start Date]], "mmm")</f>
        <v>Jan</v>
      </c>
    </row>
    <row r="382" spans="1:14" x14ac:dyDescent="0.25">
      <c r="A382" s="18"/>
      <c r="B382" s="19"/>
      <c r="C382" s="19"/>
      <c r="D382" s="19"/>
      <c r="E382" s="19"/>
      <c r="F382" s="19"/>
      <c r="G382" s="19"/>
      <c r="H382" s="19"/>
      <c r="I382" s="19"/>
      <c r="J382" s="20"/>
      <c r="K382" s="67"/>
      <c r="L382" s="19"/>
      <c r="M382" s="100">
        <f>YEAR(SUD[[#This Row],[Staff Start Date]])</f>
        <v>1900</v>
      </c>
      <c r="N382" s="100" t="str">
        <f>TEXT(SUD[[#This Row],[Staff Start Date]], "mmm")</f>
        <v>Jan</v>
      </c>
    </row>
    <row r="383" spans="1:14" x14ac:dyDescent="0.25">
      <c r="A383" s="18"/>
      <c r="B383" s="19"/>
      <c r="C383" s="19"/>
      <c r="D383" s="19"/>
      <c r="E383" s="19"/>
      <c r="F383" s="19"/>
      <c r="G383" s="19"/>
      <c r="H383" s="19"/>
      <c r="I383" s="19"/>
      <c r="J383" s="20"/>
      <c r="K383" s="67"/>
      <c r="L383" s="19"/>
      <c r="M383" s="100">
        <f>YEAR(SUD[[#This Row],[Staff Start Date]])</f>
        <v>1900</v>
      </c>
      <c r="N383" s="100" t="str">
        <f>TEXT(SUD[[#This Row],[Staff Start Date]], "mmm")</f>
        <v>Jan</v>
      </c>
    </row>
    <row r="384" spans="1:14" x14ac:dyDescent="0.25">
      <c r="A384" s="18"/>
      <c r="B384" s="19"/>
      <c r="C384" s="19"/>
      <c r="D384" s="19"/>
      <c r="E384" s="19"/>
      <c r="F384" s="19"/>
      <c r="G384" s="19"/>
      <c r="H384" s="19"/>
      <c r="I384" s="19"/>
      <c r="J384" s="20"/>
      <c r="K384" s="67"/>
      <c r="L384" s="19"/>
      <c r="M384" s="100">
        <f>YEAR(SUD[[#This Row],[Staff Start Date]])</f>
        <v>1900</v>
      </c>
      <c r="N384" s="100" t="str">
        <f>TEXT(SUD[[#This Row],[Staff Start Date]], "mmm")</f>
        <v>Jan</v>
      </c>
    </row>
    <row r="385" spans="1:14" x14ac:dyDescent="0.25">
      <c r="A385" s="18"/>
      <c r="B385" s="19"/>
      <c r="C385" s="19"/>
      <c r="D385" s="19"/>
      <c r="E385" s="19"/>
      <c r="F385" s="19"/>
      <c r="G385" s="19"/>
      <c r="H385" s="19"/>
      <c r="I385" s="19"/>
      <c r="J385" s="20"/>
      <c r="K385" s="67"/>
      <c r="L385" s="19"/>
      <c r="M385" s="100">
        <f>YEAR(SUD[[#This Row],[Staff Start Date]])</f>
        <v>1900</v>
      </c>
      <c r="N385" s="100" t="str">
        <f>TEXT(SUD[[#This Row],[Staff Start Date]], "mmm")</f>
        <v>Jan</v>
      </c>
    </row>
    <row r="386" spans="1:14" x14ac:dyDescent="0.25">
      <c r="A386" s="18"/>
      <c r="B386" s="19"/>
      <c r="C386" s="19"/>
      <c r="D386" s="19"/>
      <c r="E386" s="19"/>
      <c r="F386" s="19"/>
      <c r="G386" s="19"/>
      <c r="H386" s="19"/>
      <c r="I386" s="19"/>
      <c r="J386" s="20"/>
      <c r="K386" s="67"/>
      <c r="L386" s="19"/>
      <c r="M386" s="100">
        <f>YEAR(SUD[[#This Row],[Staff Start Date]])</f>
        <v>1900</v>
      </c>
      <c r="N386" s="100" t="str">
        <f>TEXT(SUD[[#This Row],[Staff Start Date]], "mmm")</f>
        <v>Jan</v>
      </c>
    </row>
    <row r="387" spans="1:14" x14ac:dyDescent="0.25">
      <c r="A387" s="18"/>
      <c r="B387" s="19"/>
      <c r="C387" s="19"/>
      <c r="D387" s="19"/>
      <c r="E387" s="19"/>
      <c r="F387" s="19"/>
      <c r="G387" s="19"/>
      <c r="H387" s="19"/>
      <c r="I387" s="19"/>
      <c r="J387" s="20"/>
      <c r="K387" s="67"/>
      <c r="L387" s="19"/>
      <c r="M387" s="100">
        <f>YEAR(SUD[[#This Row],[Staff Start Date]])</f>
        <v>1900</v>
      </c>
      <c r="N387" s="100" t="str">
        <f>TEXT(SUD[[#This Row],[Staff Start Date]], "mmm")</f>
        <v>Jan</v>
      </c>
    </row>
    <row r="388" spans="1:14" x14ac:dyDescent="0.25">
      <c r="A388" s="18"/>
      <c r="B388" s="19"/>
      <c r="C388" s="19"/>
      <c r="D388" s="19"/>
      <c r="E388" s="19"/>
      <c r="F388" s="19"/>
      <c r="G388" s="19"/>
      <c r="H388" s="19"/>
      <c r="I388" s="19"/>
      <c r="J388" s="20"/>
      <c r="K388" s="67"/>
      <c r="L388" s="19"/>
      <c r="M388" s="100">
        <f>YEAR(SUD[[#This Row],[Staff Start Date]])</f>
        <v>1900</v>
      </c>
      <c r="N388" s="100" t="str">
        <f>TEXT(SUD[[#This Row],[Staff Start Date]], "mmm")</f>
        <v>Jan</v>
      </c>
    </row>
    <row r="389" spans="1:14" x14ac:dyDescent="0.25">
      <c r="A389" s="18"/>
      <c r="B389" s="19"/>
      <c r="C389" s="19"/>
      <c r="D389" s="19"/>
      <c r="E389" s="19"/>
      <c r="F389" s="19"/>
      <c r="G389" s="19"/>
      <c r="H389" s="19"/>
      <c r="I389" s="19"/>
      <c r="J389" s="20"/>
      <c r="K389" s="67"/>
      <c r="L389" s="19"/>
      <c r="M389" s="100">
        <f>YEAR(SUD[[#This Row],[Staff Start Date]])</f>
        <v>1900</v>
      </c>
      <c r="N389" s="100" t="str">
        <f>TEXT(SUD[[#This Row],[Staff Start Date]], "mmm")</f>
        <v>Jan</v>
      </c>
    </row>
    <row r="390" spans="1:14" x14ac:dyDescent="0.25">
      <c r="A390" s="18"/>
      <c r="B390" s="19"/>
      <c r="C390" s="19"/>
      <c r="D390" s="19"/>
      <c r="E390" s="19"/>
      <c r="F390" s="19"/>
      <c r="G390" s="19"/>
      <c r="H390" s="19"/>
      <c r="I390" s="19"/>
      <c r="J390" s="20"/>
      <c r="K390" s="67"/>
      <c r="L390" s="19"/>
      <c r="M390" s="100">
        <f>YEAR(SUD[[#This Row],[Staff Start Date]])</f>
        <v>1900</v>
      </c>
      <c r="N390" s="100" t="str">
        <f>TEXT(SUD[[#This Row],[Staff Start Date]], "mmm")</f>
        <v>Jan</v>
      </c>
    </row>
    <row r="391" spans="1:14" x14ac:dyDescent="0.25">
      <c r="A391" s="18"/>
      <c r="B391" s="19"/>
      <c r="C391" s="19"/>
      <c r="D391" s="19"/>
      <c r="E391" s="19"/>
      <c r="F391" s="19"/>
      <c r="G391" s="19"/>
      <c r="H391" s="19"/>
      <c r="I391" s="19"/>
      <c r="J391" s="20"/>
      <c r="K391" s="67"/>
      <c r="L391" s="19"/>
      <c r="M391" s="100">
        <f>YEAR(SUD[[#This Row],[Staff Start Date]])</f>
        <v>1900</v>
      </c>
      <c r="N391" s="100" t="str">
        <f>TEXT(SUD[[#This Row],[Staff Start Date]], "mmm")</f>
        <v>Jan</v>
      </c>
    </row>
    <row r="392" spans="1:14" x14ac:dyDescent="0.25">
      <c r="A392" s="18"/>
      <c r="B392" s="19"/>
      <c r="C392" s="19"/>
      <c r="D392" s="19"/>
      <c r="E392" s="19"/>
      <c r="F392" s="19"/>
      <c r="G392" s="19"/>
      <c r="H392" s="19"/>
      <c r="I392" s="19"/>
      <c r="J392" s="20"/>
      <c r="K392" s="67"/>
      <c r="L392" s="19"/>
      <c r="M392" s="100">
        <f>YEAR(SUD[[#This Row],[Staff Start Date]])</f>
        <v>1900</v>
      </c>
      <c r="N392" s="100" t="str">
        <f>TEXT(SUD[[#This Row],[Staff Start Date]], "mmm")</f>
        <v>Jan</v>
      </c>
    </row>
    <row r="393" spans="1:14" x14ac:dyDescent="0.25">
      <c r="A393" s="18"/>
      <c r="B393" s="19"/>
      <c r="C393" s="19"/>
      <c r="D393" s="19"/>
      <c r="E393" s="19"/>
      <c r="F393" s="19"/>
      <c r="G393" s="19"/>
      <c r="H393" s="19"/>
      <c r="I393" s="19"/>
      <c r="J393" s="20"/>
      <c r="K393" s="67"/>
      <c r="L393" s="19"/>
      <c r="M393" s="100">
        <f>YEAR(SUD[[#This Row],[Staff Start Date]])</f>
        <v>1900</v>
      </c>
      <c r="N393" s="100" t="str">
        <f>TEXT(SUD[[#This Row],[Staff Start Date]], "mmm")</f>
        <v>Jan</v>
      </c>
    </row>
    <row r="394" spans="1:14" x14ac:dyDescent="0.25">
      <c r="A394" s="18"/>
      <c r="B394" s="19"/>
      <c r="C394" s="19"/>
      <c r="D394" s="19"/>
      <c r="E394" s="19"/>
      <c r="F394" s="19"/>
      <c r="G394" s="19"/>
      <c r="H394" s="19"/>
      <c r="I394" s="19"/>
      <c r="J394" s="20"/>
      <c r="K394" s="67"/>
      <c r="L394" s="19"/>
      <c r="M394" s="100">
        <f>YEAR(SUD[[#This Row],[Staff Start Date]])</f>
        <v>1900</v>
      </c>
      <c r="N394" s="100" t="str">
        <f>TEXT(SUD[[#This Row],[Staff Start Date]], "mmm")</f>
        <v>Jan</v>
      </c>
    </row>
    <row r="395" spans="1:14" x14ac:dyDescent="0.25">
      <c r="A395" s="18"/>
      <c r="B395" s="19"/>
      <c r="C395" s="19"/>
      <c r="D395" s="19"/>
      <c r="E395" s="19"/>
      <c r="F395" s="19"/>
      <c r="G395" s="19"/>
      <c r="H395" s="19"/>
      <c r="I395" s="19"/>
      <c r="J395" s="20"/>
      <c r="K395" s="67"/>
      <c r="L395" s="19"/>
      <c r="M395" s="100">
        <f>YEAR(SUD[[#This Row],[Staff Start Date]])</f>
        <v>1900</v>
      </c>
      <c r="N395" s="100" t="str">
        <f>TEXT(SUD[[#This Row],[Staff Start Date]], "mmm")</f>
        <v>Jan</v>
      </c>
    </row>
    <row r="396" spans="1:14" x14ac:dyDescent="0.25">
      <c r="A396" s="18"/>
      <c r="B396" s="19"/>
      <c r="C396" s="19"/>
      <c r="D396" s="19"/>
      <c r="E396" s="19"/>
      <c r="F396" s="19"/>
      <c r="G396" s="19"/>
      <c r="H396" s="19"/>
      <c r="I396" s="19"/>
      <c r="J396" s="20"/>
      <c r="K396" s="67"/>
      <c r="L396" s="19"/>
      <c r="M396" s="100">
        <f>YEAR(SUD[[#This Row],[Staff Start Date]])</f>
        <v>1900</v>
      </c>
      <c r="N396" s="100" t="str">
        <f>TEXT(SUD[[#This Row],[Staff Start Date]], "mmm")</f>
        <v>Jan</v>
      </c>
    </row>
    <row r="397" spans="1:14" x14ac:dyDescent="0.25">
      <c r="A397" s="18"/>
      <c r="B397" s="19"/>
      <c r="C397" s="19"/>
      <c r="D397" s="19"/>
      <c r="E397" s="19"/>
      <c r="F397" s="19"/>
      <c r="G397" s="19"/>
      <c r="H397" s="19"/>
      <c r="I397" s="19"/>
      <c r="J397" s="20"/>
      <c r="K397" s="67"/>
      <c r="L397" s="19"/>
      <c r="M397" s="100">
        <f>YEAR(SUD[[#This Row],[Staff Start Date]])</f>
        <v>1900</v>
      </c>
      <c r="N397" s="100" t="str">
        <f>TEXT(SUD[[#This Row],[Staff Start Date]], "mmm")</f>
        <v>Jan</v>
      </c>
    </row>
    <row r="398" spans="1:14" x14ac:dyDescent="0.25">
      <c r="A398" s="18"/>
      <c r="B398" s="19"/>
      <c r="C398" s="19"/>
      <c r="D398" s="19"/>
      <c r="E398" s="19"/>
      <c r="F398" s="19"/>
      <c r="G398" s="19"/>
      <c r="H398" s="19"/>
      <c r="I398" s="19"/>
      <c r="J398" s="20"/>
      <c r="K398" s="67"/>
      <c r="L398" s="19"/>
      <c r="M398" s="100">
        <f>YEAR(SUD[[#This Row],[Staff Start Date]])</f>
        <v>1900</v>
      </c>
      <c r="N398" s="100" t="str">
        <f>TEXT(SUD[[#This Row],[Staff Start Date]], "mmm")</f>
        <v>Jan</v>
      </c>
    </row>
    <row r="399" spans="1:14" x14ac:dyDescent="0.25">
      <c r="A399" s="18"/>
      <c r="B399" s="19"/>
      <c r="C399" s="19"/>
      <c r="D399" s="19"/>
      <c r="E399" s="19"/>
      <c r="F399" s="19"/>
      <c r="G399" s="19"/>
      <c r="H399" s="19"/>
      <c r="I399" s="19"/>
      <c r="J399" s="20"/>
      <c r="K399" s="67"/>
      <c r="L399" s="19"/>
      <c r="M399" s="100">
        <f>YEAR(SUD[[#This Row],[Staff Start Date]])</f>
        <v>1900</v>
      </c>
      <c r="N399" s="100" t="str">
        <f>TEXT(SUD[[#This Row],[Staff Start Date]], "mmm")</f>
        <v>Jan</v>
      </c>
    </row>
    <row r="400" spans="1:14" x14ac:dyDescent="0.25">
      <c r="A400" s="18"/>
      <c r="B400" s="19"/>
      <c r="C400" s="19"/>
      <c r="D400" s="19"/>
      <c r="E400" s="19"/>
      <c r="F400" s="19"/>
      <c r="G400" s="19"/>
      <c r="H400" s="19"/>
      <c r="I400" s="19"/>
      <c r="J400" s="20"/>
      <c r="K400" s="67"/>
      <c r="L400" s="19"/>
      <c r="M400" s="100">
        <f>YEAR(SUD[[#This Row],[Staff Start Date]])</f>
        <v>1900</v>
      </c>
      <c r="N400" s="100" t="str">
        <f>TEXT(SUD[[#This Row],[Staff Start Date]], "mmm")</f>
        <v>Jan</v>
      </c>
    </row>
    <row r="401" spans="1:14" x14ac:dyDescent="0.25">
      <c r="A401" s="18"/>
      <c r="B401" s="19"/>
      <c r="C401" s="19"/>
      <c r="D401" s="19"/>
      <c r="E401" s="19"/>
      <c r="F401" s="19"/>
      <c r="G401" s="19"/>
      <c r="H401" s="19"/>
      <c r="I401" s="19"/>
      <c r="J401" s="20"/>
      <c r="K401" s="67"/>
      <c r="L401" s="19"/>
      <c r="M401" s="100">
        <f>YEAR(SUD[[#This Row],[Staff Start Date]])</f>
        <v>1900</v>
      </c>
      <c r="N401" s="100" t="str">
        <f>TEXT(SUD[[#This Row],[Staff Start Date]], "mmm")</f>
        <v>Jan</v>
      </c>
    </row>
    <row r="402" spans="1:14" x14ac:dyDescent="0.25">
      <c r="A402" s="18"/>
      <c r="B402" s="19"/>
      <c r="C402" s="19"/>
      <c r="D402" s="19"/>
      <c r="E402" s="19"/>
      <c r="F402" s="19"/>
      <c r="G402" s="19"/>
      <c r="H402" s="19"/>
      <c r="I402" s="19"/>
      <c r="J402" s="20"/>
      <c r="K402" s="67"/>
      <c r="L402" s="19"/>
      <c r="M402" s="100">
        <f>YEAR(SUD[[#This Row],[Staff Start Date]])</f>
        <v>1900</v>
      </c>
      <c r="N402" s="100" t="str">
        <f>TEXT(SUD[[#This Row],[Staff Start Date]], "mmm")</f>
        <v>Jan</v>
      </c>
    </row>
    <row r="403" spans="1:14" x14ac:dyDescent="0.25">
      <c r="A403" s="18"/>
      <c r="B403" s="19"/>
      <c r="C403" s="19"/>
      <c r="D403" s="19"/>
      <c r="E403" s="19"/>
      <c r="F403" s="19"/>
      <c r="G403" s="19"/>
      <c r="H403" s="19"/>
      <c r="I403" s="19"/>
      <c r="J403" s="20"/>
      <c r="K403" s="67"/>
      <c r="L403" s="19"/>
      <c r="M403" s="100">
        <f>YEAR(SUD[[#This Row],[Staff Start Date]])</f>
        <v>1900</v>
      </c>
      <c r="N403" s="100" t="str">
        <f>TEXT(SUD[[#This Row],[Staff Start Date]], "mmm")</f>
        <v>Jan</v>
      </c>
    </row>
    <row r="404" spans="1:14" x14ac:dyDescent="0.25">
      <c r="A404" s="18"/>
      <c r="B404" s="19"/>
      <c r="C404" s="19"/>
      <c r="D404" s="19"/>
      <c r="E404" s="19"/>
      <c r="F404" s="19"/>
      <c r="G404" s="19"/>
      <c r="H404" s="19"/>
      <c r="I404" s="19"/>
      <c r="J404" s="20"/>
      <c r="K404" s="67"/>
      <c r="L404" s="19"/>
      <c r="M404" s="100">
        <f>YEAR(SUD[[#This Row],[Staff Start Date]])</f>
        <v>1900</v>
      </c>
      <c r="N404" s="100" t="str">
        <f>TEXT(SUD[[#This Row],[Staff Start Date]], "mmm")</f>
        <v>Jan</v>
      </c>
    </row>
    <row r="405" spans="1:14" x14ac:dyDescent="0.25">
      <c r="A405" s="18"/>
      <c r="B405" s="19"/>
      <c r="C405" s="19"/>
      <c r="D405" s="19"/>
      <c r="E405" s="19"/>
      <c r="F405" s="19"/>
      <c r="G405" s="19"/>
      <c r="H405" s="19"/>
      <c r="I405" s="19"/>
      <c r="J405" s="20"/>
      <c r="K405" s="67"/>
      <c r="L405" s="19"/>
      <c r="M405" s="100">
        <f>YEAR(SUD[[#This Row],[Staff Start Date]])</f>
        <v>1900</v>
      </c>
      <c r="N405" s="100" t="str">
        <f>TEXT(SUD[[#This Row],[Staff Start Date]], "mmm")</f>
        <v>Jan</v>
      </c>
    </row>
    <row r="406" spans="1:14" x14ac:dyDescent="0.25">
      <c r="A406" s="18"/>
      <c r="B406" s="19"/>
      <c r="C406" s="19"/>
      <c r="D406" s="19"/>
      <c r="E406" s="19"/>
      <c r="F406" s="19"/>
      <c r="G406" s="19"/>
      <c r="H406" s="19"/>
      <c r="I406" s="19"/>
      <c r="J406" s="20"/>
      <c r="K406" s="67"/>
      <c r="L406" s="19"/>
      <c r="M406" s="100">
        <f>YEAR(SUD[[#This Row],[Staff Start Date]])</f>
        <v>1900</v>
      </c>
      <c r="N406" s="100" t="str">
        <f>TEXT(SUD[[#This Row],[Staff Start Date]], "mmm")</f>
        <v>Jan</v>
      </c>
    </row>
    <row r="407" spans="1:14" x14ac:dyDescent="0.25">
      <c r="A407" s="18"/>
      <c r="B407" s="19"/>
      <c r="C407" s="19"/>
      <c r="D407" s="19"/>
      <c r="E407" s="19"/>
      <c r="F407" s="19"/>
      <c r="G407" s="19"/>
      <c r="H407" s="19"/>
      <c r="I407" s="19"/>
      <c r="J407" s="20"/>
      <c r="K407" s="67"/>
      <c r="L407" s="19"/>
      <c r="M407" s="100">
        <f>YEAR(SUD[[#This Row],[Staff Start Date]])</f>
        <v>1900</v>
      </c>
      <c r="N407" s="100" t="str">
        <f>TEXT(SUD[[#This Row],[Staff Start Date]], "mmm")</f>
        <v>Jan</v>
      </c>
    </row>
    <row r="408" spans="1:14" x14ac:dyDescent="0.25">
      <c r="A408" s="18"/>
      <c r="B408" s="19"/>
      <c r="C408" s="19"/>
      <c r="D408" s="19"/>
      <c r="E408" s="19"/>
      <c r="F408" s="19"/>
      <c r="G408" s="19"/>
      <c r="H408" s="19"/>
      <c r="I408" s="19"/>
      <c r="J408" s="20"/>
      <c r="K408" s="67"/>
      <c r="L408" s="19"/>
      <c r="M408" s="100">
        <f>YEAR(SUD[[#This Row],[Staff Start Date]])</f>
        <v>1900</v>
      </c>
      <c r="N408" s="100" t="str">
        <f>TEXT(SUD[[#This Row],[Staff Start Date]], "mmm")</f>
        <v>Jan</v>
      </c>
    </row>
    <row r="409" spans="1:14" x14ac:dyDescent="0.25">
      <c r="A409" s="18"/>
      <c r="B409" s="19"/>
      <c r="C409" s="19"/>
      <c r="D409" s="19"/>
      <c r="E409" s="19"/>
      <c r="F409" s="19"/>
      <c r="G409" s="19"/>
      <c r="H409" s="19"/>
      <c r="I409" s="19"/>
      <c r="J409" s="20"/>
      <c r="K409" s="67"/>
      <c r="L409" s="19"/>
      <c r="M409" s="100">
        <f>YEAR(SUD[[#This Row],[Staff Start Date]])</f>
        <v>1900</v>
      </c>
      <c r="N409" s="100" t="str">
        <f>TEXT(SUD[[#This Row],[Staff Start Date]], "mmm")</f>
        <v>Jan</v>
      </c>
    </row>
    <row r="410" spans="1:14" x14ac:dyDescent="0.25">
      <c r="A410" s="18"/>
      <c r="B410" s="19"/>
      <c r="C410" s="19"/>
      <c r="D410" s="19"/>
      <c r="E410" s="19"/>
      <c r="F410" s="19"/>
      <c r="G410" s="19"/>
      <c r="H410" s="19"/>
      <c r="I410" s="19"/>
      <c r="J410" s="20"/>
      <c r="K410" s="67"/>
      <c r="L410" s="19"/>
      <c r="M410" s="100">
        <f>YEAR(SUD[[#This Row],[Staff Start Date]])</f>
        <v>1900</v>
      </c>
      <c r="N410" s="100" t="str">
        <f>TEXT(SUD[[#This Row],[Staff Start Date]], "mmm")</f>
        <v>Jan</v>
      </c>
    </row>
    <row r="411" spans="1:14" x14ac:dyDescent="0.25">
      <c r="A411" s="18"/>
      <c r="B411" s="19"/>
      <c r="C411" s="19"/>
      <c r="D411" s="19"/>
      <c r="E411" s="19"/>
      <c r="F411" s="19"/>
      <c r="G411" s="19"/>
      <c r="H411" s="19"/>
      <c r="I411" s="19"/>
      <c r="J411" s="20"/>
      <c r="K411" s="67"/>
      <c r="L411" s="19"/>
      <c r="M411" s="100">
        <f>YEAR(SUD[[#This Row],[Staff Start Date]])</f>
        <v>1900</v>
      </c>
      <c r="N411" s="100" t="str">
        <f>TEXT(SUD[[#This Row],[Staff Start Date]], "mmm")</f>
        <v>Jan</v>
      </c>
    </row>
    <row r="412" spans="1:14" x14ac:dyDescent="0.25">
      <c r="A412" s="18"/>
      <c r="B412" s="19"/>
      <c r="C412" s="19"/>
      <c r="D412" s="19"/>
      <c r="E412" s="19"/>
      <c r="F412" s="19"/>
      <c r="G412" s="19"/>
      <c r="H412" s="19"/>
      <c r="I412" s="19"/>
      <c r="J412" s="20"/>
      <c r="K412" s="67"/>
      <c r="L412" s="19"/>
      <c r="M412" s="100">
        <f>YEAR(SUD[[#This Row],[Staff Start Date]])</f>
        <v>1900</v>
      </c>
      <c r="N412" s="100" t="str">
        <f>TEXT(SUD[[#This Row],[Staff Start Date]], "mmm")</f>
        <v>Jan</v>
      </c>
    </row>
    <row r="413" spans="1:14" x14ac:dyDescent="0.25">
      <c r="A413" s="18"/>
      <c r="B413" s="19"/>
      <c r="C413" s="19"/>
      <c r="D413" s="19"/>
      <c r="E413" s="19"/>
      <c r="F413" s="19"/>
      <c r="G413" s="19"/>
      <c r="H413" s="19"/>
      <c r="I413" s="19"/>
      <c r="J413" s="20"/>
      <c r="K413" s="67"/>
      <c r="L413" s="19"/>
      <c r="M413" s="100">
        <f>YEAR(SUD[[#This Row],[Staff Start Date]])</f>
        <v>1900</v>
      </c>
      <c r="N413" s="100" t="str">
        <f>TEXT(SUD[[#This Row],[Staff Start Date]], "mmm")</f>
        <v>Jan</v>
      </c>
    </row>
    <row r="414" spans="1:14" x14ac:dyDescent="0.25">
      <c r="A414" s="18"/>
      <c r="B414" s="19"/>
      <c r="C414" s="19"/>
      <c r="D414" s="19"/>
      <c r="E414" s="19"/>
      <c r="F414" s="19"/>
      <c r="G414" s="19"/>
      <c r="H414" s="19"/>
      <c r="I414" s="19"/>
      <c r="J414" s="20"/>
      <c r="K414" s="67"/>
      <c r="L414" s="19"/>
      <c r="M414" s="100">
        <f>YEAR(SUD[[#This Row],[Staff Start Date]])</f>
        <v>1900</v>
      </c>
      <c r="N414" s="100" t="str">
        <f>TEXT(SUD[[#This Row],[Staff Start Date]], "mmm")</f>
        <v>Jan</v>
      </c>
    </row>
    <row r="415" spans="1:14" x14ac:dyDescent="0.25">
      <c r="A415" s="18"/>
      <c r="B415" s="19"/>
      <c r="C415" s="19"/>
      <c r="D415" s="19"/>
      <c r="E415" s="19"/>
      <c r="F415" s="19"/>
      <c r="G415" s="19"/>
      <c r="H415" s="19"/>
      <c r="I415" s="19"/>
      <c r="J415" s="20"/>
      <c r="K415" s="67"/>
      <c r="L415" s="19"/>
      <c r="M415" s="100">
        <f>YEAR(SUD[[#This Row],[Staff Start Date]])</f>
        <v>1900</v>
      </c>
      <c r="N415" s="100" t="str">
        <f>TEXT(SUD[[#This Row],[Staff Start Date]], "mmm")</f>
        <v>Jan</v>
      </c>
    </row>
    <row r="416" spans="1:14" x14ac:dyDescent="0.25">
      <c r="A416" s="18"/>
      <c r="B416" s="19"/>
      <c r="C416" s="19"/>
      <c r="D416" s="19"/>
      <c r="E416" s="19"/>
      <c r="F416" s="19"/>
      <c r="G416" s="19"/>
      <c r="H416" s="19"/>
      <c r="I416" s="19"/>
      <c r="J416" s="20"/>
      <c r="K416" s="67"/>
      <c r="L416" s="19"/>
      <c r="M416" s="100">
        <f>YEAR(SUD[[#This Row],[Staff Start Date]])</f>
        <v>1900</v>
      </c>
      <c r="N416" s="100" t="str">
        <f>TEXT(SUD[[#This Row],[Staff Start Date]], "mmm")</f>
        <v>Jan</v>
      </c>
    </row>
    <row r="417" spans="1:14" x14ac:dyDescent="0.25">
      <c r="A417" s="18"/>
      <c r="B417" s="19"/>
      <c r="C417" s="19"/>
      <c r="D417" s="19"/>
      <c r="E417" s="19"/>
      <c r="F417" s="19"/>
      <c r="G417" s="19"/>
      <c r="H417" s="19"/>
      <c r="I417" s="19"/>
      <c r="J417" s="20"/>
      <c r="K417" s="67"/>
      <c r="L417" s="19"/>
      <c r="M417" s="100">
        <f>YEAR(SUD[[#This Row],[Staff Start Date]])</f>
        <v>1900</v>
      </c>
      <c r="N417" s="100" t="str">
        <f>TEXT(SUD[[#This Row],[Staff Start Date]], "mmm")</f>
        <v>Jan</v>
      </c>
    </row>
    <row r="418" spans="1:14" x14ac:dyDescent="0.25">
      <c r="A418" s="18"/>
      <c r="B418" s="19"/>
      <c r="C418" s="19"/>
      <c r="D418" s="19"/>
      <c r="E418" s="19"/>
      <c r="F418" s="19"/>
      <c r="G418" s="19"/>
      <c r="H418" s="19"/>
      <c r="I418" s="19"/>
      <c r="J418" s="20"/>
      <c r="K418" s="67"/>
      <c r="L418" s="19"/>
      <c r="M418" s="100">
        <f>YEAR(SUD[[#This Row],[Staff Start Date]])</f>
        <v>1900</v>
      </c>
      <c r="N418" s="100" t="str">
        <f>TEXT(SUD[[#This Row],[Staff Start Date]], "mmm")</f>
        <v>Jan</v>
      </c>
    </row>
    <row r="419" spans="1:14" x14ac:dyDescent="0.25">
      <c r="A419" s="18"/>
      <c r="B419" s="19"/>
      <c r="C419" s="19"/>
      <c r="D419" s="19"/>
      <c r="E419" s="19"/>
      <c r="F419" s="19"/>
      <c r="G419" s="19"/>
      <c r="H419" s="19"/>
      <c r="I419" s="19"/>
      <c r="J419" s="20"/>
      <c r="K419" s="67"/>
      <c r="L419" s="19"/>
      <c r="M419" s="100">
        <f>YEAR(SUD[[#This Row],[Staff Start Date]])</f>
        <v>1900</v>
      </c>
      <c r="N419" s="100" t="str">
        <f>TEXT(SUD[[#This Row],[Staff Start Date]], "mmm")</f>
        <v>Jan</v>
      </c>
    </row>
    <row r="420" spans="1:14" x14ac:dyDescent="0.25">
      <c r="A420" s="18"/>
      <c r="B420" s="19"/>
      <c r="C420" s="19"/>
      <c r="D420" s="19"/>
      <c r="E420" s="19"/>
      <c r="F420" s="19"/>
      <c r="G420" s="19"/>
      <c r="H420" s="19"/>
      <c r="I420" s="19"/>
      <c r="J420" s="20"/>
      <c r="K420" s="67"/>
      <c r="L420" s="19"/>
      <c r="M420" s="100">
        <f>YEAR(SUD[[#This Row],[Staff Start Date]])</f>
        <v>1900</v>
      </c>
      <c r="N420" s="100" t="str">
        <f>TEXT(SUD[[#This Row],[Staff Start Date]], "mmm")</f>
        <v>Jan</v>
      </c>
    </row>
    <row r="421" spans="1:14" x14ac:dyDescent="0.25">
      <c r="A421" s="18"/>
      <c r="B421" s="19"/>
      <c r="C421" s="19"/>
      <c r="D421" s="19"/>
      <c r="E421" s="19"/>
      <c r="F421" s="19"/>
      <c r="G421" s="19"/>
      <c r="H421" s="19"/>
      <c r="I421" s="19"/>
      <c r="J421" s="20"/>
      <c r="K421" s="67"/>
      <c r="L421" s="19"/>
      <c r="M421" s="100">
        <f>YEAR(SUD[[#This Row],[Staff Start Date]])</f>
        <v>1900</v>
      </c>
      <c r="N421" s="100" t="str">
        <f>TEXT(SUD[[#This Row],[Staff Start Date]], "mmm")</f>
        <v>Jan</v>
      </c>
    </row>
    <row r="422" spans="1:14" x14ac:dyDescent="0.25">
      <c r="A422" s="18"/>
      <c r="B422" s="19"/>
      <c r="C422" s="19"/>
      <c r="D422" s="19"/>
      <c r="E422" s="19"/>
      <c r="F422" s="19"/>
      <c r="G422" s="19"/>
      <c r="H422" s="19"/>
      <c r="I422" s="19"/>
      <c r="J422" s="20"/>
      <c r="K422" s="67"/>
      <c r="L422" s="19"/>
      <c r="M422" s="100">
        <f>YEAR(SUD[[#This Row],[Staff Start Date]])</f>
        <v>1900</v>
      </c>
      <c r="N422" s="100" t="str">
        <f>TEXT(SUD[[#This Row],[Staff Start Date]], "mmm")</f>
        <v>Jan</v>
      </c>
    </row>
    <row r="423" spans="1:14" x14ac:dyDescent="0.25">
      <c r="A423" s="18"/>
      <c r="B423" s="19"/>
      <c r="C423" s="19"/>
      <c r="D423" s="19"/>
      <c r="E423" s="19"/>
      <c r="F423" s="19"/>
      <c r="G423" s="19"/>
      <c r="H423" s="19"/>
      <c r="I423" s="19"/>
      <c r="J423" s="20"/>
      <c r="K423" s="67"/>
      <c r="L423" s="19"/>
      <c r="M423" s="100">
        <f>YEAR(SUD[[#This Row],[Staff Start Date]])</f>
        <v>1900</v>
      </c>
      <c r="N423" s="100" t="str">
        <f>TEXT(SUD[[#This Row],[Staff Start Date]], "mmm")</f>
        <v>Jan</v>
      </c>
    </row>
    <row r="424" spans="1:14" x14ac:dyDescent="0.25">
      <c r="A424" s="18"/>
      <c r="B424" s="19"/>
      <c r="C424" s="19"/>
      <c r="D424" s="19"/>
      <c r="E424" s="19"/>
      <c r="F424" s="19"/>
      <c r="G424" s="19"/>
      <c r="H424" s="19"/>
      <c r="I424" s="19"/>
      <c r="J424" s="20"/>
      <c r="K424" s="67"/>
      <c r="L424" s="19"/>
      <c r="M424" s="100">
        <f>YEAR(SUD[[#This Row],[Staff Start Date]])</f>
        <v>1900</v>
      </c>
      <c r="N424" s="100" t="str">
        <f>TEXT(SUD[[#This Row],[Staff Start Date]], "mmm")</f>
        <v>Jan</v>
      </c>
    </row>
    <row r="425" spans="1:14" x14ac:dyDescent="0.25">
      <c r="A425" s="18"/>
      <c r="B425" s="19"/>
      <c r="C425" s="19"/>
      <c r="D425" s="19"/>
      <c r="E425" s="19"/>
      <c r="F425" s="19"/>
      <c r="G425" s="19"/>
      <c r="H425" s="19"/>
      <c r="I425" s="19"/>
      <c r="J425" s="20"/>
      <c r="K425" s="67"/>
      <c r="L425" s="19"/>
      <c r="M425" s="100">
        <f>YEAR(SUD[[#This Row],[Staff Start Date]])</f>
        <v>1900</v>
      </c>
      <c r="N425" s="100" t="str">
        <f>TEXT(SUD[[#This Row],[Staff Start Date]], "mmm")</f>
        <v>Jan</v>
      </c>
    </row>
    <row r="426" spans="1:14" x14ac:dyDescent="0.25">
      <c r="A426" s="18"/>
      <c r="B426" s="19"/>
      <c r="C426" s="19"/>
      <c r="D426" s="19"/>
      <c r="E426" s="19"/>
      <c r="F426" s="19"/>
      <c r="G426" s="19"/>
      <c r="H426" s="19"/>
      <c r="I426" s="19"/>
      <c r="J426" s="20"/>
      <c r="K426" s="67"/>
      <c r="L426" s="19"/>
      <c r="M426" s="100">
        <f>YEAR(SUD[[#This Row],[Staff Start Date]])</f>
        <v>1900</v>
      </c>
      <c r="N426" s="100" t="str">
        <f>TEXT(SUD[[#This Row],[Staff Start Date]], "mmm")</f>
        <v>Jan</v>
      </c>
    </row>
    <row r="427" spans="1:14" x14ac:dyDescent="0.25">
      <c r="A427" s="18"/>
      <c r="B427" s="19"/>
      <c r="C427" s="19"/>
      <c r="D427" s="19"/>
      <c r="E427" s="19"/>
      <c r="F427" s="19"/>
      <c r="G427" s="19"/>
      <c r="H427" s="19"/>
      <c r="I427" s="19"/>
      <c r="J427" s="20"/>
      <c r="K427" s="67"/>
      <c r="L427" s="19"/>
      <c r="M427" s="100">
        <f>YEAR(SUD[[#This Row],[Staff Start Date]])</f>
        <v>1900</v>
      </c>
      <c r="N427" s="100" t="str">
        <f>TEXT(SUD[[#This Row],[Staff Start Date]], "mmm")</f>
        <v>Jan</v>
      </c>
    </row>
    <row r="428" spans="1:14" x14ac:dyDescent="0.25">
      <c r="A428" s="18"/>
      <c r="B428" s="19"/>
      <c r="C428" s="19"/>
      <c r="D428" s="19"/>
      <c r="E428" s="19"/>
      <c r="F428" s="19"/>
      <c r="G428" s="19"/>
      <c r="H428" s="19"/>
      <c r="I428" s="19"/>
      <c r="J428" s="20"/>
      <c r="K428" s="67"/>
      <c r="L428" s="19"/>
      <c r="M428" s="100">
        <f>YEAR(SUD[[#This Row],[Staff Start Date]])</f>
        <v>1900</v>
      </c>
      <c r="N428" s="100" t="str">
        <f>TEXT(SUD[[#This Row],[Staff Start Date]], "mmm")</f>
        <v>Jan</v>
      </c>
    </row>
    <row r="429" spans="1:14" x14ac:dyDescent="0.25">
      <c r="A429" s="18"/>
      <c r="B429" s="19"/>
      <c r="C429" s="19"/>
      <c r="D429" s="19"/>
      <c r="E429" s="19"/>
      <c r="F429" s="19"/>
      <c r="G429" s="19"/>
      <c r="H429" s="19"/>
      <c r="I429" s="19"/>
      <c r="J429" s="20"/>
      <c r="K429" s="67"/>
      <c r="L429" s="19"/>
      <c r="M429" s="100">
        <f>YEAR(SUD[[#This Row],[Staff Start Date]])</f>
        <v>1900</v>
      </c>
      <c r="N429" s="100" t="str">
        <f>TEXT(SUD[[#This Row],[Staff Start Date]], "mmm")</f>
        <v>Jan</v>
      </c>
    </row>
    <row r="430" spans="1:14" x14ac:dyDescent="0.25">
      <c r="A430" s="18"/>
      <c r="B430" s="19"/>
      <c r="C430" s="19"/>
      <c r="D430" s="19"/>
      <c r="E430" s="19"/>
      <c r="F430" s="19"/>
      <c r="G430" s="19"/>
      <c r="H430" s="19"/>
      <c r="I430" s="19"/>
      <c r="J430" s="20"/>
      <c r="K430" s="67"/>
      <c r="L430" s="19"/>
      <c r="M430" s="100">
        <f>YEAR(SUD[[#This Row],[Staff Start Date]])</f>
        <v>1900</v>
      </c>
      <c r="N430" s="100" t="str">
        <f>TEXT(SUD[[#This Row],[Staff Start Date]], "mmm")</f>
        <v>Jan</v>
      </c>
    </row>
    <row r="431" spans="1:14" x14ac:dyDescent="0.25">
      <c r="A431" s="18"/>
      <c r="B431" s="19"/>
      <c r="C431" s="19"/>
      <c r="D431" s="19"/>
      <c r="E431" s="19"/>
      <c r="F431" s="19"/>
      <c r="G431" s="19"/>
      <c r="H431" s="19"/>
      <c r="I431" s="19"/>
      <c r="J431" s="20"/>
      <c r="K431" s="67"/>
      <c r="L431" s="19"/>
      <c r="M431" s="100">
        <f>YEAR(SUD[[#This Row],[Staff Start Date]])</f>
        <v>1900</v>
      </c>
      <c r="N431" s="100" t="str">
        <f>TEXT(SUD[[#This Row],[Staff Start Date]], "mmm")</f>
        <v>Jan</v>
      </c>
    </row>
    <row r="432" spans="1:14" x14ac:dyDescent="0.25">
      <c r="A432" s="18"/>
      <c r="B432" s="19"/>
      <c r="C432" s="19"/>
      <c r="D432" s="19"/>
      <c r="E432" s="19"/>
      <c r="F432" s="19"/>
      <c r="G432" s="19"/>
      <c r="H432" s="19"/>
      <c r="I432" s="19"/>
      <c r="J432" s="20"/>
      <c r="K432" s="67"/>
      <c r="L432" s="19"/>
      <c r="M432" s="100">
        <f>YEAR(SUD[[#This Row],[Staff Start Date]])</f>
        <v>1900</v>
      </c>
      <c r="N432" s="100" t="str">
        <f>TEXT(SUD[[#This Row],[Staff Start Date]], "mmm")</f>
        <v>Jan</v>
      </c>
    </row>
    <row r="433" spans="1:14" x14ac:dyDescent="0.25">
      <c r="A433" s="18"/>
      <c r="B433" s="19"/>
      <c r="C433" s="19"/>
      <c r="D433" s="19"/>
      <c r="E433" s="19"/>
      <c r="F433" s="19"/>
      <c r="G433" s="19"/>
      <c r="H433" s="19"/>
      <c r="I433" s="19"/>
      <c r="J433" s="20"/>
      <c r="K433" s="67"/>
      <c r="L433" s="19"/>
      <c r="M433" s="100">
        <f>YEAR(SUD[[#This Row],[Staff Start Date]])</f>
        <v>1900</v>
      </c>
      <c r="N433" s="100" t="str">
        <f>TEXT(SUD[[#This Row],[Staff Start Date]], "mmm")</f>
        <v>Jan</v>
      </c>
    </row>
    <row r="434" spans="1:14" x14ac:dyDescent="0.25">
      <c r="A434" s="18"/>
      <c r="B434" s="19"/>
      <c r="C434" s="19"/>
      <c r="D434" s="19"/>
      <c r="E434" s="19"/>
      <c r="F434" s="19"/>
      <c r="G434" s="19"/>
      <c r="H434" s="19"/>
      <c r="I434" s="19"/>
      <c r="J434" s="20"/>
      <c r="K434" s="67"/>
      <c r="L434" s="19"/>
      <c r="M434" s="100">
        <f>YEAR(SUD[[#This Row],[Staff Start Date]])</f>
        <v>1900</v>
      </c>
      <c r="N434" s="100" t="str">
        <f>TEXT(SUD[[#This Row],[Staff Start Date]], "mmm")</f>
        <v>Jan</v>
      </c>
    </row>
    <row r="435" spans="1:14" x14ac:dyDescent="0.25">
      <c r="A435" s="18"/>
      <c r="B435" s="19"/>
      <c r="C435" s="19"/>
      <c r="D435" s="19"/>
      <c r="E435" s="19"/>
      <c r="F435" s="19"/>
      <c r="G435" s="19"/>
      <c r="H435" s="19"/>
      <c r="I435" s="19"/>
      <c r="J435" s="20"/>
      <c r="K435" s="67"/>
      <c r="L435" s="19"/>
      <c r="M435" s="100">
        <f>YEAR(SUD[[#This Row],[Staff Start Date]])</f>
        <v>1900</v>
      </c>
      <c r="N435" s="100" t="str">
        <f>TEXT(SUD[[#This Row],[Staff Start Date]], "mmm")</f>
        <v>Jan</v>
      </c>
    </row>
    <row r="436" spans="1:14" x14ac:dyDescent="0.25">
      <c r="A436" s="18"/>
      <c r="B436" s="19"/>
      <c r="C436" s="19"/>
      <c r="D436" s="19"/>
      <c r="E436" s="19"/>
      <c r="F436" s="19"/>
      <c r="G436" s="19"/>
      <c r="H436" s="19"/>
      <c r="I436" s="19"/>
      <c r="J436" s="20"/>
      <c r="K436" s="67"/>
      <c r="L436" s="19"/>
      <c r="M436" s="100">
        <f>YEAR(SUD[[#This Row],[Staff Start Date]])</f>
        <v>1900</v>
      </c>
      <c r="N436" s="100" t="str">
        <f>TEXT(SUD[[#This Row],[Staff Start Date]], "mmm")</f>
        <v>Jan</v>
      </c>
    </row>
    <row r="437" spans="1:14" x14ac:dyDescent="0.25">
      <c r="A437" s="18"/>
      <c r="B437" s="19"/>
      <c r="C437" s="19"/>
      <c r="D437" s="19"/>
      <c r="E437" s="19"/>
      <c r="F437" s="19"/>
      <c r="G437" s="19"/>
      <c r="H437" s="19"/>
      <c r="I437" s="19"/>
      <c r="J437" s="20"/>
      <c r="K437" s="67"/>
      <c r="L437" s="19"/>
      <c r="M437" s="100">
        <f>YEAR(SUD[[#This Row],[Staff Start Date]])</f>
        <v>1900</v>
      </c>
      <c r="N437" s="100" t="str">
        <f>TEXT(SUD[[#This Row],[Staff Start Date]], "mmm")</f>
        <v>Jan</v>
      </c>
    </row>
    <row r="438" spans="1:14" x14ac:dyDescent="0.25">
      <c r="A438" s="18"/>
      <c r="B438" s="19"/>
      <c r="C438" s="19"/>
      <c r="D438" s="19"/>
      <c r="E438" s="19"/>
      <c r="F438" s="19"/>
      <c r="G438" s="19"/>
      <c r="H438" s="19"/>
      <c r="I438" s="19"/>
      <c r="J438" s="20"/>
      <c r="K438" s="67"/>
      <c r="L438" s="19"/>
      <c r="M438" s="100">
        <f>YEAR(SUD[[#This Row],[Staff Start Date]])</f>
        <v>1900</v>
      </c>
      <c r="N438" s="100" t="str">
        <f>TEXT(SUD[[#This Row],[Staff Start Date]], "mmm")</f>
        <v>Jan</v>
      </c>
    </row>
    <row r="439" spans="1:14" x14ac:dyDescent="0.25">
      <c r="A439" s="18"/>
      <c r="B439" s="19"/>
      <c r="C439" s="19"/>
      <c r="D439" s="19"/>
      <c r="E439" s="19"/>
      <c r="F439" s="19"/>
      <c r="G439" s="19"/>
      <c r="H439" s="19"/>
      <c r="I439" s="19"/>
      <c r="J439" s="20"/>
      <c r="K439" s="67"/>
      <c r="L439" s="19"/>
      <c r="M439" s="100">
        <f>YEAR(SUD[[#This Row],[Staff Start Date]])</f>
        <v>1900</v>
      </c>
      <c r="N439" s="100" t="str">
        <f>TEXT(SUD[[#This Row],[Staff Start Date]], "mmm")</f>
        <v>Jan</v>
      </c>
    </row>
    <row r="440" spans="1:14" x14ac:dyDescent="0.25">
      <c r="A440" s="18"/>
      <c r="B440" s="19"/>
      <c r="C440" s="19"/>
      <c r="D440" s="19"/>
      <c r="E440" s="19"/>
      <c r="F440" s="19"/>
      <c r="G440" s="19"/>
      <c r="H440" s="19"/>
      <c r="I440" s="19"/>
      <c r="J440" s="20"/>
      <c r="K440" s="67"/>
      <c r="L440" s="19"/>
      <c r="M440" s="100">
        <f>YEAR(SUD[[#This Row],[Staff Start Date]])</f>
        <v>1900</v>
      </c>
      <c r="N440" s="100" t="str">
        <f>TEXT(SUD[[#This Row],[Staff Start Date]], "mmm")</f>
        <v>Jan</v>
      </c>
    </row>
    <row r="441" spans="1:14" x14ac:dyDescent="0.25">
      <c r="A441" s="18"/>
      <c r="B441" s="19"/>
      <c r="C441" s="19"/>
      <c r="D441" s="19"/>
      <c r="E441" s="19"/>
      <c r="F441" s="19"/>
      <c r="G441" s="19"/>
      <c r="H441" s="19"/>
      <c r="I441" s="19"/>
      <c r="J441" s="20"/>
      <c r="K441" s="67"/>
      <c r="L441" s="19"/>
      <c r="M441" s="100">
        <f>YEAR(SUD[[#This Row],[Staff Start Date]])</f>
        <v>1900</v>
      </c>
      <c r="N441" s="100" t="str">
        <f>TEXT(SUD[[#This Row],[Staff Start Date]], "mmm")</f>
        <v>Jan</v>
      </c>
    </row>
    <row r="442" spans="1:14" x14ac:dyDescent="0.25">
      <c r="A442" s="18"/>
      <c r="B442" s="19"/>
      <c r="C442" s="19"/>
      <c r="D442" s="19"/>
      <c r="E442" s="19"/>
      <c r="F442" s="19"/>
      <c r="G442" s="19"/>
      <c r="H442" s="19"/>
      <c r="I442" s="19"/>
      <c r="J442" s="20"/>
      <c r="K442" s="67"/>
      <c r="L442" s="19"/>
      <c r="M442" s="100">
        <f>YEAR(SUD[[#This Row],[Staff Start Date]])</f>
        <v>1900</v>
      </c>
      <c r="N442" s="100" t="str">
        <f>TEXT(SUD[[#This Row],[Staff Start Date]], "mmm")</f>
        <v>Jan</v>
      </c>
    </row>
    <row r="443" spans="1:14" x14ac:dyDescent="0.25">
      <c r="A443" s="18"/>
      <c r="B443" s="19"/>
      <c r="C443" s="19"/>
      <c r="D443" s="19"/>
      <c r="E443" s="19"/>
      <c r="F443" s="19"/>
      <c r="G443" s="19"/>
      <c r="H443" s="19"/>
      <c r="I443" s="19"/>
      <c r="J443" s="20"/>
      <c r="K443" s="67"/>
      <c r="L443" s="19"/>
      <c r="M443" s="100">
        <f>YEAR(SUD[[#This Row],[Staff Start Date]])</f>
        <v>1900</v>
      </c>
      <c r="N443" s="100" t="str">
        <f>TEXT(SUD[[#This Row],[Staff Start Date]], "mmm")</f>
        <v>Jan</v>
      </c>
    </row>
    <row r="444" spans="1:14" x14ac:dyDescent="0.25">
      <c r="A444" s="18"/>
      <c r="B444" s="19"/>
      <c r="C444" s="19"/>
      <c r="D444" s="19"/>
      <c r="E444" s="19"/>
      <c r="F444" s="19"/>
      <c r="G444" s="19"/>
      <c r="H444" s="19"/>
      <c r="I444" s="19"/>
      <c r="J444" s="20"/>
      <c r="K444" s="67"/>
      <c r="L444" s="19"/>
      <c r="M444" s="100">
        <f>YEAR(SUD[[#This Row],[Staff Start Date]])</f>
        <v>1900</v>
      </c>
      <c r="N444" s="100" t="str">
        <f>TEXT(SUD[[#This Row],[Staff Start Date]], "mmm")</f>
        <v>Jan</v>
      </c>
    </row>
    <row r="445" spans="1:14" x14ac:dyDescent="0.25">
      <c r="A445" s="18"/>
      <c r="B445" s="19"/>
      <c r="C445" s="19"/>
      <c r="D445" s="19"/>
      <c r="E445" s="19"/>
      <c r="F445" s="19"/>
      <c r="G445" s="19"/>
      <c r="H445" s="19"/>
      <c r="I445" s="19"/>
      <c r="J445" s="20"/>
      <c r="K445" s="67"/>
      <c r="L445" s="19"/>
      <c r="M445" s="100">
        <f>YEAR(SUD[[#This Row],[Staff Start Date]])</f>
        <v>1900</v>
      </c>
      <c r="N445" s="100" t="str">
        <f>TEXT(SUD[[#This Row],[Staff Start Date]], "mmm")</f>
        <v>Jan</v>
      </c>
    </row>
    <row r="446" spans="1:14" x14ac:dyDescent="0.25">
      <c r="A446" s="18"/>
      <c r="B446" s="19"/>
      <c r="C446" s="19"/>
      <c r="D446" s="19"/>
      <c r="E446" s="19"/>
      <c r="F446" s="19"/>
      <c r="G446" s="19"/>
      <c r="H446" s="19"/>
      <c r="I446" s="19"/>
      <c r="J446" s="20"/>
      <c r="K446" s="67"/>
      <c r="L446" s="19"/>
      <c r="M446" s="100">
        <f>YEAR(SUD[[#This Row],[Staff Start Date]])</f>
        <v>1900</v>
      </c>
      <c r="N446" s="100" t="str">
        <f>TEXT(SUD[[#This Row],[Staff Start Date]], "mmm")</f>
        <v>Jan</v>
      </c>
    </row>
    <row r="447" spans="1:14" x14ac:dyDescent="0.25">
      <c r="A447" s="18"/>
      <c r="B447" s="19"/>
      <c r="C447" s="19"/>
      <c r="D447" s="19"/>
      <c r="E447" s="19"/>
      <c r="F447" s="19"/>
      <c r="G447" s="19"/>
      <c r="H447" s="19"/>
      <c r="I447" s="19"/>
      <c r="J447" s="20"/>
      <c r="K447" s="67"/>
      <c r="L447" s="19"/>
      <c r="M447" s="100">
        <f>YEAR(SUD[[#This Row],[Staff Start Date]])</f>
        <v>1900</v>
      </c>
      <c r="N447" s="100" t="str">
        <f>TEXT(SUD[[#This Row],[Staff Start Date]], "mmm")</f>
        <v>Jan</v>
      </c>
    </row>
    <row r="448" spans="1:14" x14ac:dyDescent="0.25">
      <c r="A448" s="18"/>
      <c r="B448" s="19"/>
      <c r="C448" s="19"/>
      <c r="D448" s="19"/>
      <c r="E448" s="19"/>
      <c r="F448" s="19"/>
      <c r="G448" s="19"/>
      <c r="H448" s="19"/>
      <c r="I448" s="19"/>
      <c r="J448" s="20"/>
      <c r="K448" s="67"/>
      <c r="L448" s="19"/>
      <c r="M448" s="100">
        <f>YEAR(SUD[[#This Row],[Staff Start Date]])</f>
        <v>1900</v>
      </c>
      <c r="N448" s="100" t="str">
        <f>TEXT(SUD[[#This Row],[Staff Start Date]], "mmm")</f>
        <v>Jan</v>
      </c>
    </row>
    <row r="449" spans="1:14" x14ac:dyDescent="0.25">
      <c r="A449" s="18"/>
      <c r="B449" s="19"/>
      <c r="C449" s="19"/>
      <c r="D449" s="19"/>
      <c r="E449" s="19"/>
      <c r="F449" s="19"/>
      <c r="G449" s="19"/>
      <c r="H449" s="19"/>
      <c r="I449" s="19"/>
      <c r="J449" s="20"/>
      <c r="K449" s="67"/>
      <c r="L449" s="19"/>
      <c r="M449" s="100">
        <f>YEAR(SUD[[#This Row],[Staff Start Date]])</f>
        <v>1900</v>
      </c>
      <c r="N449" s="100" t="str">
        <f>TEXT(SUD[[#This Row],[Staff Start Date]], "mmm")</f>
        <v>Jan</v>
      </c>
    </row>
    <row r="450" spans="1:14" x14ac:dyDescent="0.25">
      <c r="A450" s="18"/>
      <c r="B450" s="19"/>
      <c r="C450" s="19"/>
      <c r="D450" s="19"/>
      <c r="E450" s="19"/>
      <c r="F450" s="19"/>
      <c r="G450" s="19"/>
      <c r="H450" s="19"/>
      <c r="I450" s="19"/>
      <c r="J450" s="20"/>
      <c r="K450" s="67"/>
      <c r="L450" s="19"/>
      <c r="M450" s="100">
        <f>YEAR(SUD[[#This Row],[Staff Start Date]])</f>
        <v>1900</v>
      </c>
      <c r="N450" s="100" t="str">
        <f>TEXT(SUD[[#This Row],[Staff Start Date]], "mmm")</f>
        <v>Jan</v>
      </c>
    </row>
    <row r="451" spans="1:14" x14ac:dyDescent="0.25">
      <c r="A451" s="18"/>
      <c r="B451" s="19"/>
      <c r="C451" s="19"/>
      <c r="D451" s="19"/>
      <c r="E451" s="19"/>
      <c r="F451" s="19"/>
      <c r="G451" s="19"/>
      <c r="H451" s="19"/>
      <c r="I451" s="19"/>
      <c r="J451" s="20"/>
      <c r="K451" s="67"/>
      <c r="L451" s="19"/>
      <c r="M451" s="100">
        <f>YEAR(SUD[[#This Row],[Staff Start Date]])</f>
        <v>1900</v>
      </c>
      <c r="N451" s="100" t="str">
        <f>TEXT(SUD[[#This Row],[Staff Start Date]], "mmm")</f>
        <v>Jan</v>
      </c>
    </row>
    <row r="452" spans="1:14" x14ac:dyDescent="0.25">
      <c r="A452" s="18"/>
      <c r="B452" s="19"/>
      <c r="C452" s="19"/>
      <c r="D452" s="19"/>
      <c r="E452" s="19"/>
      <c r="F452" s="19"/>
      <c r="G452" s="19"/>
      <c r="H452" s="19"/>
      <c r="I452" s="19"/>
      <c r="J452" s="20"/>
      <c r="K452" s="67"/>
      <c r="L452" s="19"/>
      <c r="M452" s="100">
        <f>YEAR(SUD[[#This Row],[Staff Start Date]])</f>
        <v>1900</v>
      </c>
      <c r="N452" s="100" t="str">
        <f>TEXT(SUD[[#This Row],[Staff Start Date]], "mmm")</f>
        <v>Jan</v>
      </c>
    </row>
    <row r="453" spans="1:14" x14ac:dyDescent="0.25">
      <c r="A453" s="18"/>
      <c r="B453" s="19"/>
      <c r="C453" s="19"/>
      <c r="D453" s="19"/>
      <c r="E453" s="19"/>
      <c r="F453" s="19"/>
      <c r="G453" s="19"/>
      <c r="H453" s="19"/>
      <c r="I453" s="19"/>
      <c r="J453" s="20"/>
      <c r="K453" s="67"/>
      <c r="L453" s="19"/>
      <c r="M453" s="100">
        <f>YEAR(SUD[[#This Row],[Staff Start Date]])</f>
        <v>1900</v>
      </c>
      <c r="N453" s="100" t="str">
        <f>TEXT(SUD[[#This Row],[Staff Start Date]], "mmm")</f>
        <v>Jan</v>
      </c>
    </row>
    <row r="454" spans="1:14" x14ac:dyDescent="0.25">
      <c r="A454" s="18"/>
      <c r="B454" s="19"/>
      <c r="C454" s="19"/>
      <c r="D454" s="19"/>
      <c r="E454" s="19"/>
      <c r="F454" s="19"/>
      <c r="G454" s="19"/>
      <c r="H454" s="19"/>
      <c r="I454" s="19"/>
      <c r="J454" s="20"/>
      <c r="K454" s="67"/>
      <c r="L454" s="19"/>
      <c r="M454" s="100">
        <f>YEAR(SUD[[#This Row],[Staff Start Date]])</f>
        <v>1900</v>
      </c>
      <c r="N454" s="100" t="str">
        <f>TEXT(SUD[[#This Row],[Staff Start Date]], "mmm")</f>
        <v>Jan</v>
      </c>
    </row>
    <row r="455" spans="1:14" x14ac:dyDescent="0.25">
      <c r="A455" s="18"/>
      <c r="B455" s="19"/>
      <c r="C455" s="19"/>
      <c r="D455" s="19"/>
      <c r="E455" s="19"/>
      <c r="F455" s="19"/>
      <c r="G455" s="19"/>
      <c r="H455" s="19"/>
      <c r="I455" s="19"/>
      <c r="J455" s="20"/>
      <c r="K455" s="67"/>
      <c r="L455" s="19"/>
      <c r="M455" s="100">
        <f>YEAR(SUD[[#This Row],[Staff Start Date]])</f>
        <v>1900</v>
      </c>
      <c r="N455" s="100" t="str">
        <f>TEXT(SUD[[#This Row],[Staff Start Date]], "mmm")</f>
        <v>Jan</v>
      </c>
    </row>
    <row r="456" spans="1:14" x14ac:dyDescent="0.25">
      <c r="A456" s="18"/>
      <c r="B456" s="19"/>
      <c r="C456" s="19"/>
      <c r="D456" s="19"/>
      <c r="E456" s="19"/>
      <c r="F456" s="19"/>
      <c r="G456" s="19"/>
      <c r="H456" s="19"/>
      <c r="I456" s="19"/>
      <c r="J456" s="20"/>
      <c r="K456" s="67"/>
      <c r="L456" s="19"/>
      <c r="M456" s="100">
        <f>YEAR(SUD[[#This Row],[Staff Start Date]])</f>
        <v>1900</v>
      </c>
      <c r="N456" s="100" t="str">
        <f>TEXT(SUD[[#This Row],[Staff Start Date]], "mmm")</f>
        <v>Jan</v>
      </c>
    </row>
    <row r="457" spans="1:14" x14ac:dyDescent="0.25">
      <c r="A457" s="18"/>
      <c r="B457" s="19"/>
      <c r="C457" s="19"/>
      <c r="D457" s="19"/>
      <c r="E457" s="19"/>
      <c r="F457" s="19"/>
      <c r="G457" s="19"/>
      <c r="H457" s="19"/>
      <c r="I457" s="19"/>
      <c r="J457" s="20"/>
      <c r="K457" s="67"/>
      <c r="L457" s="19"/>
      <c r="M457" s="100">
        <f>YEAR(SUD[[#This Row],[Staff Start Date]])</f>
        <v>1900</v>
      </c>
      <c r="N457" s="100" t="str">
        <f>TEXT(SUD[[#This Row],[Staff Start Date]], "mmm")</f>
        <v>Jan</v>
      </c>
    </row>
    <row r="458" spans="1:14" x14ac:dyDescent="0.25">
      <c r="A458" s="18"/>
      <c r="B458" s="19"/>
      <c r="C458" s="19"/>
      <c r="D458" s="19"/>
      <c r="E458" s="19"/>
      <c r="F458" s="19"/>
      <c r="G458" s="19"/>
      <c r="H458" s="19"/>
      <c r="I458" s="19"/>
      <c r="J458" s="20"/>
      <c r="K458" s="67"/>
      <c r="L458" s="19"/>
      <c r="M458" s="100">
        <f>YEAR(SUD[[#This Row],[Staff Start Date]])</f>
        <v>1900</v>
      </c>
      <c r="N458" s="100" t="str">
        <f>TEXT(SUD[[#This Row],[Staff Start Date]], "mmm")</f>
        <v>Jan</v>
      </c>
    </row>
    <row r="459" spans="1:14" x14ac:dyDescent="0.25">
      <c r="A459" s="18"/>
      <c r="B459" s="19"/>
      <c r="C459" s="19"/>
      <c r="D459" s="19"/>
      <c r="E459" s="19"/>
      <c r="F459" s="19"/>
      <c r="G459" s="19"/>
      <c r="H459" s="19"/>
      <c r="I459" s="19"/>
      <c r="J459" s="20"/>
      <c r="K459" s="67"/>
      <c r="L459" s="19"/>
      <c r="M459" s="100">
        <f>YEAR(SUD[[#This Row],[Staff Start Date]])</f>
        <v>1900</v>
      </c>
      <c r="N459" s="100" t="str">
        <f>TEXT(SUD[[#This Row],[Staff Start Date]], "mmm")</f>
        <v>Jan</v>
      </c>
    </row>
    <row r="460" spans="1:14" x14ac:dyDescent="0.25">
      <c r="A460" s="18"/>
      <c r="B460" s="19"/>
      <c r="C460" s="19"/>
      <c r="D460" s="19"/>
      <c r="E460" s="19"/>
      <c r="F460" s="19"/>
      <c r="G460" s="19"/>
      <c r="H460" s="19"/>
      <c r="I460" s="19"/>
      <c r="J460" s="20"/>
      <c r="K460" s="67"/>
      <c r="L460" s="19"/>
      <c r="M460" s="100">
        <f>YEAR(SUD[[#This Row],[Staff Start Date]])</f>
        <v>1900</v>
      </c>
      <c r="N460" s="100" t="str">
        <f>TEXT(SUD[[#This Row],[Staff Start Date]], "mmm")</f>
        <v>Jan</v>
      </c>
    </row>
    <row r="461" spans="1:14" x14ac:dyDescent="0.25">
      <c r="A461" s="18"/>
      <c r="B461" s="19"/>
      <c r="C461" s="19"/>
      <c r="D461" s="19"/>
      <c r="E461" s="19"/>
      <c r="F461" s="19"/>
      <c r="G461" s="19"/>
      <c r="H461" s="19"/>
      <c r="I461" s="19"/>
      <c r="J461" s="20"/>
      <c r="K461" s="67"/>
      <c r="L461" s="19"/>
      <c r="M461" s="100">
        <f>YEAR(SUD[[#This Row],[Staff Start Date]])</f>
        <v>1900</v>
      </c>
      <c r="N461" s="100" t="str">
        <f>TEXT(SUD[[#This Row],[Staff Start Date]], "mmm")</f>
        <v>Jan</v>
      </c>
    </row>
    <row r="462" spans="1:14" x14ac:dyDescent="0.25">
      <c r="A462" s="18"/>
      <c r="B462" s="19"/>
      <c r="C462" s="19"/>
      <c r="D462" s="19"/>
      <c r="E462" s="19"/>
      <c r="F462" s="19"/>
      <c r="G462" s="19"/>
      <c r="H462" s="19"/>
      <c r="I462" s="19"/>
      <c r="J462" s="20"/>
      <c r="K462" s="67"/>
      <c r="L462" s="19"/>
      <c r="M462" s="100">
        <f>YEAR(SUD[[#This Row],[Staff Start Date]])</f>
        <v>1900</v>
      </c>
      <c r="N462" s="100" t="str">
        <f>TEXT(SUD[[#This Row],[Staff Start Date]], "mmm")</f>
        <v>Jan</v>
      </c>
    </row>
    <row r="463" spans="1:14" x14ac:dyDescent="0.25">
      <c r="A463" s="18"/>
      <c r="B463" s="19"/>
      <c r="C463" s="19"/>
      <c r="D463" s="19"/>
      <c r="E463" s="19"/>
      <c r="F463" s="19"/>
      <c r="G463" s="19"/>
      <c r="H463" s="19"/>
      <c r="I463" s="19"/>
      <c r="J463" s="20"/>
      <c r="K463" s="67"/>
      <c r="L463" s="19"/>
      <c r="M463" s="100">
        <f>YEAR(SUD[[#This Row],[Staff Start Date]])</f>
        <v>1900</v>
      </c>
      <c r="N463" s="100" t="str">
        <f>TEXT(SUD[[#This Row],[Staff Start Date]], "mmm")</f>
        <v>Jan</v>
      </c>
    </row>
    <row r="464" spans="1:14" x14ac:dyDescent="0.25">
      <c r="A464" s="18"/>
      <c r="B464" s="19"/>
      <c r="C464" s="19"/>
      <c r="D464" s="19"/>
      <c r="E464" s="19"/>
      <c r="F464" s="19"/>
      <c r="G464" s="19"/>
      <c r="H464" s="19"/>
      <c r="I464" s="19"/>
      <c r="J464" s="20"/>
      <c r="K464" s="67"/>
      <c r="L464" s="19"/>
      <c r="M464" s="100">
        <f>YEAR(SUD[[#This Row],[Staff Start Date]])</f>
        <v>1900</v>
      </c>
      <c r="N464" s="100" t="str">
        <f>TEXT(SUD[[#This Row],[Staff Start Date]], "mmm")</f>
        <v>Jan</v>
      </c>
    </row>
    <row r="465" spans="1:14" x14ac:dyDescent="0.25">
      <c r="A465" s="18"/>
      <c r="B465" s="19"/>
      <c r="C465" s="19"/>
      <c r="D465" s="19"/>
      <c r="E465" s="19"/>
      <c r="F465" s="19"/>
      <c r="G465" s="19"/>
      <c r="H465" s="19"/>
      <c r="I465" s="19"/>
      <c r="J465" s="20"/>
      <c r="K465" s="67"/>
      <c r="L465" s="19"/>
      <c r="M465" s="100">
        <f>YEAR(SUD[[#This Row],[Staff Start Date]])</f>
        <v>1900</v>
      </c>
      <c r="N465" s="100" t="str">
        <f>TEXT(SUD[[#This Row],[Staff Start Date]], "mmm")</f>
        <v>Jan</v>
      </c>
    </row>
    <row r="466" spans="1:14" x14ac:dyDescent="0.25">
      <c r="A466" s="18"/>
      <c r="B466" s="19"/>
      <c r="C466" s="19"/>
      <c r="D466" s="19"/>
      <c r="E466" s="19"/>
      <c r="F466" s="19"/>
      <c r="G466" s="19"/>
      <c r="H466" s="19"/>
      <c r="I466" s="19"/>
      <c r="J466" s="20"/>
      <c r="K466" s="67"/>
      <c r="L466" s="19"/>
      <c r="M466" s="100">
        <f>YEAR(SUD[[#This Row],[Staff Start Date]])</f>
        <v>1900</v>
      </c>
      <c r="N466" s="100" t="str">
        <f>TEXT(SUD[[#This Row],[Staff Start Date]], "mmm")</f>
        <v>Jan</v>
      </c>
    </row>
    <row r="467" spans="1:14" x14ac:dyDescent="0.25">
      <c r="A467" s="18"/>
      <c r="B467" s="19"/>
      <c r="C467" s="19"/>
      <c r="D467" s="19"/>
      <c r="E467" s="19"/>
      <c r="F467" s="19"/>
      <c r="G467" s="19"/>
      <c r="H467" s="19"/>
      <c r="I467" s="19"/>
      <c r="J467" s="20"/>
      <c r="K467" s="67"/>
      <c r="L467" s="19"/>
      <c r="M467" s="100">
        <f>YEAR(SUD[[#This Row],[Staff Start Date]])</f>
        <v>1900</v>
      </c>
      <c r="N467" s="100" t="str">
        <f>TEXT(SUD[[#This Row],[Staff Start Date]], "mmm")</f>
        <v>Jan</v>
      </c>
    </row>
    <row r="468" spans="1:14" x14ac:dyDescent="0.25">
      <c r="A468" s="18"/>
      <c r="B468" s="19"/>
      <c r="C468" s="19"/>
      <c r="D468" s="19"/>
      <c r="E468" s="19"/>
      <c r="F468" s="19"/>
      <c r="G468" s="19"/>
      <c r="H468" s="19"/>
      <c r="I468" s="19"/>
      <c r="J468" s="20"/>
      <c r="K468" s="67"/>
      <c r="L468" s="19"/>
      <c r="M468" s="100">
        <f>YEAR(SUD[[#This Row],[Staff Start Date]])</f>
        <v>1900</v>
      </c>
      <c r="N468" s="100" t="str">
        <f>TEXT(SUD[[#This Row],[Staff Start Date]], "mmm")</f>
        <v>Jan</v>
      </c>
    </row>
    <row r="469" spans="1:14" x14ac:dyDescent="0.25">
      <c r="A469" s="18"/>
      <c r="B469" s="19"/>
      <c r="C469" s="19"/>
      <c r="D469" s="19"/>
      <c r="E469" s="19"/>
      <c r="F469" s="19"/>
      <c r="G469" s="19"/>
      <c r="H469" s="19"/>
      <c r="I469" s="19"/>
      <c r="J469" s="20"/>
      <c r="K469" s="67"/>
      <c r="L469" s="19"/>
      <c r="M469" s="100">
        <f>YEAR(SUD[[#This Row],[Staff Start Date]])</f>
        <v>1900</v>
      </c>
      <c r="N469" s="100" t="str">
        <f>TEXT(SUD[[#This Row],[Staff Start Date]], "mmm")</f>
        <v>Jan</v>
      </c>
    </row>
    <row r="470" spans="1:14" x14ac:dyDescent="0.25">
      <c r="A470" s="18"/>
      <c r="B470" s="19"/>
      <c r="C470" s="19"/>
      <c r="D470" s="19"/>
      <c r="E470" s="19"/>
      <c r="F470" s="19"/>
      <c r="G470" s="19"/>
      <c r="H470" s="19"/>
      <c r="I470" s="19"/>
      <c r="J470" s="20"/>
      <c r="K470" s="67"/>
      <c r="L470" s="19"/>
      <c r="M470" s="100">
        <f>YEAR(SUD[[#This Row],[Staff Start Date]])</f>
        <v>1900</v>
      </c>
      <c r="N470" s="100" t="str">
        <f>TEXT(SUD[[#This Row],[Staff Start Date]], "mmm")</f>
        <v>Jan</v>
      </c>
    </row>
    <row r="471" spans="1:14" x14ac:dyDescent="0.25">
      <c r="A471" s="18"/>
      <c r="B471" s="19"/>
      <c r="C471" s="19"/>
      <c r="D471" s="19"/>
      <c r="E471" s="19"/>
      <c r="F471" s="19"/>
      <c r="G471" s="19"/>
      <c r="H471" s="19"/>
      <c r="I471" s="19"/>
      <c r="J471" s="20"/>
      <c r="K471" s="67"/>
      <c r="L471" s="19"/>
      <c r="M471" s="100">
        <f>YEAR(SUD[[#This Row],[Staff Start Date]])</f>
        <v>1900</v>
      </c>
      <c r="N471" s="100" t="str">
        <f>TEXT(SUD[[#This Row],[Staff Start Date]], "mmm")</f>
        <v>Jan</v>
      </c>
    </row>
    <row r="472" spans="1:14" x14ac:dyDescent="0.25">
      <c r="A472" s="18"/>
      <c r="B472" s="19"/>
      <c r="C472" s="19"/>
      <c r="D472" s="19"/>
      <c r="E472" s="19"/>
      <c r="F472" s="19"/>
      <c r="G472" s="19"/>
      <c r="H472" s="19"/>
      <c r="I472" s="19"/>
      <c r="J472" s="20"/>
      <c r="K472" s="67"/>
      <c r="L472" s="19"/>
      <c r="M472" s="100">
        <f>YEAR(SUD[[#This Row],[Staff Start Date]])</f>
        <v>1900</v>
      </c>
      <c r="N472" s="100" t="str">
        <f>TEXT(SUD[[#This Row],[Staff Start Date]], "mmm")</f>
        <v>Jan</v>
      </c>
    </row>
    <row r="473" spans="1:14" x14ac:dyDescent="0.25">
      <c r="A473" s="18"/>
      <c r="B473" s="19"/>
      <c r="C473" s="19"/>
      <c r="D473" s="19"/>
      <c r="E473" s="19"/>
      <c r="F473" s="19"/>
      <c r="G473" s="19"/>
      <c r="H473" s="19"/>
      <c r="I473" s="19"/>
      <c r="J473" s="20"/>
      <c r="K473" s="67"/>
      <c r="L473" s="19"/>
      <c r="M473" s="100">
        <f>YEAR(SUD[[#This Row],[Staff Start Date]])</f>
        <v>1900</v>
      </c>
      <c r="N473" s="100" t="str">
        <f>TEXT(SUD[[#This Row],[Staff Start Date]], "mmm")</f>
        <v>Jan</v>
      </c>
    </row>
    <row r="474" spans="1:14" x14ac:dyDescent="0.25">
      <c r="A474" s="18"/>
      <c r="B474" s="19"/>
      <c r="C474" s="19"/>
      <c r="D474" s="19"/>
      <c r="E474" s="19"/>
      <c r="F474" s="19"/>
      <c r="G474" s="19"/>
      <c r="H474" s="19"/>
      <c r="I474" s="19"/>
      <c r="J474" s="20"/>
      <c r="K474" s="67"/>
      <c r="L474" s="19"/>
      <c r="M474" s="100">
        <f>YEAR(SUD[[#This Row],[Staff Start Date]])</f>
        <v>1900</v>
      </c>
      <c r="N474" s="100" t="str">
        <f>TEXT(SUD[[#This Row],[Staff Start Date]], "mmm")</f>
        <v>Jan</v>
      </c>
    </row>
    <row r="475" spans="1:14" x14ac:dyDescent="0.25">
      <c r="A475" s="18"/>
      <c r="B475" s="19"/>
      <c r="C475" s="19"/>
      <c r="D475" s="19"/>
      <c r="E475" s="19"/>
      <c r="F475" s="19"/>
      <c r="G475" s="19"/>
      <c r="H475" s="19"/>
      <c r="I475" s="19"/>
      <c r="J475" s="20"/>
      <c r="K475" s="67"/>
      <c r="L475" s="19"/>
      <c r="M475" s="100">
        <f>YEAR(SUD[[#This Row],[Staff Start Date]])</f>
        <v>1900</v>
      </c>
      <c r="N475" s="100" t="str">
        <f>TEXT(SUD[[#This Row],[Staff Start Date]], "mmm")</f>
        <v>Jan</v>
      </c>
    </row>
    <row r="476" spans="1:14" x14ac:dyDescent="0.25">
      <c r="A476" s="18"/>
      <c r="B476" s="19"/>
      <c r="C476" s="19"/>
      <c r="D476" s="19"/>
      <c r="E476" s="19"/>
      <c r="F476" s="19"/>
      <c r="G476" s="19"/>
      <c r="H476" s="19"/>
      <c r="I476" s="19"/>
      <c r="J476" s="20"/>
      <c r="K476" s="67"/>
      <c r="L476" s="19"/>
      <c r="M476" s="100">
        <f>YEAR(SUD[[#This Row],[Staff Start Date]])</f>
        <v>1900</v>
      </c>
      <c r="N476" s="100" t="str">
        <f>TEXT(SUD[[#This Row],[Staff Start Date]], "mmm")</f>
        <v>Jan</v>
      </c>
    </row>
    <row r="477" spans="1:14" x14ac:dyDescent="0.25">
      <c r="A477" s="18"/>
      <c r="B477" s="19"/>
      <c r="C477" s="19"/>
      <c r="D477" s="19"/>
      <c r="E477" s="19"/>
      <c r="F477" s="19"/>
      <c r="G477" s="19"/>
      <c r="H477" s="19"/>
      <c r="I477" s="19"/>
      <c r="J477" s="20"/>
      <c r="K477" s="67"/>
      <c r="L477" s="19"/>
      <c r="M477" s="100">
        <f>YEAR(SUD[[#This Row],[Staff Start Date]])</f>
        <v>1900</v>
      </c>
      <c r="N477" s="100" t="str">
        <f>TEXT(SUD[[#This Row],[Staff Start Date]], "mmm")</f>
        <v>Jan</v>
      </c>
    </row>
    <row r="478" spans="1:14" x14ac:dyDescent="0.25">
      <c r="A478" s="18"/>
      <c r="B478" s="19"/>
      <c r="C478" s="19"/>
      <c r="D478" s="19"/>
      <c r="E478" s="19"/>
      <c r="F478" s="19"/>
      <c r="G478" s="19"/>
      <c r="H478" s="19"/>
      <c r="I478" s="19"/>
      <c r="J478" s="20"/>
      <c r="K478" s="67"/>
      <c r="L478" s="19"/>
      <c r="M478" s="100">
        <f>YEAR(SUD[[#This Row],[Staff Start Date]])</f>
        <v>1900</v>
      </c>
      <c r="N478" s="100" t="str">
        <f>TEXT(SUD[[#This Row],[Staff Start Date]], "mmm")</f>
        <v>Jan</v>
      </c>
    </row>
    <row r="479" spans="1:14" x14ac:dyDescent="0.25">
      <c r="A479" s="18"/>
      <c r="B479" s="19"/>
      <c r="C479" s="19"/>
      <c r="D479" s="19"/>
      <c r="E479" s="19"/>
      <c r="F479" s="19"/>
      <c r="G479" s="19"/>
      <c r="H479" s="19"/>
      <c r="I479" s="19"/>
      <c r="J479" s="20"/>
      <c r="K479" s="67"/>
      <c r="L479" s="19"/>
      <c r="M479" s="100">
        <f>YEAR(SUD[[#This Row],[Staff Start Date]])</f>
        <v>1900</v>
      </c>
      <c r="N479" s="100" t="str">
        <f>TEXT(SUD[[#This Row],[Staff Start Date]], "mmm")</f>
        <v>Jan</v>
      </c>
    </row>
    <row r="480" spans="1:14" x14ac:dyDescent="0.25">
      <c r="A480" s="18"/>
      <c r="B480" s="19"/>
      <c r="C480" s="19"/>
      <c r="D480" s="19"/>
      <c r="E480" s="19"/>
      <c r="F480" s="19"/>
      <c r="G480" s="19"/>
      <c r="H480" s="19"/>
      <c r="I480" s="19"/>
      <c r="J480" s="20"/>
      <c r="K480" s="67"/>
      <c r="L480" s="19"/>
      <c r="M480" s="100">
        <f>YEAR(SUD[[#This Row],[Staff Start Date]])</f>
        <v>1900</v>
      </c>
      <c r="N480" s="100" t="str">
        <f>TEXT(SUD[[#This Row],[Staff Start Date]], "mmm")</f>
        <v>Jan</v>
      </c>
    </row>
    <row r="481" spans="1:14" x14ac:dyDescent="0.25">
      <c r="A481" s="18"/>
      <c r="B481" s="19"/>
      <c r="C481" s="19"/>
      <c r="D481" s="19"/>
      <c r="E481" s="19"/>
      <c r="F481" s="19"/>
      <c r="G481" s="19"/>
      <c r="H481" s="19"/>
      <c r="I481" s="19"/>
      <c r="J481" s="20"/>
      <c r="K481" s="67"/>
      <c r="L481" s="19"/>
      <c r="M481" s="100">
        <f>YEAR(SUD[[#This Row],[Staff Start Date]])</f>
        <v>1900</v>
      </c>
      <c r="N481" s="100" t="str">
        <f>TEXT(SUD[[#This Row],[Staff Start Date]], "mmm")</f>
        <v>Jan</v>
      </c>
    </row>
    <row r="482" spans="1:14" x14ac:dyDescent="0.25">
      <c r="A482" s="18"/>
      <c r="B482" s="19"/>
      <c r="C482" s="19"/>
      <c r="D482" s="19"/>
      <c r="E482" s="19"/>
      <c r="F482" s="19"/>
      <c r="G482" s="19"/>
      <c r="H482" s="19"/>
      <c r="I482" s="19"/>
      <c r="J482" s="20"/>
      <c r="K482" s="67"/>
      <c r="L482" s="19"/>
      <c r="M482" s="100">
        <f>YEAR(SUD[[#This Row],[Staff Start Date]])</f>
        <v>1900</v>
      </c>
      <c r="N482" s="100" t="str">
        <f>TEXT(SUD[[#This Row],[Staff Start Date]], "mmm")</f>
        <v>Jan</v>
      </c>
    </row>
    <row r="483" spans="1:14" x14ac:dyDescent="0.25">
      <c r="A483" s="18"/>
      <c r="B483" s="19"/>
      <c r="C483" s="19"/>
      <c r="D483" s="19"/>
      <c r="E483" s="19"/>
      <c r="F483" s="19"/>
      <c r="G483" s="19"/>
      <c r="H483" s="19"/>
      <c r="I483" s="19"/>
      <c r="J483" s="20"/>
      <c r="K483" s="67"/>
      <c r="L483" s="19"/>
      <c r="M483" s="100">
        <f>YEAR(SUD[[#This Row],[Staff Start Date]])</f>
        <v>1900</v>
      </c>
      <c r="N483" s="100" t="str">
        <f>TEXT(SUD[[#This Row],[Staff Start Date]], "mmm")</f>
        <v>Jan</v>
      </c>
    </row>
    <row r="484" spans="1:14" x14ac:dyDescent="0.25">
      <c r="A484" s="18"/>
      <c r="B484" s="19"/>
      <c r="C484" s="19"/>
      <c r="D484" s="19"/>
      <c r="E484" s="19"/>
      <c r="F484" s="19"/>
      <c r="G484" s="19"/>
      <c r="H484" s="19"/>
      <c r="I484" s="19"/>
      <c r="J484" s="20"/>
      <c r="K484" s="67"/>
      <c r="L484" s="19"/>
      <c r="M484" s="100">
        <f>YEAR(SUD[[#This Row],[Staff Start Date]])</f>
        <v>1900</v>
      </c>
      <c r="N484" s="100" t="str">
        <f>TEXT(SUD[[#This Row],[Staff Start Date]], "mmm")</f>
        <v>Jan</v>
      </c>
    </row>
    <row r="485" spans="1:14" x14ac:dyDescent="0.25">
      <c r="A485" s="18"/>
      <c r="B485" s="19"/>
      <c r="C485" s="19"/>
      <c r="D485" s="19"/>
      <c r="E485" s="19"/>
      <c r="F485" s="19"/>
      <c r="G485" s="19"/>
      <c r="H485" s="19"/>
      <c r="I485" s="19"/>
      <c r="J485" s="20"/>
      <c r="K485" s="67"/>
      <c r="L485" s="19"/>
      <c r="M485" s="100">
        <f>YEAR(SUD[[#This Row],[Staff Start Date]])</f>
        <v>1900</v>
      </c>
      <c r="N485" s="100" t="str">
        <f>TEXT(SUD[[#This Row],[Staff Start Date]], "mmm")</f>
        <v>Jan</v>
      </c>
    </row>
    <row r="486" spans="1:14" x14ac:dyDescent="0.25">
      <c r="A486" s="18"/>
      <c r="B486" s="19"/>
      <c r="C486" s="19"/>
      <c r="D486" s="19"/>
      <c r="E486" s="19"/>
      <c r="F486" s="19"/>
      <c r="G486" s="19"/>
      <c r="H486" s="19"/>
      <c r="I486" s="19"/>
      <c r="J486" s="20"/>
      <c r="K486" s="67"/>
      <c r="L486" s="19"/>
      <c r="M486" s="100">
        <f>YEAR(SUD[[#This Row],[Staff Start Date]])</f>
        <v>1900</v>
      </c>
      <c r="N486" s="100" t="str">
        <f>TEXT(SUD[[#This Row],[Staff Start Date]], "mmm")</f>
        <v>Jan</v>
      </c>
    </row>
    <row r="487" spans="1:14" x14ac:dyDescent="0.25">
      <c r="A487" s="18"/>
      <c r="B487" s="19"/>
      <c r="C487" s="19"/>
      <c r="D487" s="19"/>
      <c r="E487" s="19"/>
      <c r="F487" s="19"/>
      <c r="G487" s="19"/>
      <c r="H487" s="19"/>
      <c r="I487" s="19"/>
      <c r="J487" s="20"/>
      <c r="K487" s="67"/>
      <c r="L487" s="19"/>
      <c r="M487" s="100">
        <f>YEAR(SUD[[#This Row],[Staff Start Date]])</f>
        <v>1900</v>
      </c>
      <c r="N487" s="100" t="str">
        <f>TEXT(SUD[[#This Row],[Staff Start Date]], "mmm")</f>
        <v>Jan</v>
      </c>
    </row>
    <row r="488" spans="1:14" x14ac:dyDescent="0.25">
      <c r="A488" s="18"/>
      <c r="B488" s="19"/>
      <c r="C488" s="19"/>
      <c r="D488" s="19"/>
      <c r="E488" s="19"/>
      <c r="F488" s="19"/>
      <c r="G488" s="19"/>
      <c r="H488" s="19"/>
      <c r="I488" s="19"/>
      <c r="J488" s="20"/>
      <c r="K488" s="67"/>
      <c r="L488" s="19"/>
      <c r="M488" s="100">
        <f>YEAR(SUD[[#This Row],[Staff Start Date]])</f>
        <v>1900</v>
      </c>
      <c r="N488" s="100" t="str">
        <f>TEXT(SUD[[#This Row],[Staff Start Date]], "mmm")</f>
        <v>Jan</v>
      </c>
    </row>
    <row r="489" spans="1:14" x14ac:dyDescent="0.25">
      <c r="A489" s="18"/>
      <c r="B489" s="19"/>
      <c r="C489" s="19"/>
      <c r="D489" s="19"/>
      <c r="E489" s="19"/>
      <c r="F489" s="19"/>
      <c r="G489" s="19"/>
      <c r="H489" s="19"/>
      <c r="I489" s="19"/>
      <c r="J489" s="20"/>
      <c r="K489" s="67"/>
      <c r="L489" s="19"/>
      <c r="M489" s="100">
        <f>YEAR(SUD[[#This Row],[Staff Start Date]])</f>
        <v>1900</v>
      </c>
      <c r="N489" s="100" t="str">
        <f>TEXT(SUD[[#This Row],[Staff Start Date]], "mmm")</f>
        <v>Jan</v>
      </c>
    </row>
    <row r="490" spans="1:14" x14ac:dyDescent="0.25">
      <c r="A490" s="18"/>
      <c r="B490" s="19"/>
      <c r="C490" s="19"/>
      <c r="D490" s="19"/>
      <c r="E490" s="19"/>
      <c r="F490" s="19"/>
      <c r="G490" s="19"/>
      <c r="H490" s="19"/>
      <c r="I490" s="19"/>
      <c r="J490" s="20"/>
      <c r="K490" s="67"/>
      <c r="L490" s="19"/>
      <c r="M490" s="100">
        <f>YEAR(SUD[[#This Row],[Staff Start Date]])</f>
        <v>1900</v>
      </c>
      <c r="N490" s="100" t="str">
        <f>TEXT(SUD[[#This Row],[Staff Start Date]], "mmm")</f>
        <v>Jan</v>
      </c>
    </row>
    <row r="491" spans="1:14" x14ac:dyDescent="0.25">
      <c r="A491" s="18"/>
      <c r="B491" s="19"/>
      <c r="C491" s="19"/>
      <c r="D491" s="19"/>
      <c r="E491" s="19"/>
      <c r="F491" s="19"/>
      <c r="G491" s="19"/>
      <c r="H491" s="19"/>
      <c r="I491" s="19"/>
      <c r="J491" s="20"/>
      <c r="K491" s="67"/>
      <c r="L491" s="19"/>
      <c r="M491" s="100">
        <f>YEAR(SUD[[#This Row],[Staff Start Date]])</f>
        <v>1900</v>
      </c>
      <c r="N491" s="100" t="str">
        <f>TEXT(SUD[[#This Row],[Staff Start Date]], "mmm")</f>
        <v>Jan</v>
      </c>
    </row>
    <row r="492" spans="1:14" x14ac:dyDescent="0.25">
      <c r="A492" s="18"/>
      <c r="B492" s="19"/>
      <c r="C492" s="19"/>
      <c r="D492" s="19"/>
      <c r="E492" s="19"/>
      <c r="F492" s="19"/>
      <c r="G492" s="19"/>
      <c r="H492" s="19"/>
      <c r="I492" s="19"/>
      <c r="J492" s="20"/>
      <c r="K492" s="67"/>
      <c r="L492" s="19"/>
      <c r="M492" s="100">
        <f>YEAR(SUD[[#This Row],[Staff Start Date]])</f>
        <v>1900</v>
      </c>
      <c r="N492" s="100" t="str">
        <f>TEXT(SUD[[#This Row],[Staff Start Date]], "mmm")</f>
        <v>Jan</v>
      </c>
    </row>
    <row r="493" spans="1:14" x14ac:dyDescent="0.25">
      <c r="A493" s="18"/>
      <c r="B493" s="19"/>
      <c r="C493" s="19"/>
      <c r="D493" s="19"/>
      <c r="E493" s="19"/>
      <c r="F493" s="19"/>
      <c r="G493" s="19"/>
      <c r="H493" s="19"/>
      <c r="I493" s="19"/>
      <c r="J493" s="20"/>
      <c r="K493" s="67"/>
      <c r="L493" s="19"/>
      <c r="M493" s="100">
        <f>YEAR(SUD[[#This Row],[Staff Start Date]])</f>
        <v>1900</v>
      </c>
      <c r="N493" s="100" t="str">
        <f>TEXT(SUD[[#This Row],[Staff Start Date]], "mmm")</f>
        <v>Jan</v>
      </c>
    </row>
    <row r="494" spans="1:14" x14ac:dyDescent="0.25">
      <c r="A494" s="18"/>
      <c r="B494" s="19"/>
      <c r="C494" s="19"/>
      <c r="D494" s="19"/>
      <c r="E494" s="19"/>
      <c r="F494" s="19"/>
      <c r="G494" s="19"/>
      <c r="H494" s="19"/>
      <c r="I494" s="19"/>
      <c r="J494" s="20"/>
      <c r="K494" s="67"/>
      <c r="L494" s="19"/>
      <c r="M494" s="100">
        <f>YEAR(SUD[[#This Row],[Staff Start Date]])</f>
        <v>1900</v>
      </c>
      <c r="N494" s="100" t="str">
        <f>TEXT(SUD[[#This Row],[Staff Start Date]], "mmm")</f>
        <v>Jan</v>
      </c>
    </row>
    <row r="495" spans="1:14" x14ac:dyDescent="0.25">
      <c r="A495" s="18"/>
      <c r="B495" s="19"/>
      <c r="C495" s="19"/>
      <c r="D495" s="19"/>
      <c r="E495" s="19"/>
      <c r="F495" s="19"/>
      <c r="G495" s="19"/>
      <c r="H495" s="19"/>
      <c r="I495" s="19"/>
      <c r="J495" s="20"/>
      <c r="K495" s="67"/>
      <c r="L495" s="19"/>
      <c r="M495" s="100">
        <f>YEAR(SUD[[#This Row],[Staff Start Date]])</f>
        <v>1900</v>
      </c>
      <c r="N495" s="100" t="str">
        <f>TEXT(SUD[[#This Row],[Staff Start Date]], "mmm")</f>
        <v>Jan</v>
      </c>
    </row>
    <row r="496" spans="1:14" x14ac:dyDescent="0.25">
      <c r="A496" s="18"/>
      <c r="B496" s="19"/>
      <c r="C496" s="19"/>
      <c r="D496" s="19"/>
      <c r="E496" s="19"/>
      <c r="F496" s="19"/>
      <c r="G496" s="19"/>
      <c r="H496" s="19"/>
      <c r="I496" s="19"/>
      <c r="J496" s="20"/>
      <c r="K496" s="67"/>
      <c r="L496" s="19"/>
      <c r="M496" s="100">
        <f>YEAR(SUD[[#This Row],[Staff Start Date]])</f>
        <v>1900</v>
      </c>
      <c r="N496" s="100" t="str">
        <f>TEXT(SUD[[#This Row],[Staff Start Date]], "mmm")</f>
        <v>Jan</v>
      </c>
    </row>
    <row r="497" spans="1:14" x14ac:dyDescent="0.25">
      <c r="A497" s="18"/>
      <c r="B497" s="19"/>
      <c r="C497" s="19"/>
      <c r="D497" s="19"/>
      <c r="E497" s="19"/>
      <c r="F497" s="19"/>
      <c r="G497" s="19"/>
      <c r="H497" s="19"/>
      <c r="I497" s="19"/>
      <c r="J497" s="20"/>
      <c r="K497" s="67"/>
      <c r="L497" s="19"/>
      <c r="M497" s="100">
        <f>YEAR(SUD[[#This Row],[Staff Start Date]])</f>
        <v>1900</v>
      </c>
      <c r="N497" s="100" t="str">
        <f>TEXT(SUD[[#This Row],[Staff Start Date]], "mmm")</f>
        <v>Jan</v>
      </c>
    </row>
    <row r="498" spans="1:14" x14ac:dyDescent="0.25">
      <c r="A498" s="18"/>
      <c r="B498" s="19"/>
      <c r="C498" s="19"/>
      <c r="D498" s="19"/>
      <c r="E498" s="19"/>
      <c r="F498" s="19"/>
      <c r="G498" s="19"/>
      <c r="H498" s="19"/>
      <c r="I498" s="19"/>
      <c r="J498" s="20"/>
      <c r="K498" s="67"/>
      <c r="L498" s="19"/>
      <c r="M498" s="100">
        <f>YEAR(SUD[[#This Row],[Staff Start Date]])</f>
        <v>1900</v>
      </c>
      <c r="N498" s="100" t="str">
        <f>TEXT(SUD[[#This Row],[Staff Start Date]], "mmm")</f>
        <v>Jan</v>
      </c>
    </row>
    <row r="499" spans="1:14" x14ac:dyDescent="0.25">
      <c r="A499" s="18"/>
      <c r="B499" s="19"/>
      <c r="C499" s="19"/>
      <c r="D499" s="19"/>
      <c r="E499" s="19"/>
      <c r="F499" s="19"/>
      <c r="G499" s="19"/>
      <c r="H499" s="19"/>
      <c r="I499" s="19"/>
      <c r="J499" s="20"/>
      <c r="K499" s="67"/>
      <c r="L499" s="19"/>
      <c r="M499" s="100">
        <f>YEAR(SUD[[#This Row],[Staff Start Date]])</f>
        <v>1900</v>
      </c>
      <c r="N499" s="100" t="str">
        <f>TEXT(SUD[[#This Row],[Staff Start Date]], "mmm")</f>
        <v>Jan</v>
      </c>
    </row>
    <row r="500" spans="1:14" x14ac:dyDescent="0.25">
      <c r="A500" s="21"/>
      <c r="B500" s="22"/>
      <c r="C500" s="22"/>
      <c r="D500" s="22"/>
      <c r="E500" s="22"/>
      <c r="F500" s="22"/>
      <c r="G500" s="22"/>
      <c r="H500" s="22"/>
      <c r="I500" s="22"/>
      <c r="J500" s="23"/>
      <c r="K500" s="67"/>
      <c r="L500" s="19"/>
      <c r="M500" s="100">
        <f>YEAR(SUD[[#This Row],[Staff Start Date]])</f>
        <v>1900</v>
      </c>
      <c r="N500" s="100" t="str">
        <f>TEXT(SUD[[#This Row],[Staff Start Date]], "mmm")</f>
        <v>Jan</v>
      </c>
    </row>
    <row r="501" spans="1:14" x14ac:dyDescent="0.25">
      <c r="A501" s="18"/>
      <c r="B501" s="19"/>
      <c r="C501" s="19"/>
      <c r="D501" s="19"/>
      <c r="E501" s="19"/>
      <c r="F501" s="19"/>
      <c r="G501" s="19"/>
      <c r="H501" s="19"/>
      <c r="I501" s="19"/>
      <c r="J501" s="20"/>
      <c r="K501" s="67"/>
      <c r="L501" s="19"/>
      <c r="M501" s="100">
        <f>YEAR(SUD[[#This Row],[Staff Start Date]])</f>
        <v>1900</v>
      </c>
      <c r="N501" s="100" t="str">
        <f>TEXT(SUD[[#This Row],[Staff Start Date]], "mmm")</f>
        <v>Jan</v>
      </c>
    </row>
    <row r="502" spans="1:14" x14ac:dyDescent="0.25">
      <c r="A502" s="18"/>
      <c r="B502" s="19"/>
      <c r="C502" s="19"/>
      <c r="D502" s="19"/>
      <c r="E502" s="19"/>
      <c r="F502" s="19"/>
      <c r="G502" s="19"/>
      <c r="H502" s="19"/>
      <c r="I502" s="19"/>
      <c r="J502" s="20"/>
      <c r="K502" s="67"/>
      <c r="L502" s="19"/>
      <c r="M502" s="100">
        <f>YEAR(SUD[[#This Row],[Staff Start Date]])</f>
        <v>1900</v>
      </c>
      <c r="N502" s="100" t="str">
        <f>TEXT(SUD[[#This Row],[Staff Start Date]], "mmm")</f>
        <v>Jan</v>
      </c>
    </row>
    <row r="503" spans="1:14" x14ac:dyDescent="0.25">
      <c r="A503" s="18"/>
      <c r="B503" s="19"/>
      <c r="C503" s="19"/>
      <c r="D503" s="19"/>
      <c r="E503" s="19"/>
      <c r="F503" s="19"/>
      <c r="G503" s="19"/>
      <c r="H503" s="19"/>
      <c r="I503" s="19"/>
      <c r="J503" s="20"/>
      <c r="K503" s="67"/>
      <c r="L503" s="19"/>
      <c r="M503" s="100">
        <f>YEAR(SUD[[#This Row],[Staff Start Date]])</f>
        <v>1900</v>
      </c>
      <c r="N503" s="100" t="str">
        <f>TEXT(SUD[[#This Row],[Staff Start Date]], "mmm")</f>
        <v>Jan</v>
      </c>
    </row>
    <row r="504" spans="1:14" x14ac:dyDescent="0.25">
      <c r="A504" s="18"/>
      <c r="B504" s="19"/>
      <c r="C504" s="19"/>
      <c r="D504" s="19"/>
      <c r="E504" s="19"/>
      <c r="F504" s="19"/>
      <c r="G504" s="19"/>
      <c r="H504" s="19"/>
      <c r="I504" s="19"/>
      <c r="J504" s="20"/>
      <c r="K504" s="67"/>
      <c r="L504" s="19"/>
      <c r="M504" s="100">
        <f>YEAR(SUD[[#This Row],[Staff Start Date]])</f>
        <v>1900</v>
      </c>
      <c r="N504" s="100" t="str">
        <f>TEXT(SUD[[#This Row],[Staff Start Date]], "mmm")</f>
        <v>Jan</v>
      </c>
    </row>
    <row r="505" spans="1:14" x14ac:dyDescent="0.25">
      <c r="A505" s="18"/>
      <c r="B505" s="19"/>
      <c r="C505" s="19"/>
      <c r="D505" s="19"/>
      <c r="E505" s="19"/>
      <c r="F505" s="19"/>
      <c r="G505" s="19"/>
      <c r="H505" s="19"/>
      <c r="I505" s="19"/>
      <c r="J505" s="20"/>
      <c r="K505" s="67"/>
      <c r="L505" s="19"/>
      <c r="M505" s="100">
        <f>YEAR(SUD[[#This Row],[Staff Start Date]])</f>
        <v>1900</v>
      </c>
      <c r="N505" s="100" t="str">
        <f>TEXT(SUD[[#This Row],[Staff Start Date]], "mmm")</f>
        <v>Jan</v>
      </c>
    </row>
    <row r="506" spans="1:14" x14ac:dyDescent="0.25">
      <c r="A506" s="18"/>
      <c r="B506" s="19"/>
      <c r="C506" s="19"/>
      <c r="D506" s="19"/>
      <c r="E506" s="19"/>
      <c r="F506" s="19"/>
      <c r="G506" s="19"/>
      <c r="H506" s="19"/>
      <c r="I506" s="19"/>
      <c r="J506" s="20"/>
      <c r="K506" s="67"/>
      <c r="L506" s="19"/>
      <c r="M506" s="100">
        <f>YEAR(SUD[[#This Row],[Staff Start Date]])</f>
        <v>1900</v>
      </c>
      <c r="N506" s="100" t="str">
        <f>TEXT(SUD[[#This Row],[Staff Start Date]], "mmm")</f>
        <v>Jan</v>
      </c>
    </row>
    <row r="507" spans="1:14" x14ac:dyDescent="0.25">
      <c r="A507" s="18"/>
      <c r="B507" s="19"/>
      <c r="C507" s="19"/>
      <c r="D507" s="19"/>
      <c r="E507" s="19"/>
      <c r="F507" s="19"/>
      <c r="G507" s="19"/>
      <c r="H507" s="19"/>
      <c r="I507" s="19"/>
      <c r="J507" s="20"/>
      <c r="K507" s="67"/>
      <c r="L507" s="19"/>
      <c r="M507" s="100">
        <f>YEAR(SUD[[#This Row],[Staff Start Date]])</f>
        <v>1900</v>
      </c>
      <c r="N507" s="100" t="str">
        <f>TEXT(SUD[[#This Row],[Staff Start Date]], "mmm")</f>
        <v>Jan</v>
      </c>
    </row>
    <row r="508" spans="1:14" x14ac:dyDescent="0.25">
      <c r="A508" s="18"/>
      <c r="B508" s="19"/>
      <c r="C508" s="19"/>
      <c r="D508" s="19"/>
      <c r="E508" s="19"/>
      <c r="F508" s="19"/>
      <c r="G508" s="19"/>
      <c r="H508" s="19"/>
      <c r="I508" s="19"/>
      <c r="J508" s="20"/>
      <c r="K508" s="67"/>
      <c r="L508" s="19"/>
      <c r="M508" s="100">
        <f>YEAR(SUD[[#This Row],[Staff Start Date]])</f>
        <v>1900</v>
      </c>
      <c r="N508" s="100" t="str">
        <f>TEXT(SUD[[#This Row],[Staff Start Date]], "mmm")</f>
        <v>Jan</v>
      </c>
    </row>
    <row r="509" spans="1:14" x14ac:dyDescent="0.25">
      <c r="A509" s="18"/>
      <c r="B509" s="19"/>
      <c r="C509" s="19"/>
      <c r="D509" s="19"/>
      <c r="E509" s="19"/>
      <c r="F509" s="19"/>
      <c r="G509" s="19"/>
      <c r="H509" s="19"/>
      <c r="I509" s="19"/>
      <c r="J509" s="20"/>
      <c r="K509" s="67"/>
      <c r="L509" s="19"/>
      <c r="M509" s="100">
        <f>YEAR(SUD[[#This Row],[Staff Start Date]])</f>
        <v>1900</v>
      </c>
      <c r="N509" s="100" t="str">
        <f>TEXT(SUD[[#This Row],[Staff Start Date]], "mmm")</f>
        <v>Jan</v>
      </c>
    </row>
    <row r="510" spans="1:14" x14ac:dyDescent="0.25">
      <c r="A510" s="18"/>
      <c r="B510" s="19"/>
      <c r="C510" s="19"/>
      <c r="D510" s="19"/>
      <c r="E510" s="19"/>
      <c r="F510" s="19"/>
      <c r="G510" s="19"/>
      <c r="H510" s="19"/>
      <c r="I510" s="19"/>
      <c r="J510" s="20"/>
      <c r="K510" s="67"/>
      <c r="L510" s="19"/>
      <c r="M510" s="100">
        <f>YEAR(SUD[[#This Row],[Staff Start Date]])</f>
        <v>1900</v>
      </c>
      <c r="N510" s="100" t="str">
        <f>TEXT(SUD[[#This Row],[Staff Start Date]], "mmm")</f>
        <v>Jan</v>
      </c>
    </row>
    <row r="511" spans="1:14" x14ac:dyDescent="0.25">
      <c r="A511" s="18"/>
      <c r="B511" s="19"/>
      <c r="C511" s="19"/>
      <c r="D511" s="19"/>
      <c r="E511" s="19"/>
      <c r="F511" s="19"/>
      <c r="G511" s="19"/>
      <c r="H511" s="19"/>
      <c r="I511" s="19"/>
      <c r="J511" s="20"/>
      <c r="K511" s="67"/>
      <c r="L511" s="19"/>
      <c r="M511" s="100">
        <f>YEAR(SUD[[#This Row],[Staff Start Date]])</f>
        <v>1900</v>
      </c>
      <c r="N511" s="100" t="str">
        <f>TEXT(SUD[[#This Row],[Staff Start Date]], "mmm")</f>
        <v>Jan</v>
      </c>
    </row>
    <row r="512" spans="1:14" x14ac:dyDescent="0.25">
      <c r="A512" s="18"/>
      <c r="B512" s="19"/>
      <c r="C512" s="19"/>
      <c r="D512" s="19"/>
      <c r="E512" s="19"/>
      <c r="F512" s="19"/>
      <c r="G512" s="19"/>
      <c r="H512" s="19"/>
      <c r="I512" s="19"/>
      <c r="J512" s="20"/>
      <c r="K512" s="67"/>
      <c r="L512" s="19"/>
      <c r="M512" s="100">
        <f>YEAR(SUD[[#This Row],[Staff Start Date]])</f>
        <v>1900</v>
      </c>
      <c r="N512" s="100" t="str">
        <f>TEXT(SUD[[#This Row],[Staff Start Date]], "mmm")</f>
        <v>Jan</v>
      </c>
    </row>
    <row r="513" spans="1:14" x14ac:dyDescent="0.25">
      <c r="A513" s="18"/>
      <c r="B513" s="19"/>
      <c r="C513" s="19"/>
      <c r="D513" s="19"/>
      <c r="E513" s="19"/>
      <c r="F513" s="19"/>
      <c r="G513" s="19"/>
      <c r="H513" s="19"/>
      <c r="I513" s="19"/>
      <c r="J513" s="20"/>
      <c r="K513" s="67"/>
      <c r="L513" s="19"/>
      <c r="M513" s="100">
        <f>YEAR(SUD[[#This Row],[Staff Start Date]])</f>
        <v>1900</v>
      </c>
      <c r="N513" s="100" t="str">
        <f>TEXT(SUD[[#This Row],[Staff Start Date]], "mmm")</f>
        <v>Jan</v>
      </c>
    </row>
    <row r="514" spans="1:14" x14ac:dyDescent="0.25">
      <c r="A514" s="18"/>
      <c r="B514" s="19"/>
      <c r="C514" s="19"/>
      <c r="D514" s="19"/>
      <c r="E514" s="19"/>
      <c r="F514" s="19"/>
      <c r="G514" s="19"/>
      <c r="H514" s="19"/>
      <c r="I514" s="19"/>
      <c r="J514" s="20"/>
      <c r="K514" s="67"/>
      <c r="L514" s="19"/>
      <c r="M514" s="100">
        <f>YEAR(SUD[[#This Row],[Staff Start Date]])</f>
        <v>1900</v>
      </c>
      <c r="N514" s="100" t="str">
        <f>TEXT(SUD[[#This Row],[Staff Start Date]], "mmm")</f>
        <v>Jan</v>
      </c>
    </row>
    <row r="515" spans="1:14" x14ac:dyDescent="0.25">
      <c r="A515" s="18"/>
      <c r="B515" s="19"/>
      <c r="C515" s="19"/>
      <c r="D515" s="19"/>
      <c r="E515" s="19"/>
      <c r="F515" s="19"/>
      <c r="G515" s="19"/>
      <c r="H515" s="19"/>
      <c r="I515" s="19"/>
      <c r="J515" s="20"/>
      <c r="K515" s="67"/>
      <c r="L515" s="19"/>
      <c r="M515" s="100">
        <f>YEAR(SUD[[#This Row],[Staff Start Date]])</f>
        <v>1900</v>
      </c>
      <c r="N515" s="100" t="str">
        <f>TEXT(SUD[[#This Row],[Staff Start Date]], "mmm")</f>
        <v>Jan</v>
      </c>
    </row>
    <row r="516" spans="1:14" x14ac:dyDescent="0.25">
      <c r="A516" s="18"/>
      <c r="B516" s="19"/>
      <c r="C516" s="19"/>
      <c r="D516" s="19"/>
      <c r="E516" s="19"/>
      <c r="F516" s="19"/>
      <c r="G516" s="19"/>
      <c r="H516" s="19"/>
      <c r="I516" s="19"/>
      <c r="J516" s="20"/>
      <c r="K516" s="67"/>
      <c r="L516" s="19"/>
      <c r="M516" s="100">
        <f>YEAR(SUD[[#This Row],[Staff Start Date]])</f>
        <v>1900</v>
      </c>
      <c r="N516" s="100" t="str">
        <f>TEXT(SUD[[#This Row],[Staff Start Date]], "mmm")</f>
        <v>Jan</v>
      </c>
    </row>
    <row r="517" spans="1:14" x14ac:dyDescent="0.25">
      <c r="A517" s="18"/>
      <c r="B517" s="19"/>
      <c r="C517" s="19"/>
      <c r="D517" s="19"/>
      <c r="E517" s="19"/>
      <c r="F517" s="19"/>
      <c r="G517" s="19"/>
      <c r="H517" s="19"/>
      <c r="I517" s="19"/>
      <c r="J517" s="20"/>
      <c r="K517" s="67"/>
      <c r="L517" s="19"/>
      <c r="M517" s="100">
        <f>YEAR(SUD[[#This Row],[Staff Start Date]])</f>
        <v>1900</v>
      </c>
      <c r="N517" s="100" t="str">
        <f>TEXT(SUD[[#This Row],[Staff Start Date]], "mmm")</f>
        <v>Jan</v>
      </c>
    </row>
    <row r="518" spans="1:14" x14ac:dyDescent="0.25">
      <c r="A518" s="18"/>
      <c r="B518" s="19"/>
      <c r="C518" s="19"/>
      <c r="D518" s="19"/>
      <c r="E518" s="19"/>
      <c r="F518" s="19"/>
      <c r="G518" s="19"/>
      <c r="H518" s="19"/>
      <c r="I518" s="19"/>
      <c r="J518" s="20"/>
      <c r="K518" s="67"/>
      <c r="L518" s="19"/>
      <c r="M518" s="100">
        <f>YEAR(SUD[[#This Row],[Staff Start Date]])</f>
        <v>1900</v>
      </c>
      <c r="N518" s="100" t="str">
        <f>TEXT(SUD[[#This Row],[Staff Start Date]], "mmm")</f>
        <v>Jan</v>
      </c>
    </row>
    <row r="519" spans="1:14" x14ac:dyDescent="0.25">
      <c r="A519" s="18"/>
      <c r="B519" s="19"/>
      <c r="C519" s="19"/>
      <c r="D519" s="19"/>
      <c r="E519" s="19"/>
      <c r="F519" s="19"/>
      <c r="G519" s="19"/>
      <c r="H519" s="19"/>
      <c r="I519" s="19"/>
      <c r="J519" s="20"/>
      <c r="K519" s="67"/>
      <c r="L519" s="19"/>
      <c r="M519" s="100">
        <f>YEAR(SUD[[#This Row],[Staff Start Date]])</f>
        <v>1900</v>
      </c>
      <c r="N519" s="100" t="str">
        <f>TEXT(SUD[[#This Row],[Staff Start Date]], "mmm")</f>
        <v>Jan</v>
      </c>
    </row>
    <row r="520" spans="1:14" x14ac:dyDescent="0.25">
      <c r="A520" s="18"/>
      <c r="B520" s="19"/>
      <c r="C520" s="19"/>
      <c r="D520" s="19"/>
      <c r="E520" s="19"/>
      <c r="F520" s="19"/>
      <c r="G520" s="19"/>
      <c r="H520" s="19"/>
      <c r="I520" s="19"/>
      <c r="J520" s="20"/>
      <c r="K520" s="67"/>
      <c r="L520" s="19"/>
      <c r="M520" s="100">
        <f>YEAR(SUD[[#This Row],[Staff Start Date]])</f>
        <v>1900</v>
      </c>
      <c r="N520" s="100" t="str">
        <f>TEXT(SUD[[#This Row],[Staff Start Date]], "mmm")</f>
        <v>Jan</v>
      </c>
    </row>
    <row r="521" spans="1:14" x14ac:dyDescent="0.25">
      <c r="A521" s="18"/>
      <c r="B521" s="19"/>
      <c r="C521" s="19"/>
      <c r="D521" s="19"/>
      <c r="E521" s="19"/>
      <c r="F521" s="19"/>
      <c r="G521" s="19"/>
      <c r="H521" s="19"/>
      <c r="I521" s="19"/>
      <c r="J521" s="20"/>
      <c r="K521" s="67"/>
      <c r="L521" s="19"/>
      <c r="M521" s="100">
        <f>YEAR(SUD[[#This Row],[Staff Start Date]])</f>
        <v>1900</v>
      </c>
      <c r="N521" s="100" t="str">
        <f>TEXT(SUD[[#This Row],[Staff Start Date]], "mmm")</f>
        <v>Jan</v>
      </c>
    </row>
    <row r="522" spans="1:14" x14ac:dyDescent="0.25">
      <c r="A522" s="18"/>
      <c r="B522" s="19"/>
      <c r="C522" s="19"/>
      <c r="D522" s="19"/>
      <c r="E522" s="19"/>
      <c r="F522" s="19"/>
      <c r="G522" s="19"/>
      <c r="H522" s="19"/>
      <c r="I522" s="19"/>
      <c r="J522" s="20"/>
      <c r="K522" s="67"/>
      <c r="L522" s="19"/>
      <c r="M522" s="100">
        <f>YEAR(SUD[[#This Row],[Staff Start Date]])</f>
        <v>1900</v>
      </c>
      <c r="N522" s="100" t="str">
        <f>TEXT(SUD[[#This Row],[Staff Start Date]], "mmm")</f>
        <v>Jan</v>
      </c>
    </row>
    <row r="523" spans="1:14" x14ac:dyDescent="0.25">
      <c r="A523" s="18"/>
      <c r="B523" s="19"/>
      <c r="C523" s="19"/>
      <c r="D523" s="19"/>
      <c r="E523" s="19"/>
      <c r="F523" s="19"/>
      <c r="G523" s="19"/>
      <c r="H523" s="19"/>
      <c r="I523" s="19"/>
      <c r="J523" s="20"/>
      <c r="K523" s="67"/>
      <c r="L523" s="19"/>
      <c r="M523" s="100">
        <f>YEAR(SUD[[#This Row],[Staff Start Date]])</f>
        <v>1900</v>
      </c>
      <c r="N523" s="100" t="str">
        <f>TEXT(SUD[[#This Row],[Staff Start Date]], "mmm")</f>
        <v>Jan</v>
      </c>
    </row>
    <row r="524" spans="1:14" x14ac:dyDescent="0.25">
      <c r="A524" s="18"/>
      <c r="B524" s="19"/>
      <c r="C524" s="19"/>
      <c r="D524" s="19"/>
      <c r="E524" s="19"/>
      <c r="F524" s="19"/>
      <c r="G524" s="19"/>
      <c r="H524" s="19"/>
      <c r="I524" s="19"/>
      <c r="J524" s="20"/>
      <c r="K524" s="67"/>
      <c r="L524" s="19"/>
      <c r="M524" s="100">
        <f>YEAR(SUD[[#This Row],[Staff Start Date]])</f>
        <v>1900</v>
      </c>
      <c r="N524" s="100" t="str">
        <f>TEXT(SUD[[#This Row],[Staff Start Date]], "mmm")</f>
        <v>Jan</v>
      </c>
    </row>
    <row r="525" spans="1:14" x14ac:dyDescent="0.25">
      <c r="A525" s="18"/>
      <c r="B525" s="19"/>
      <c r="C525" s="19"/>
      <c r="D525" s="19"/>
      <c r="E525" s="19"/>
      <c r="F525" s="19"/>
      <c r="G525" s="19"/>
      <c r="H525" s="19"/>
      <c r="I525" s="19"/>
      <c r="J525" s="20"/>
      <c r="K525" s="67"/>
      <c r="L525" s="19"/>
      <c r="M525" s="100">
        <f>YEAR(SUD[[#This Row],[Staff Start Date]])</f>
        <v>1900</v>
      </c>
      <c r="N525" s="100" t="str">
        <f>TEXT(SUD[[#This Row],[Staff Start Date]], "mmm")</f>
        <v>Jan</v>
      </c>
    </row>
    <row r="526" spans="1:14" x14ac:dyDescent="0.25">
      <c r="A526" s="18"/>
      <c r="B526" s="19"/>
      <c r="C526" s="19"/>
      <c r="D526" s="19"/>
      <c r="E526" s="19"/>
      <c r="F526" s="19"/>
      <c r="G526" s="19"/>
      <c r="H526" s="19"/>
      <c r="I526" s="19"/>
      <c r="J526" s="20"/>
      <c r="K526" s="67"/>
      <c r="L526" s="19"/>
      <c r="M526" s="100">
        <f>YEAR(SUD[[#This Row],[Staff Start Date]])</f>
        <v>1900</v>
      </c>
      <c r="N526" s="100" t="str">
        <f>TEXT(SUD[[#This Row],[Staff Start Date]], "mmm")</f>
        <v>Jan</v>
      </c>
    </row>
    <row r="527" spans="1:14" x14ac:dyDescent="0.25">
      <c r="A527" s="18"/>
      <c r="B527" s="19"/>
      <c r="C527" s="19"/>
      <c r="D527" s="19"/>
      <c r="E527" s="19"/>
      <c r="F527" s="19"/>
      <c r="G527" s="19"/>
      <c r="H527" s="19"/>
      <c r="I527" s="19"/>
      <c r="J527" s="20"/>
      <c r="K527" s="67"/>
      <c r="L527" s="19"/>
      <c r="M527" s="100">
        <f>YEAR(SUD[[#This Row],[Staff Start Date]])</f>
        <v>1900</v>
      </c>
      <c r="N527" s="100" t="str">
        <f>TEXT(SUD[[#This Row],[Staff Start Date]], "mmm")</f>
        <v>Jan</v>
      </c>
    </row>
    <row r="528" spans="1:14" x14ac:dyDescent="0.25">
      <c r="A528" s="18"/>
      <c r="B528" s="19"/>
      <c r="C528" s="19"/>
      <c r="D528" s="19"/>
      <c r="E528" s="19"/>
      <c r="F528" s="19"/>
      <c r="G528" s="19"/>
      <c r="H528" s="19"/>
      <c r="I528" s="19"/>
      <c r="J528" s="20"/>
      <c r="K528" s="67"/>
      <c r="L528" s="19"/>
      <c r="M528" s="100">
        <f>YEAR(SUD[[#This Row],[Staff Start Date]])</f>
        <v>1900</v>
      </c>
      <c r="N528" s="100" t="str">
        <f>TEXT(SUD[[#This Row],[Staff Start Date]], "mmm")</f>
        <v>Jan</v>
      </c>
    </row>
    <row r="529" spans="1:14" x14ac:dyDescent="0.25">
      <c r="A529" s="18"/>
      <c r="B529" s="19"/>
      <c r="C529" s="19"/>
      <c r="D529" s="19"/>
      <c r="E529" s="19"/>
      <c r="F529" s="19"/>
      <c r="G529" s="19"/>
      <c r="H529" s="19"/>
      <c r="I529" s="19"/>
      <c r="J529" s="20"/>
      <c r="K529" s="67"/>
      <c r="L529" s="19"/>
      <c r="M529" s="100">
        <f>YEAR(SUD[[#This Row],[Staff Start Date]])</f>
        <v>1900</v>
      </c>
      <c r="N529" s="100" t="str">
        <f>TEXT(SUD[[#This Row],[Staff Start Date]], "mmm")</f>
        <v>Jan</v>
      </c>
    </row>
    <row r="530" spans="1:14" x14ac:dyDescent="0.25">
      <c r="A530" s="18"/>
      <c r="B530" s="19"/>
      <c r="C530" s="19"/>
      <c r="D530" s="19"/>
      <c r="E530" s="19"/>
      <c r="F530" s="19"/>
      <c r="G530" s="19"/>
      <c r="H530" s="19"/>
      <c r="I530" s="19"/>
      <c r="J530" s="20"/>
      <c r="K530" s="67"/>
      <c r="L530" s="19"/>
      <c r="M530" s="100">
        <f>YEAR(SUD[[#This Row],[Staff Start Date]])</f>
        <v>1900</v>
      </c>
      <c r="N530" s="100" t="str">
        <f>TEXT(SUD[[#This Row],[Staff Start Date]], "mmm")</f>
        <v>Jan</v>
      </c>
    </row>
    <row r="531" spans="1:14" x14ac:dyDescent="0.25">
      <c r="A531" s="18"/>
      <c r="B531" s="19"/>
      <c r="C531" s="19"/>
      <c r="D531" s="19"/>
      <c r="E531" s="19"/>
      <c r="F531" s="19"/>
      <c r="G531" s="19"/>
      <c r="H531" s="19"/>
      <c r="I531" s="19"/>
      <c r="J531" s="20"/>
      <c r="K531" s="67"/>
      <c r="L531" s="19"/>
      <c r="M531" s="100">
        <f>YEAR(SUD[[#This Row],[Staff Start Date]])</f>
        <v>1900</v>
      </c>
      <c r="N531" s="100" t="str">
        <f>TEXT(SUD[[#This Row],[Staff Start Date]], "mmm")</f>
        <v>Jan</v>
      </c>
    </row>
    <row r="532" spans="1:14" x14ac:dyDescent="0.25">
      <c r="A532" s="18"/>
      <c r="B532" s="19"/>
      <c r="C532" s="19"/>
      <c r="D532" s="19"/>
      <c r="E532" s="19"/>
      <c r="F532" s="19"/>
      <c r="G532" s="19"/>
      <c r="H532" s="19"/>
      <c r="I532" s="19"/>
      <c r="J532" s="20"/>
      <c r="K532" s="67"/>
      <c r="L532" s="19"/>
      <c r="M532" s="100">
        <f>YEAR(SUD[[#This Row],[Staff Start Date]])</f>
        <v>1900</v>
      </c>
      <c r="N532" s="100" t="str">
        <f>TEXT(SUD[[#This Row],[Staff Start Date]], "mmm")</f>
        <v>Jan</v>
      </c>
    </row>
    <row r="533" spans="1:14" x14ac:dyDescent="0.25">
      <c r="A533" s="18"/>
      <c r="B533" s="19"/>
      <c r="C533" s="19"/>
      <c r="D533" s="19"/>
      <c r="E533" s="19"/>
      <c r="F533" s="19"/>
      <c r="G533" s="19"/>
      <c r="H533" s="19"/>
      <c r="I533" s="19"/>
      <c r="J533" s="20"/>
      <c r="K533" s="67"/>
      <c r="L533" s="19"/>
      <c r="M533" s="100">
        <f>YEAR(SUD[[#This Row],[Staff Start Date]])</f>
        <v>1900</v>
      </c>
      <c r="N533" s="100" t="str">
        <f>TEXT(SUD[[#This Row],[Staff Start Date]], "mmm")</f>
        <v>Jan</v>
      </c>
    </row>
    <row r="534" spans="1:14" x14ac:dyDescent="0.25">
      <c r="A534" s="18"/>
      <c r="B534" s="19"/>
      <c r="C534" s="19"/>
      <c r="D534" s="19"/>
      <c r="E534" s="19"/>
      <c r="F534" s="19"/>
      <c r="G534" s="19"/>
      <c r="H534" s="19"/>
      <c r="I534" s="19"/>
      <c r="J534" s="20"/>
      <c r="K534" s="67"/>
      <c r="L534" s="19"/>
      <c r="M534" s="100">
        <f>YEAR(SUD[[#This Row],[Staff Start Date]])</f>
        <v>1900</v>
      </c>
      <c r="N534" s="100" t="str">
        <f>TEXT(SUD[[#This Row],[Staff Start Date]], "mmm")</f>
        <v>Jan</v>
      </c>
    </row>
    <row r="535" spans="1:14" x14ac:dyDescent="0.25">
      <c r="A535" s="18"/>
      <c r="B535" s="19"/>
      <c r="C535" s="19"/>
      <c r="D535" s="19"/>
      <c r="E535" s="19"/>
      <c r="F535" s="19"/>
      <c r="G535" s="19"/>
      <c r="H535" s="19"/>
      <c r="I535" s="19"/>
      <c r="J535" s="20"/>
      <c r="K535" s="67"/>
      <c r="L535" s="19"/>
      <c r="M535" s="100">
        <f>YEAR(SUD[[#This Row],[Staff Start Date]])</f>
        <v>1900</v>
      </c>
      <c r="N535" s="100" t="str">
        <f>TEXT(SUD[[#This Row],[Staff Start Date]], "mmm")</f>
        <v>Jan</v>
      </c>
    </row>
    <row r="536" spans="1:14" x14ac:dyDescent="0.25">
      <c r="A536" s="18"/>
      <c r="B536" s="19"/>
      <c r="C536" s="19"/>
      <c r="D536" s="19"/>
      <c r="E536" s="19"/>
      <c r="F536" s="19"/>
      <c r="G536" s="19"/>
      <c r="H536" s="19"/>
      <c r="I536" s="19"/>
      <c r="J536" s="20"/>
      <c r="K536" s="67"/>
      <c r="L536" s="19"/>
      <c r="M536" s="100">
        <f>YEAR(SUD[[#This Row],[Staff Start Date]])</f>
        <v>1900</v>
      </c>
      <c r="N536" s="100" t="str">
        <f>TEXT(SUD[[#This Row],[Staff Start Date]], "mmm")</f>
        <v>Jan</v>
      </c>
    </row>
    <row r="537" spans="1:14" x14ac:dyDescent="0.25">
      <c r="A537" s="18"/>
      <c r="B537" s="19"/>
      <c r="C537" s="19"/>
      <c r="D537" s="19"/>
      <c r="E537" s="19"/>
      <c r="F537" s="19"/>
      <c r="G537" s="19"/>
      <c r="H537" s="19"/>
      <c r="I537" s="19"/>
      <c r="J537" s="20"/>
      <c r="K537" s="67"/>
      <c r="L537" s="19"/>
      <c r="M537" s="100">
        <f>YEAR(SUD[[#This Row],[Staff Start Date]])</f>
        <v>1900</v>
      </c>
      <c r="N537" s="100" t="str">
        <f>TEXT(SUD[[#This Row],[Staff Start Date]], "mmm")</f>
        <v>Jan</v>
      </c>
    </row>
    <row r="538" spans="1:14" x14ac:dyDescent="0.25">
      <c r="A538" s="18"/>
      <c r="B538" s="19"/>
      <c r="C538" s="19"/>
      <c r="D538" s="19"/>
      <c r="E538" s="19"/>
      <c r="F538" s="19"/>
      <c r="G538" s="19"/>
      <c r="H538" s="19"/>
      <c r="I538" s="19"/>
      <c r="J538" s="20"/>
      <c r="K538" s="67"/>
      <c r="L538" s="19"/>
      <c r="M538" s="100">
        <f>YEAR(SUD[[#This Row],[Staff Start Date]])</f>
        <v>1900</v>
      </c>
      <c r="N538" s="100" t="str">
        <f>TEXT(SUD[[#This Row],[Staff Start Date]], "mmm")</f>
        <v>Jan</v>
      </c>
    </row>
    <row r="539" spans="1:14" x14ac:dyDescent="0.25">
      <c r="A539" s="18"/>
      <c r="B539" s="19"/>
      <c r="C539" s="19"/>
      <c r="D539" s="19"/>
      <c r="E539" s="19"/>
      <c r="F539" s="19"/>
      <c r="G539" s="19"/>
      <c r="H539" s="19"/>
      <c r="I539" s="19"/>
      <c r="J539" s="20"/>
      <c r="K539" s="67"/>
      <c r="L539" s="19"/>
      <c r="M539" s="100">
        <f>YEAR(SUD[[#This Row],[Staff Start Date]])</f>
        <v>1900</v>
      </c>
      <c r="N539" s="100" t="str">
        <f>TEXT(SUD[[#This Row],[Staff Start Date]], "mmm")</f>
        <v>Jan</v>
      </c>
    </row>
    <row r="540" spans="1:14" x14ac:dyDescent="0.25">
      <c r="A540" s="18"/>
      <c r="B540" s="19"/>
      <c r="C540" s="19"/>
      <c r="D540" s="19"/>
      <c r="E540" s="19"/>
      <c r="F540" s="19"/>
      <c r="G540" s="19"/>
      <c r="H540" s="19"/>
      <c r="I540" s="19"/>
      <c r="J540" s="20"/>
      <c r="K540" s="67"/>
      <c r="L540" s="19"/>
      <c r="M540" s="100">
        <f>YEAR(SUD[[#This Row],[Staff Start Date]])</f>
        <v>1900</v>
      </c>
      <c r="N540" s="100" t="str">
        <f>TEXT(SUD[[#This Row],[Staff Start Date]], "mmm")</f>
        <v>Jan</v>
      </c>
    </row>
    <row r="541" spans="1:14" x14ac:dyDescent="0.25">
      <c r="A541" s="18"/>
      <c r="B541" s="19"/>
      <c r="C541" s="19"/>
      <c r="D541" s="19"/>
      <c r="E541" s="19"/>
      <c r="F541" s="19"/>
      <c r="G541" s="19"/>
      <c r="H541" s="19"/>
      <c r="I541" s="19"/>
      <c r="J541" s="20"/>
      <c r="K541" s="67"/>
      <c r="L541" s="19"/>
      <c r="M541" s="100">
        <f>YEAR(SUD[[#This Row],[Staff Start Date]])</f>
        <v>1900</v>
      </c>
      <c r="N541" s="100" t="str">
        <f>TEXT(SUD[[#This Row],[Staff Start Date]], "mmm")</f>
        <v>Jan</v>
      </c>
    </row>
    <row r="542" spans="1:14" x14ac:dyDescent="0.25">
      <c r="A542" s="18"/>
      <c r="B542" s="19"/>
      <c r="C542" s="19"/>
      <c r="D542" s="19"/>
      <c r="E542" s="19"/>
      <c r="F542" s="19"/>
      <c r="G542" s="19"/>
      <c r="H542" s="19"/>
      <c r="I542" s="19"/>
      <c r="J542" s="20"/>
      <c r="K542" s="67"/>
      <c r="L542" s="19"/>
      <c r="M542" s="100">
        <f>YEAR(SUD[[#This Row],[Staff Start Date]])</f>
        <v>1900</v>
      </c>
      <c r="N542" s="100" t="str">
        <f>TEXT(SUD[[#This Row],[Staff Start Date]], "mmm")</f>
        <v>Jan</v>
      </c>
    </row>
    <row r="543" spans="1:14" x14ac:dyDescent="0.25">
      <c r="A543" s="18"/>
      <c r="B543" s="19"/>
      <c r="C543" s="19"/>
      <c r="D543" s="19"/>
      <c r="E543" s="19"/>
      <c r="F543" s="19"/>
      <c r="G543" s="19"/>
      <c r="H543" s="19"/>
      <c r="I543" s="19"/>
      <c r="J543" s="20"/>
      <c r="K543" s="67"/>
      <c r="L543" s="19"/>
      <c r="M543" s="100">
        <f>YEAR(SUD[[#This Row],[Staff Start Date]])</f>
        <v>1900</v>
      </c>
      <c r="N543" s="100" t="str">
        <f>TEXT(SUD[[#This Row],[Staff Start Date]], "mmm")</f>
        <v>Jan</v>
      </c>
    </row>
    <row r="544" spans="1:14" x14ac:dyDescent="0.25">
      <c r="A544" s="18"/>
      <c r="B544" s="19"/>
      <c r="C544" s="19"/>
      <c r="D544" s="19"/>
      <c r="E544" s="19"/>
      <c r="F544" s="19"/>
      <c r="G544" s="19"/>
      <c r="H544" s="19"/>
      <c r="I544" s="19"/>
      <c r="J544" s="20"/>
      <c r="K544" s="67"/>
      <c r="L544" s="19"/>
      <c r="M544" s="100">
        <f>YEAR(SUD[[#This Row],[Staff Start Date]])</f>
        <v>1900</v>
      </c>
      <c r="N544" s="100" t="str">
        <f>TEXT(SUD[[#This Row],[Staff Start Date]], "mmm")</f>
        <v>Jan</v>
      </c>
    </row>
    <row r="545" spans="1:14" x14ac:dyDescent="0.25">
      <c r="A545" s="18"/>
      <c r="B545" s="19"/>
      <c r="C545" s="19"/>
      <c r="D545" s="19"/>
      <c r="E545" s="19"/>
      <c r="F545" s="19"/>
      <c r="G545" s="19"/>
      <c r="H545" s="19"/>
      <c r="I545" s="19"/>
      <c r="J545" s="20"/>
      <c r="K545" s="67"/>
      <c r="L545" s="19"/>
      <c r="M545" s="100">
        <f>YEAR(SUD[[#This Row],[Staff Start Date]])</f>
        <v>1900</v>
      </c>
      <c r="N545" s="100" t="str">
        <f>TEXT(SUD[[#This Row],[Staff Start Date]], "mmm")</f>
        <v>Jan</v>
      </c>
    </row>
    <row r="546" spans="1:14" x14ac:dyDescent="0.25">
      <c r="A546" s="18"/>
      <c r="B546" s="19"/>
      <c r="C546" s="19"/>
      <c r="D546" s="19"/>
      <c r="E546" s="19"/>
      <c r="F546" s="19"/>
      <c r="G546" s="19"/>
      <c r="H546" s="19"/>
      <c r="I546" s="19"/>
      <c r="J546" s="20"/>
      <c r="K546" s="67"/>
      <c r="L546" s="19"/>
      <c r="M546" s="100">
        <f>YEAR(SUD[[#This Row],[Staff Start Date]])</f>
        <v>1900</v>
      </c>
      <c r="N546" s="100" t="str">
        <f>TEXT(SUD[[#This Row],[Staff Start Date]], "mmm")</f>
        <v>Jan</v>
      </c>
    </row>
    <row r="547" spans="1:14" x14ac:dyDescent="0.25">
      <c r="A547" s="18"/>
      <c r="B547" s="19"/>
      <c r="C547" s="19"/>
      <c r="D547" s="19"/>
      <c r="E547" s="19"/>
      <c r="F547" s="19"/>
      <c r="G547" s="19"/>
      <c r="H547" s="19"/>
      <c r="I547" s="19"/>
      <c r="J547" s="20"/>
      <c r="K547" s="67"/>
      <c r="L547" s="19"/>
      <c r="M547" s="100">
        <f>YEAR(SUD[[#This Row],[Staff Start Date]])</f>
        <v>1900</v>
      </c>
      <c r="N547" s="100" t="str">
        <f>TEXT(SUD[[#This Row],[Staff Start Date]], "mmm")</f>
        <v>Jan</v>
      </c>
    </row>
    <row r="548" spans="1:14" x14ac:dyDescent="0.25">
      <c r="A548" s="18"/>
      <c r="B548" s="19"/>
      <c r="C548" s="19"/>
      <c r="D548" s="19"/>
      <c r="E548" s="19"/>
      <c r="F548" s="19"/>
      <c r="G548" s="19"/>
      <c r="H548" s="19"/>
      <c r="I548" s="19"/>
      <c r="J548" s="20"/>
      <c r="K548" s="67"/>
      <c r="L548" s="19"/>
      <c r="M548" s="100">
        <f>YEAR(SUD[[#This Row],[Staff Start Date]])</f>
        <v>1900</v>
      </c>
      <c r="N548" s="100" t="str">
        <f>TEXT(SUD[[#This Row],[Staff Start Date]], "mmm")</f>
        <v>Jan</v>
      </c>
    </row>
    <row r="549" spans="1:14" x14ac:dyDescent="0.25">
      <c r="A549" s="18"/>
      <c r="B549" s="19"/>
      <c r="C549" s="19"/>
      <c r="D549" s="19"/>
      <c r="E549" s="19"/>
      <c r="F549" s="19"/>
      <c r="G549" s="19"/>
      <c r="H549" s="19"/>
      <c r="I549" s="19"/>
      <c r="J549" s="20"/>
      <c r="K549" s="67"/>
      <c r="L549" s="19"/>
      <c r="M549" s="100">
        <f>YEAR(SUD[[#This Row],[Staff Start Date]])</f>
        <v>1900</v>
      </c>
      <c r="N549" s="100" t="str">
        <f>TEXT(SUD[[#This Row],[Staff Start Date]], "mmm")</f>
        <v>Jan</v>
      </c>
    </row>
    <row r="550" spans="1:14" x14ac:dyDescent="0.25">
      <c r="A550" s="18"/>
      <c r="B550" s="19"/>
      <c r="C550" s="19"/>
      <c r="D550" s="19"/>
      <c r="E550" s="19"/>
      <c r="F550" s="19"/>
      <c r="G550" s="19"/>
      <c r="H550" s="19"/>
      <c r="I550" s="19"/>
      <c r="J550" s="20"/>
      <c r="K550" s="67"/>
      <c r="L550" s="19"/>
      <c r="M550" s="100">
        <f>YEAR(SUD[[#This Row],[Staff Start Date]])</f>
        <v>1900</v>
      </c>
      <c r="N550" s="100" t="str">
        <f>TEXT(SUD[[#This Row],[Staff Start Date]], "mmm")</f>
        <v>Jan</v>
      </c>
    </row>
    <row r="551" spans="1:14" x14ac:dyDescent="0.25">
      <c r="A551" s="18"/>
      <c r="B551" s="19"/>
      <c r="C551" s="19"/>
      <c r="D551" s="19"/>
      <c r="E551" s="19"/>
      <c r="F551" s="19"/>
      <c r="G551" s="19"/>
      <c r="H551" s="19"/>
      <c r="I551" s="19"/>
      <c r="J551" s="20"/>
      <c r="K551" s="67"/>
      <c r="L551" s="19"/>
      <c r="M551" s="100">
        <f>YEAR(SUD[[#This Row],[Staff Start Date]])</f>
        <v>1900</v>
      </c>
      <c r="N551" s="100" t="str">
        <f>TEXT(SUD[[#This Row],[Staff Start Date]], "mmm")</f>
        <v>Jan</v>
      </c>
    </row>
    <row r="552" spans="1:14" x14ac:dyDescent="0.25">
      <c r="A552" s="18"/>
      <c r="B552" s="19"/>
      <c r="C552" s="19"/>
      <c r="D552" s="19"/>
      <c r="E552" s="19"/>
      <c r="F552" s="19"/>
      <c r="G552" s="19"/>
      <c r="H552" s="19"/>
      <c r="I552" s="19"/>
      <c r="J552" s="20"/>
      <c r="K552" s="67"/>
      <c r="L552" s="19"/>
      <c r="M552" s="100">
        <f>YEAR(SUD[[#This Row],[Staff Start Date]])</f>
        <v>1900</v>
      </c>
      <c r="N552" s="100" t="str">
        <f>TEXT(SUD[[#This Row],[Staff Start Date]], "mmm")</f>
        <v>Jan</v>
      </c>
    </row>
    <row r="553" spans="1:14" x14ac:dyDescent="0.25">
      <c r="A553" s="18"/>
      <c r="B553" s="19"/>
      <c r="C553" s="19"/>
      <c r="D553" s="19"/>
      <c r="E553" s="19"/>
      <c r="F553" s="19"/>
      <c r="G553" s="19"/>
      <c r="H553" s="19"/>
      <c r="I553" s="19"/>
      <c r="J553" s="20"/>
      <c r="K553" s="67"/>
      <c r="L553" s="19"/>
      <c r="M553" s="100">
        <f>YEAR(SUD[[#This Row],[Staff Start Date]])</f>
        <v>1900</v>
      </c>
      <c r="N553" s="100" t="str">
        <f>TEXT(SUD[[#This Row],[Staff Start Date]], "mmm")</f>
        <v>Jan</v>
      </c>
    </row>
    <row r="554" spans="1:14" x14ac:dyDescent="0.25">
      <c r="A554" s="18"/>
      <c r="B554" s="19"/>
      <c r="C554" s="19"/>
      <c r="D554" s="19"/>
      <c r="E554" s="19"/>
      <c r="F554" s="19"/>
      <c r="G554" s="19"/>
      <c r="H554" s="19"/>
      <c r="I554" s="19"/>
      <c r="J554" s="20"/>
      <c r="K554" s="67"/>
      <c r="L554" s="19"/>
      <c r="M554" s="100">
        <f>YEAR(SUD[[#This Row],[Staff Start Date]])</f>
        <v>1900</v>
      </c>
      <c r="N554" s="100" t="str">
        <f>TEXT(SUD[[#This Row],[Staff Start Date]], "mmm")</f>
        <v>Jan</v>
      </c>
    </row>
    <row r="555" spans="1:14" x14ac:dyDescent="0.25">
      <c r="A555" s="18"/>
      <c r="B555" s="19"/>
      <c r="C555" s="19"/>
      <c r="D555" s="19"/>
      <c r="E555" s="19"/>
      <c r="F555" s="19"/>
      <c r="G555" s="19"/>
      <c r="H555" s="19"/>
      <c r="I555" s="19"/>
      <c r="J555" s="20"/>
      <c r="K555" s="67"/>
      <c r="L555" s="19"/>
      <c r="M555" s="100">
        <f>YEAR(SUD[[#This Row],[Staff Start Date]])</f>
        <v>1900</v>
      </c>
      <c r="N555" s="100" t="str">
        <f>TEXT(SUD[[#This Row],[Staff Start Date]], "mmm")</f>
        <v>Jan</v>
      </c>
    </row>
    <row r="556" spans="1:14" x14ac:dyDescent="0.25">
      <c r="A556" s="18"/>
      <c r="B556" s="19"/>
      <c r="C556" s="19"/>
      <c r="D556" s="19"/>
      <c r="E556" s="19"/>
      <c r="F556" s="19"/>
      <c r="G556" s="19"/>
      <c r="H556" s="19"/>
      <c r="I556" s="19"/>
      <c r="J556" s="20"/>
      <c r="K556" s="67"/>
      <c r="L556" s="19"/>
      <c r="M556" s="100">
        <f>YEAR(SUD[[#This Row],[Staff Start Date]])</f>
        <v>1900</v>
      </c>
      <c r="N556" s="100" t="str">
        <f>TEXT(SUD[[#This Row],[Staff Start Date]], "mmm")</f>
        <v>Jan</v>
      </c>
    </row>
    <row r="557" spans="1:14" x14ac:dyDescent="0.25">
      <c r="A557" s="18"/>
      <c r="B557" s="19"/>
      <c r="C557" s="19"/>
      <c r="D557" s="19"/>
      <c r="E557" s="19"/>
      <c r="F557" s="19"/>
      <c r="G557" s="19"/>
      <c r="H557" s="19"/>
      <c r="I557" s="19"/>
      <c r="J557" s="20"/>
      <c r="K557" s="67"/>
      <c r="L557" s="19"/>
      <c r="M557" s="100">
        <f>YEAR(SUD[[#This Row],[Staff Start Date]])</f>
        <v>1900</v>
      </c>
      <c r="N557" s="100" t="str">
        <f>TEXT(SUD[[#This Row],[Staff Start Date]], "mmm")</f>
        <v>Jan</v>
      </c>
    </row>
    <row r="558" spans="1:14" x14ac:dyDescent="0.25">
      <c r="A558" s="18"/>
      <c r="B558" s="19"/>
      <c r="C558" s="19"/>
      <c r="D558" s="19"/>
      <c r="E558" s="19"/>
      <c r="F558" s="19"/>
      <c r="G558" s="19"/>
      <c r="H558" s="19"/>
      <c r="I558" s="19"/>
      <c r="J558" s="20"/>
      <c r="K558" s="67"/>
      <c r="L558" s="19"/>
      <c r="M558" s="100">
        <f>YEAR(SUD[[#This Row],[Staff Start Date]])</f>
        <v>1900</v>
      </c>
      <c r="N558" s="100" t="str">
        <f>TEXT(SUD[[#This Row],[Staff Start Date]], "mmm")</f>
        <v>Jan</v>
      </c>
    </row>
    <row r="559" spans="1:14" x14ac:dyDescent="0.25">
      <c r="A559" s="18"/>
      <c r="B559" s="19"/>
      <c r="C559" s="19"/>
      <c r="D559" s="19"/>
      <c r="E559" s="19"/>
      <c r="F559" s="19"/>
      <c r="G559" s="19"/>
      <c r="H559" s="19"/>
      <c r="I559" s="19"/>
      <c r="J559" s="20"/>
      <c r="K559" s="67"/>
      <c r="L559" s="19"/>
      <c r="M559" s="100">
        <f>YEAR(SUD[[#This Row],[Staff Start Date]])</f>
        <v>1900</v>
      </c>
      <c r="N559" s="100" t="str">
        <f>TEXT(SUD[[#This Row],[Staff Start Date]], "mmm")</f>
        <v>Jan</v>
      </c>
    </row>
    <row r="560" spans="1:14" x14ac:dyDescent="0.25">
      <c r="A560" s="18"/>
      <c r="B560" s="19"/>
      <c r="C560" s="19"/>
      <c r="D560" s="19"/>
      <c r="E560" s="19"/>
      <c r="F560" s="19"/>
      <c r="G560" s="19"/>
      <c r="H560" s="19"/>
      <c r="I560" s="19"/>
      <c r="J560" s="20"/>
      <c r="K560" s="67"/>
      <c r="L560" s="19"/>
      <c r="M560" s="100">
        <f>YEAR(SUD[[#This Row],[Staff Start Date]])</f>
        <v>1900</v>
      </c>
      <c r="N560" s="100" t="str">
        <f>TEXT(SUD[[#This Row],[Staff Start Date]], "mmm")</f>
        <v>Jan</v>
      </c>
    </row>
    <row r="561" spans="1:14" x14ac:dyDescent="0.25">
      <c r="A561" s="18"/>
      <c r="B561" s="19"/>
      <c r="C561" s="19"/>
      <c r="D561" s="19"/>
      <c r="E561" s="19"/>
      <c r="F561" s="19"/>
      <c r="G561" s="19"/>
      <c r="H561" s="19"/>
      <c r="I561" s="19"/>
      <c r="J561" s="20"/>
      <c r="K561" s="67"/>
      <c r="L561" s="19"/>
      <c r="M561" s="100">
        <f>YEAR(SUD[[#This Row],[Staff Start Date]])</f>
        <v>1900</v>
      </c>
      <c r="N561" s="100" t="str">
        <f>TEXT(SUD[[#This Row],[Staff Start Date]], "mmm")</f>
        <v>Jan</v>
      </c>
    </row>
    <row r="562" spans="1:14" x14ac:dyDescent="0.25">
      <c r="A562" s="18"/>
      <c r="B562" s="19"/>
      <c r="C562" s="19"/>
      <c r="D562" s="19"/>
      <c r="E562" s="19"/>
      <c r="F562" s="19"/>
      <c r="G562" s="19"/>
      <c r="H562" s="19"/>
      <c r="I562" s="19"/>
      <c r="J562" s="20"/>
      <c r="K562" s="67"/>
      <c r="L562" s="19"/>
      <c r="M562" s="100">
        <f>YEAR(SUD[[#This Row],[Staff Start Date]])</f>
        <v>1900</v>
      </c>
      <c r="N562" s="100" t="str">
        <f>TEXT(SUD[[#This Row],[Staff Start Date]], "mmm")</f>
        <v>Jan</v>
      </c>
    </row>
    <row r="563" spans="1:14" x14ac:dyDescent="0.25">
      <c r="A563" s="18"/>
      <c r="B563" s="19"/>
      <c r="C563" s="19"/>
      <c r="D563" s="19"/>
      <c r="E563" s="19"/>
      <c r="F563" s="19"/>
      <c r="G563" s="19"/>
      <c r="H563" s="19"/>
      <c r="I563" s="19"/>
      <c r="J563" s="20"/>
      <c r="K563" s="67"/>
      <c r="L563" s="19"/>
      <c r="M563" s="100">
        <f>YEAR(SUD[[#This Row],[Staff Start Date]])</f>
        <v>1900</v>
      </c>
      <c r="N563" s="100" t="str">
        <f>TEXT(SUD[[#This Row],[Staff Start Date]], "mmm")</f>
        <v>Jan</v>
      </c>
    </row>
    <row r="564" spans="1:14" x14ac:dyDescent="0.25">
      <c r="A564" s="18"/>
      <c r="B564" s="19"/>
      <c r="C564" s="19"/>
      <c r="D564" s="19"/>
      <c r="E564" s="19"/>
      <c r="F564" s="19"/>
      <c r="G564" s="19"/>
      <c r="H564" s="19"/>
      <c r="I564" s="19"/>
      <c r="J564" s="20"/>
      <c r="K564" s="67"/>
      <c r="L564" s="19"/>
      <c r="M564" s="100">
        <f>YEAR(SUD[[#This Row],[Staff Start Date]])</f>
        <v>1900</v>
      </c>
      <c r="N564" s="100" t="str">
        <f>TEXT(SUD[[#This Row],[Staff Start Date]], "mmm")</f>
        <v>Jan</v>
      </c>
    </row>
    <row r="565" spans="1:14" x14ac:dyDescent="0.25">
      <c r="A565" s="18"/>
      <c r="B565" s="19"/>
      <c r="C565" s="19"/>
      <c r="D565" s="19"/>
      <c r="E565" s="19"/>
      <c r="F565" s="19"/>
      <c r="G565" s="19"/>
      <c r="H565" s="19"/>
      <c r="I565" s="19"/>
      <c r="J565" s="20"/>
      <c r="K565" s="67"/>
      <c r="L565" s="19"/>
      <c r="M565" s="100">
        <f>YEAR(SUD[[#This Row],[Staff Start Date]])</f>
        <v>1900</v>
      </c>
      <c r="N565" s="100" t="str">
        <f>TEXT(SUD[[#This Row],[Staff Start Date]], "mmm")</f>
        <v>Jan</v>
      </c>
    </row>
    <row r="566" spans="1:14" x14ac:dyDescent="0.25">
      <c r="A566" s="18"/>
      <c r="B566" s="19"/>
      <c r="C566" s="19"/>
      <c r="D566" s="19"/>
      <c r="E566" s="19"/>
      <c r="F566" s="19"/>
      <c r="G566" s="19"/>
      <c r="H566" s="19"/>
      <c r="I566" s="19"/>
      <c r="J566" s="20"/>
      <c r="K566" s="67"/>
      <c r="L566" s="19"/>
      <c r="M566" s="100">
        <f>YEAR(SUD[[#This Row],[Staff Start Date]])</f>
        <v>1900</v>
      </c>
      <c r="N566" s="100" t="str">
        <f>TEXT(SUD[[#This Row],[Staff Start Date]], "mmm")</f>
        <v>Jan</v>
      </c>
    </row>
    <row r="567" spans="1:14" x14ac:dyDescent="0.25">
      <c r="A567" s="18"/>
      <c r="B567" s="19"/>
      <c r="C567" s="19"/>
      <c r="D567" s="19"/>
      <c r="E567" s="19"/>
      <c r="F567" s="19"/>
      <c r="G567" s="19"/>
      <c r="H567" s="19"/>
      <c r="I567" s="19"/>
      <c r="J567" s="20"/>
      <c r="K567" s="67"/>
      <c r="L567" s="19"/>
      <c r="M567" s="100">
        <f>YEAR(SUD[[#This Row],[Staff Start Date]])</f>
        <v>1900</v>
      </c>
      <c r="N567" s="100" t="str">
        <f>TEXT(SUD[[#This Row],[Staff Start Date]], "mmm")</f>
        <v>Jan</v>
      </c>
    </row>
    <row r="568" spans="1:14" x14ac:dyDescent="0.25">
      <c r="A568" s="18"/>
      <c r="B568" s="19"/>
      <c r="C568" s="19"/>
      <c r="D568" s="19"/>
      <c r="E568" s="19"/>
      <c r="F568" s="19"/>
      <c r="G568" s="19"/>
      <c r="H568" s="19"/>
      <c r="I568" s="19"/>
      <c r="J568" s="20"/>
      <c r="K568" s="67"/>
      <c r="L568" s="19"/>
      <c r="M568" s="100">
        <f>YEAR(SUD[[#This Row],[Staff Start Date]])</f>
        <v>1900</v>
      </c>
      <c r="N568" s="100" t="str">
        <f>TEXT(SUD[[#This Row],[Staff Start Date]], "mmm")</f>
        <v>Jan</v>
      </c>
    </row>
    <row r="569" spans="1:14" x14ac:dyDescent="0.25">
      <c r="A569" s="18"/>
      <c r="B569" s="19"/>
      <c r="C569" s="19"/>
      <c r="D569" s="19"/>
      <c r="E569" s="19"/>
      <c r="F569" s="19"/>
      <c r="G569" s="19"/>
      <c r="H569" s="19"/>
      <c r="I569" s="19"/>
      <c r="J569" s="20"/>
      <c r="K569" s="67"/>
      <c r="L569" s="19"/>
      <c r="M569" s="100">
        <f>YEAR(SUD[[#This Row],[Staff Start Date]])</f>
        <v>1900</v>
      </c>
      <c r="N569" s="100" t="str">
        <f>TEXT(SUD[[#This Row],[Staff Start Date]], "mmm")</f>
        <v>Jan</v>
      </c>
    </row>
    <row r="570" spans="1:14" x14ac:dyDescent="0.25">
      <c r="A570" s="18"/>
      <c r="B570" s="19"/>
      <c r="C570" s="19"/>
      <c r="D570" s="19"/>
      <c r="E570" s="19"/>
      <c r="F570" s="19"/>
      <c r="G570" s="19"/>
      <c r="H570" s="19"/>
      <c r="I570" s="19"/>
      <c r="J570" s="20"/>
      <c r="K570" s="67"/>
      <c r="L570" s="19"/>
      <c r="M570" s="100">
        <f>YEAR(SUD[[#This Row],[Staff Start Date]])</f>
        <v>1900</v>
      </c>
      <c r="N570" s="100" t="str">
        <f>TEXT(SUD[[#This Row],[Staff Start Date]], "mmm")</f>
        <v>Jan</v>
      </c>
    </row>
    <row r="571" spans="1:14" x14ac:dyDescent="0.25">
      <c r="A571" s="18"/>
      <c r="B571" s="19"/>
      <c r="C571" s="19"/>
      <c r="D571" s="19"/>
      <c r="E571" s="19"/>
      <c r="F571" s="19"/>
      <c r="G571" s="19"/>
      <c r="H571" s="19"/>
      <c r="I571" s="19"/>
      <c r="J571" s="20"/>
      <c r="K571" s="67"/>
      <c r="L571" s="19"/>
      <c r="M571" s="100">
        <f>YEAR(SUD[[#This Row],[Staff Start Date]])</f>
        <v>1900</v>
      </c>
      <c r="N571" s="100" t="str">
        <f>TEXT(SUD[[#This Row],[Staff Start Date]], "mmm")</f>
        <v>Jan</v>
      </c>
    </row>
    <row r="572" spans="1:14" x14ac:dyDescent="0.25">
      <c r="A572" s="18"/>
      <c r="B572" s="19"/>
      <c r="C572" s="19"/>
      <c r="D572" s="19"/>
      <c r="E572" s="19"/>
      <c r="F572" s="19"/>
      <c r="G572" s="19"/>
      <c r="H572" s="19"/>
      <c r="I572" s="19"/>
      <c r="J572" s="20"/>
      <c r="K572" s="67"/>
      <c r="L572" s="19"/>
      <c r="M572" s="100">
        <f>YEAR(SUD[[#This Row],[Staff Start Date]])</f>
        <v>1900</v>
      </c>
      <c r="N572" s="100" t="str">
        <f>TEXT(SUD[[#This Row],[Staff Start Date]], "mmm")</f>
        <v>Jan</v>
      </c>
    </row>
    <row r="573" spans="1:14" x14ac:dyDescent="0.25">
      <c r="A573" s="18"/>
      <c r="B573" s="19"/>
      <c r="C573" s="19"/>
      <c r="D573" s="19"/>
      <c r="E573" s="19"/>
      <c r="F573" s="19"/>
      <c r="G573" s="19"/>
      <c r="H573" s="19"/>
      <c r="I573" s="19"/>
      <c r="J573" s="20"/>
      <c r="K573" s="67"/>
      <c r="L573" s="19"/>
      <c r="M573" s="100">
        <f>YEAR(SUD[[#This Row],[Staff Start Date]])</f>
        <v>1900</v>
      </c>
      <c r="N573" s="100" t="str">
        <f>TEXT(SUD[[#This Row],[Staff Start Date]], "mmm")</f>
        <v>Jan</v>
      </c>
    </row>
    <row r="574" spans="1:14" x14ac:dyDescent="0.25">
      <c r="A574" s="18"/>
      <c r="B574" s="19"/>
      <c r="C574" s="19"/>
      <c r="D574" s="19"/>
      <c r="E574" s="19"/>
      <c r="F574" s="19"/>
      <c r="G574" s="19"/>
      <c r="H574" s="19"/>
      <c r="I574" s="19"/>
      <c r="J574" s="20"/>
      <c r="K574" s="67"/>
      <c r="L574" s="19"/>
      <c r="M574" s="100">
        <f>YEAR(SUD[[#This Row],[Staff Start Date]])</f>
        <v>1900</v>
      </c>
      <c r="N574" s="100" t="str">
        <f>TEXT(SUD[[#This Row],[Staff Start Date]], "mmm")</f>
        <v>Jan</v>
      </c>
    </row>
    <row r="575" spans="1:14" x14ac:dyDescent="0.25">
      <c r="A575" s="18"/>
      <c r="B575" s="19"/>
      <c r="C575" s="19"/>
      <c r="D575" s="19"/>
      <c r="E575" s="19"/>
      <c r="F575" s="19"/>
      <c r="G575" s="19"/>
      <c r="H575" s="19"/>
      <c r="I575" s="19"/>
      <c r="J575" s="20"/>
      <c r="K575" s="67"/>
      <c r="L575" s="19"/>
      <c r="M575" s="100">
        <f>YEAR(SUD[[#This Row],[Staff Start Date]])</f>
        <v>1900</v>
      </c>
      <c r="N575" s="100" t="str">
        <f>TEXT(SUD[[#This Row],[Staff Start Date]], "mmm")</f>
        <v>Jan</v>
      </c>
    </row>
    <row r="576" spans="1:14" x14ac:dyDescent="0.25">
      <c r="A576" s="18"/>
      <c r="B576" s="19"/>
      <c r="C576" s="19"/>
      <c r="D576" s="19"/>
      <c r="E576" s="19"/>
      <c r="F576" s="19"/>
      <c r="G576" s="19"/>
      <c r="H576" s="19"/>
      <c r="I576" s="19"/>
      <c r="J576" s="20"/>
      <c r="K576" s="67"/>
      <c r="L576" s="19"/>
      <c r="M576" s="100">
        <f>YEAR(SUD[[#This Row],[Staff Start Date]])</f>
        <v>1900</v>
      </c>
      <c r="N576" s="100" t="str">
        <f>TEXT(SUD[[#This Row],[Staff Start Date]], "mmm")</f>
        <v>Jan</v>
      </c>
    </row>
    <row r="577" spans="1:14" x14ac:dyDescent="0.25">
      <c r="A577" s="18"/>
      <c r="B577" s="19"/>
      <c r="C577" s="19"/>
      <c r="D577" s="19"/>
      <c r="E577" s="19"/>
      <c r="F577" s="19"/>
      <c r="G577" s="19"/>
      <c r="H577" s="19"/>
      <c r="I577" s="19"/>
      <c r="J577" s="20"/>
      <c r="K577" s="67"/>
      <c r="L577" s="19"/>
      <c r="M577" s="100">
        <f>YEAR(SUD[[#This Row],[Staff Start Date]])</f>
        <v>1900</v>
      </c>
      <c r="N577" s="100" t="str">
        <f>TEXT(SUD[[#This Row],[Staff Start Date]], "mmm")</f>
        <v>Jan</v>
      </c>
    </row>
    <row r="578" spans="1:14" x14ac:dyDescent="0.25">
      <c r="A578" s="18"/>
      <c r="B578" s="19"/>
      <c r="C578" s="19"/>
      <c r="D578" s="19"/>
      <c r="E578" s="19"/>
      <c r="F578" s="19"/>
      <c r="G578" s="19"/>
      <c r="H578" s="19"/>
      <c r="I578" s="19"/>
      <c r="J578" s="20"/>
      <c r="K578" s="67"/>
      <c r="L578" s="19"/>
      <c r="M578" s="100">
        <f>YEAR(SUD[[#This Row],[Staff Start Date]])</f>
        <v>1900</v>
      </c>
      <c r="N578" s="100" t="str">
        <f>TEXT(SUD[[#This Row],[Staff Start Date]], "mmm")</f>
        <v>Jan</v>
      </c>
    </row>
    <row r="579" spans="1:14" x14ac:dyDescent="0.25">
      <c r="A579" s="18"/>
      <c r="B579" s="19"/>
      <c r="C579" s="19"/>
      <c r="D579" s="19"/>
      <c r="E579" s="19"/>
      <c r="F579" s="19"/>
      <c r="G579" s="19"/>
      <c r="H579" s="19"/>
      <c r="I579" s="19"/>
      <c r="J579" s="20"/>
      <c r="K579" s="67"/>
      <c r="L579" s="19"/>
      <c r="M579" s="100">
        <f>YEAR(SUD[[#This Row],[Staff Start Date]])</f>
        <v>1900</v>
      </c>
      <c r="N579" s="100" t="str">
        <f>TEXT(SUD[[#This Row],[Staff Start Date]], "mmm")</f>
        <v>Jan</v>
      </c>
    </row>
    <row r="580" spans="1:14" x14ac:dyDescent="0.25">
      <c r="A580" s="18"/>
      <c r="B580" s="19"/>
      <c r="C580" s="19"/>
      <c r="D580" s="19"/>
      <c r="E580" s="19"/>
      <c r="F580" s="19"/>
      <c r="G580" s="19"/>
      <c r="H580" s="19"/>
      <c r="I580" s="19"/>
      <c r="J580" s="20"/>
      <c r="K580" s="67"/>
      <c r="L580" s="19"/>
      <c r="M580" s="100">
        <f>YEAR(SUD[[#This Row],[Staff Start Date]])</f>
        <v>1900</v>
      </c>
      <c r="N580" s="100" t="str">
        <f>TEXT(SUD[[#This Row],[Staff Start Date]], "mmm")</f>
        <v>Jan</v>
      </c>
    </row>
    <row r="581" spans="1:14" x14ac:dyDescent="0.25">
      <c r="A581" s="18"/>
      <c r="B581" s="19"/>
      <c r="C581" s="19"/>
      <c r="D581" s="19"/>
      <c r="E581" s="19"/>
      <c r="F581" s="19"/>
      <c r="G581" s="19"/>
      <c r="H581" s="19"/>
      <c r="I581" s="19"/>
      <c r="J581" s="20"/>
      <c r="K581" s="67"/>
      <c r="L581" s="19"/>
      <c r="M581" s="100">
        <f>YEAR(SUD[[#This Row],[Staff Start Date]])</f>
        <v>1900</v>
      </c>
      <c r="N581" s="100" t="str">
        <f>TEXT(SUD[[#This Row],[Staff Start Date]], "mmm")</f>
        <v>Jan</v>
      </c>
    </row>
    <row r="582" spans="1:14" x14ac:dyDescent="0.25">
      <c r="A582" s="18"/>
      <c r="B582" s="19"/>
      <c r="C582" s="19"/>
      <c r="D582" s="19"/>
      <c r="E582" s="19"/>
      <c r="F582" s="19"/>
      <c r="G582" s="19"/>
      <c r="H582" s="19"/>
      <c r="I582" s="19"/>
      <c r="J582" s="20"/>
      <c r="K582" s="67"/>
      <c r="L582" s="19"/>
      <c r="M582" s="100">
        <f>YEAR(SUD[[#This Row],[Staff Start Date]])</f>
        <v>1900</v>
      </c>
      <c r="N582" s="100" t="str">
        <f>TEXT(SUD[[#This Row],[Staff Start Date]], "mmm")</f>
        <v>Jan</v>
      </c>
    </row>
    <row r="583" spans="1:14" x14ac:dyDescent="0.25">
      <c r="A583" s="18"/>
      <c r="B583" s="19"/>
      <c r="C583" s="19"/>
      <c r="D583" s="19"/>
      <c r="E583" s="19"/>
      <c r="F583" s="19"/>
      <c r="G583" s="19"/>
      <c r="H583" s="19"/>
      <c r="I583" s="19"/>
      <c r="J583" s="20"/>
      <c r="K583" s="67"/>
      <c r="L583" s="19"/>
      <c r="M583" s="100">
        <f>YEAR(SUD[[#This Row],[Staff Start Date]])</f>
        <v>1900</v>
      </c>
      <c r="N583" s="100" t="str">
        <f>TEXT(SUD[[#This Row],[Staff Start Date]], "mmm")</f>
        <v>Jan</v>
      </c>
    </row>
    <row r="584" spans="1:14" x14ac:dyDescent="0.25">
      <c r="A584" s="18"/>
      <c r="B584" s="19"/>
      <c r="C584" s="19"/>
      <c r="D584" s="19"/>
      <c r="E584" s="19"/>
      <c r="F584" s="19"/>
      <c r="G584" s="19"/>
      <c r="H584" s="19"/>
      <c r="I584" s="19"/>
      <c r="J584" s="20"/>
      <c r="K584" s="67"/>
      <c r="L584" s="19"/>
      <c r="M584" s="100">
        <f>YEAR(SUD[[#This Row],[Staff Start Date]])</f>
        <v>1900</v>
      </c>
      <c r="N584" s="100" t="str">
        <f>TEXT(SUD[[#This Row],[Staff Start Date]], "mmm")</f>
        <v>Jan</v>
      </c>
    </row>
    <row r="585" spans="1:14" x14ac:dyDescent="0.25">
      <c r="A585" s="18"/>
      <c r="B585" s="19"/>
      <c r="C585" s="19"/>
      <c r="D585" s="19"/>
      <c r="E585" s="19"/>
      <c r="F585" s="19"/>
      <c r="G585" s="19"/>
      <c r="H585" s="19"/>
      <c r="I585" s="19"/>
      <c r="J585" s="20"/>
      <c r="K585" s="67"/>
      <c r="L585" s="19"/>
      <c r="M585" s="100">
        <f>YEAR(SUD[[#This Row],[Staff Start Date]])</f>
        <v>1900</v>
      </c>
      <c r="N585" s="100" t="str">
        <f>TEXT(SUD[[#This Row],[Staff Start Date]], "mmm")</f>
        <v>Jan</v>
      </c>
    </row>
    <row r="586" spans="1:14" x14ac:dyDescent="0.25">
      <c r="A586" s="18"/>
      <c r="B586" s="19"/>
      <c r="C586" s="19"/>
      <c r="D586" s="19"/>
      <c r="E586" s="19"/>
      <c r="F586" s="19"/>
      <c r="G586" s="19"/>
      <c r="H586" s="19"/>
      <c r="I586" s="19"/>
      <c r="J586" s="20"/>
      <c r="K586" s="67"/>
      <c r="L586" s="19"/>
      <c r="M586" s="100">
        <f>YEAR(SUD[[#This Row],[Staff Start Date]])</f>
        <v>1900</v>
      </c>
      <c r="N586" s="100" t="str">
        <f>TEXT(SUD[[#This Row],[Staff Start Date]], "mmm")</f>
        <v>Jan</v>
      </c>
    </row>
    <row r="587" spans="1:14" x14ac:dyDescent="0.25">
      <c r="A587" s="18"/>
      <c r="B587" s="19"/>
      <c r="C587" s="19"/>
      <c r="D587" s="19"/>
      <c r="E587" s="19"/>
      <c r="F587" s="19"/>
      <c r="G587" s="19"/>
      <c r="H587" s="19"/>
      <c r="I587" s="19"/>
      <c r="J587" s="20"/>
      <c r="K587" s="67"/>
      <c r="L587" s="19"/>
      <c r="M587" s="100">
        <f>YEAR(SUD[[#This Row],[Staff Start Date]])</f>
        <v>1900</v>
      </c>
      <c r="N587" s="100" t="str">
        <f>TEXT(SUD[[#This Row],[Staff Start Date]], "mmm")</f>
        <v>Jan</v>
      </c>
    </row>
    <row r="588" spans="1:14" x14ac:dyDescent="0.25">
      <c r="A588" s="18"/>
      <c r="B588" s="19"/>
      <c r="C588" s="19"/>
      <c r="D588" s="19"/>
      <c r="E588" s="19"/>
      <c r="F588" s="19"/>
      <c r="G588" s="19"/>
      <c r="H588" s="19"/>
      <c r="I588" s="19"/>
      <c r="J588" s="20"/>
      <c r="K588" s="67"/>
      <c r="L588" s="19"/>
      <c r="M588" s="100">
        <f>YEAR(SUD[[#This Row],[Staff Start Date]])</f>
        <v>1900</v>
      </c>
      <c r="N588" s="100" t="str">
        <f>TEXT(SUD[[#This Row],[Staff Start Date]], "mmm")</f>
        <v>Jan</v>
      </c>
    </row>
    <row r="589" spans="1:14" x14ac:dyDescent="0.25">
      <c r="A589" s="18"/>
      <c r="B589" s="19"/>
      <c r="C589" s="19"/>
      <c r="D589" s="19"/>
      <c r="E589" s="19"/>
      <c r="F589" s="19"/>
      <c r="G589" s="19"/>
      <c r="H589" s="19"/>
      <c r="I589" s="19"/>
      <c r="J589" s="20"/>
      <c r="K589" s="67"/>
      <c r="L589" s="19"/>
      <c r="M589" s="100">
        <f>YEAR(SUD[[#This Row],[Staff Start Date]])</f>
        <v>1900</v>
      </c>
      <c r="N589" s="100" t="str">
        <f>TEXT(SUD[[#This Row],[Staff Start Date]], "mmm")</f>
        <v>Jan</v>
      </c>
    </row>
    <row r="590" spans="1:14" x14ac:dyDescent="0.25">
      <c r="A590" s="18"/>
      <c r="B590" s="19"/>
      <c r="C590" s="19"/>
      <c r="D590" s="19"/>
      <c r="E590" s="19"/>
      <c r="F590" s="19"/>
      <c r="G590" s="19"/>
      <c r="H590" s="19"/>
      <c r="I590" s="19"/>
      <c r="J590" s="20"/>
      <c r="K590" s="67"/>
      <c r="L590" s="19"/>
      <c r="M590" s="100">
        <f>YEAR(SUD[[#This Row],[Staff Start Date]])</f>
        <v>1900</v>
      </c>
      <c r="N590" s="100" t="str">
        <f>TEXT(SUD[[#This Row],[Staff Start Date]], "mmm")</f>
        <v>Jan</v>
      </c>
    </row>
    <row r="591" spans="1:14" x14ac:dyDescent="0.25">
      <c r="A591" s="18"/>
      <c r="B591" s="19"/>
      <c r="C591" s="19"/>
      <c r="D591" s="19"/>
      <c r="E591" s="19"/>
      <c r="F591" s="19"/>
      <c r="G591" s="19"/>
      <c r="H591" s="19"/>
      <c r="I591" s="19"/>
      <c r="J591" s="20"/>
      <c r="K591" s="67"/>
      <c r="L591" s="19"/>
      <c r="M591" s="100">
        <f>YEAR(SUD[[#This Row],[Staff Start Date]])</f>
        <v>1900</v>
      </c>
      <c r="N591" s="100" t="str">
        <f>TEXT(SUD[[#This Row],[Staff Start Date]], "mmm")</f>
        <v>Jan</v>
      </c>
    </row>
    <row r="592" spans="1:14" x14ac:dyDescent="0.25">
      <c r="A592" s="18"/>
      <c r="B592" s="19"/>
      <c r="C592" s="19"/>
      <c r="D592" s="19"/>
      <c r="E592" s="19"/>
      <c r="F592" s="19"/>
      <c r="G592" s="19"/>
      <c r="H592" s="19"/>
      <c r="I592" s="19"/>
      <c r="J592" s="20"/>
      <c r="K592" s="67"/>
      <c r="L592" s="19"/>
      <c r="M592" s="100">
        <f>YEAR(SUD[[#This Row],[Staff Start Date]])</f>
        <v>1900</v>
      </c>
      <c r="N592" s="100" t="str">
        <f>TEXT(SUD[[#This Row],[Staff Start Date]], "mmm")</f>
        <v>Jan</v>
      </c>
    </row>
    <row r="593" spans="1:14" x14ac:dyDescent="0.25">
      <c r="A593" s="18"/>
      <c r="B593" s="19"/>
      <c r="C593" s="19"/>
      <c r="D593" s="19"/>
      <c r="E593" s="19"/>
      <c r="F593" s="19"/>
      <c r="G593" s="19"/>
      <c r="H593" s="19"/>
      <c r="I593" s="19"/>
      <c r="J593" s="20"/>
      <c r="K593" s="67"/>
      <c r="L593" s="19"/>
      <c r="M593" s="100">
        <f>YEAR(SUD[[#This Row],[Staff Start Date]])</f>
        <v>1900</v>
      </c>
      <c r="N593" s="100" t="str">
        <f>TEXT(SUD[[#This Row],[Staff Start Date]], "mmm")</f>
        <v>Jan</v>
      </c>
    </row>
    <row r="594" spans="1:14" x14ac:dyDescent="0.25">
      <c r="A594" s="18"/>
      <c r="B594" s="19"/>
      <c r="C594" s="19"/>
      <c r="D594" s="19"/>
      <c r="E594" s="19"/>
      <c r="F594" s="19"/>
      <c r="G594" s="19"/>
      <c r="H594" s="19"/>
      <c r="I594" s="19"/>
      <c r="J594" s="20"/>
      <c r="K594" s="67"/>
      <c r="L594" s="19"/>
      <c r="M594" s="100">
        <f>YEAR(SUD[[#This Row],[Staff Start Date]])</f>
        <v>1900</v>
      </c>
      <c r="N594" s="100" t="str">
        <f>TEXT(SUD[[#This Row],[Staff Start Date]], "mmm")</f>
        <v>Jan</v>
      </c>
    </row>
    <row r="595" spans="1:14" x14ac:dyDescent="0.25">
      <c r="A595" s="18"/>
      <c r="B595" s="19"/>
      <c r="C595" s="19"/>
      <c r="D595" s="19"/>
      <c r="E595" s="19"/>
      <c r="F595" s="19"/>
      <c r="G595" s="19"/>
      <c r="H595" s="19"/>
      <c r="I595" s="19"/>
      <c r="J595" s="20"/>
      <c r="K595" s="67"/>
      <c r="L595" s="19"/>
      <c r="M595" s="100">
        <f>YEAR(SUD[[#This Row],[Staff Start Date]])</f>
        <v>1900</v>
      </c>
      <c r="N595" s="100" t="str">
        <f>TEXT(SUD[[#This Row],[Staff Start Date]], "mmm")</f>
        <v>Jan</v>
      </c>
    </row>
    <row r="596" spans="1:14" x14ac:dyDescent="0.25">
      <c r="A596" s="18"/>
      <c r="B596" s="19"/>
      <c r="C596" s="19"/>
      <c r="D596" s="19"/>
      <c r="E596" s="19"/>
      <c r="F596" s="19"/>
      <c r="G596" s="19"/>
      <c r="H596" s="19"/>
      <c r="I596" s="19"/>
      <c r="J596" s="20"/>
      <c r="K596" s="67"/>
      <c r="L596" s="19"/>
      <c r="M596" s="100">
        <f>YEAR(SUD[[#This Row],[Staff Start Date]])</f>
        <v>1900</v>
      </c>
      <c r="N596" s="100" t="str">
        <f>TEXT(SUD[[#This Row],[Staff Start Date]], "mmm")</f>
        <v>Jan</v>
      </c>
    </row>
    <row r="597" spans="1:14" x14ac:dyDescent="0.25">
      <c r="A597" s="18"/>
      <c r="B597" s="19"/>
      <c r="C597" s="19"/>
      <c r="D597" s="19"/>
      <c r="E597" s="19"/>
      <c r="F597" s="19"/>
      <c r="G597" s="19"/>
      <c r="H597" s="19"/>
      <c r="I597" s="19"/>
      <c r="J597" s="20"/>
      <c r="K597" s="67"/>
      <c r="L597" s="19"/>
      <c r="M597" s="100">
        <f>YEAR(SUD[[#This Row],[Staff Start Date]])</f>
        <v>1900</v>
      </c>
      <c r="N597" s="100" t="str">
        <f>TEXT(SUD[[#This Row],[Staff Start Date]], "mmm")</f>
        <v>Jan</v>
      </c>
    </row>
    <row r="598" spans="1:14" x14ac:dyDescent="0.25">
      <c r="A598" s="18"/>
      <c r="B598" s="19"/>
      <c r="C598" s="19"/>
      <c r="D598" s="19"/>
      <c r="E598" s="19"/>
      <c r="F598" s="19"/>
      <c r="G598" s="19"/>
      <c r="H598" s="19"/>
      <c r="I598" s="19"/>
      <c r="J598" s="20"/>
      <c r="K598" s="67"/>
      <c r="L598" s="19"/>
      <c r="M598" s="100">
        <f>YEAR(SUD[[#This Row],[Staff Start Date]])</f>
        <v>1900</v>
      </c>
      <c r="N598" s="100" t="str">
        <f>TEXT(SUD[[#This Row],[Staff Start Date]], "mmm")</f>
        <v>Jan</v>
      </c>
    </row>
    <row r="599" spans="1:14" x14ac:dyDescent="0.25">
      <c r="A599" s="18"/>
      <c r="B599" s="19"/>
      <c r="C599" s="19"/>
      <c r="D599" s="19"/>
      <c r="E599" s="19"/>
      <c r="F599" s="19"/>
      <c r="G599" s="19"/>
      <c r="H599" s="19"/>
      <c r="I599" s="19"/>
      <c r="J599" s="20"/>
      <c r="K599" s="67"/>
      <c r="L599" s="19"/>
      <c r="M599" s="100">
        <f>YEAR(SUD[[#This Row],[Staff Start Date]])</f>
        <v>1900</v>
      </c>
      <c r="N599" s="100" t="str">
        <f>TEXT(SUD[[#This Row],[Staff Start Date]], "mmm")</f>
        <v>Jan</v>
      </c>
    </row>
    <row r="600" spans="1:14" x14ac:dyDescent="0.25">
      <c r="A600" s="18"/>
      <c r="B600" s="19"/>
      <c r="C600" s="19"/>
      <c r="D600" s="19"/>
      <c r="E600" s="19"/>
      <c r="F600" s="19"/>
      <c r="G600" s="19"/>
      <c r="H600" s="19"/>
      <c r="I600" s="19"/>
      <c r="J600" s="20"/>
      <c r="K600" s="67"/>
      <c r="L600" s="19"/>
      <c r="M600" s="100">
        <f>YEAR(SUD[[#This Row],[Staff Start Date]])</f>
        <v>1900</v>
      </c>
      <c r="N600" s="100" t="str">
        <f>TEXT(SUD[[#This Row],[Staff Start Date]], "mmm")</f>
        <v>Jan</v>
      </c>
    </row>
    <row r="601" spans="1:14" x14ac:dyDescent="0.25">
      <c r="A601" s="18"/>
      <c r="B601" s="19"/>
      <c r="C601" s="19"/>
      <c r="D601" s="19"/>
      <c r="E601" s="19"/>
      <c r="F601" s="19"/>
      <c r="G601" s="19"/>
      <c r="H601" s="19"/>
      <c r="I601" s="19"/>
      <c r="J601" s="20"/>
      <c r="K601" s="67"/>
      <c r="L601" s="19"/>
      <c r="M601" s="100">
        <f>YEAR(SUD[[#This Row],[Staff Start Date]])</f>
        <v>1900</v>
      </c>
      <c r="N601" s="100" t="str">
        <f>TEXT(SUD[[#This Row],[Staff Start Date]], "mmm")</f>
        <v>Jan</v>
      </c>
    </row>
    <row r="602" spans="1:14" x14ac:dyDescent="0.25">
      <c r="A602" s="18"/>
      <c r="B602" s="19"/>
      <c r="C602" s="19"/>
      <c r="D602" s="19"/>
      <c r="E602" s="19"/>
      <c r="F602" s="19"/>
      <c r="G602" s="19"/>
      <c r="H602" s="19"/>
      <c r="I602" s="19"/>
      <c r="J602" s="20"/>
      <c r="K602" s="67"/>
      <c r="L602" s="19"/>
      <c r="M602" s="100">
        <f>YEAR(SUD[[#This Row],[Staff Start Date]])</f>
        <v>1900</v>
      </c>
      <c r="N602" s="100" t="str">
        <f>TEXT(SUD[[#This Row],[Staff Start Date]], "mmm")</f>
        <v>Jan</v>
      </c>
    </row>
    <row r="603" spans="1:14" x14ac:dyDescent="0.25">
      <c r="A603" s="18"/>
      <c r="B603" s="19"/>
      <c r="C603" s="19"/>
      <c r="D603" s="19"/>
      <c r="E603" s="19"/>
      <c r="F603" s="19"/>
      <c r="G603" s="19"/>
      <c r="H603" s="19"/>
      <c r="I603" s="19"/>
      <c r="J603" s="20"/>
      <c r="K603" s="67"/>
      <c r="L603" s="19"/>
      <c r="M603" s="100">
        <f>YEAR(SUD[[#This Row],[Staff Start Date]])</f>
        <v>1900</v>
      </c>
      <c r="N603" s="100" t="str">
        <f>TEXT(SUD[[#This Row],[Staff Start Date]], "mmm")</f>
        <v>Jan</v>
      </c>
    </row>
    <row r="604" spans="1:14" x14ac:dyDescent="0.25">
      <c r="A604" s="18"/>
      <c r="B604" s="19"/>
      <c r="C604" s="19"/>
      <c r="D604" s="19"/>
      <c r="E604" s="19"/>
      <c r="F604" s="19"/>
      <c r="G604" s="19"/>
      <c r="H604" s="19"/>
      <c r="I604" s="19"/>
      <c r="J604" s="20"/>
      <c r="K604" s="67"/>
      <c r="L604" s="19"/>
      <c r="M604" s="100">
        <f>YEAR(SUD[[#This Row],[Staff Start Date]])</f>
        <v>1900</v>
      </c>
      <c r="N604" s="100" t="str">
        <f>TEXT(SUD[[#This Row],[Staff Start Date]], "mmm")</f>
        <v>Jan</v>
      </c>
    </row>
    <row r="605" spans="1:14" x14ac:dyDescent="0.25">
      <c r="A605" s="18"/>
      <c r="B605" s="19"/>
      <c r="C605" s="19"/>
      <c r="D605" s="19"/>
      <c r="E605" s="19"/>
      <c r="F605" s="19"/>
      <c r="G605" s="19"/>
      <c r="H605" s="19"/>
      <c r="I605" s="19"/>
      <c r="J605" s="20"/>
      <c r="K605" s="67"/>
      <c r="L605" s="19"/>
      <c r="M605" s="100">
        <f>YEAR(SUD[[#This Row],[Staff Start Date]])</f>
        <v>1900</v>
      </c>
      <c r="N605" s="100" t="str">
        <f>TEXT(SUD[[#This Row],[Staff Start Date]], "mmm")</f>
        <v>Jan</v>
      </c>
    </row>
    <row r="606" spans="1:14" x14ac:dyDescent="0.25">
      <c r="A606" s="18"/>
      <c r="B606" s="19"/>
      <c r="C606" s="19"/>
      <c r="D606" s="19"/>
      <c r="E606" s="19"/>
      <c r="F606" s="19"/>
      <c r="G606" s="19"/>
      <c r="H606" s="19"/>
      <c r="I606" s="19"/>
      <c r="J606" s="20"/>
      <c r="K606" s="67"/>
      <c r="L606" s="19"/>
      <c r="M606" s="100">
        <f>YEAR(SUD[[#This Row],[Staff Start Date]])</f>
        <v>1900</v>
      </c>
      <c r="N606" s="100" t="str">
        <f>TEXT(SUD[[#This Row],[Staff Start Date]], "mmm")</f>
        <v>Jan</v>
      </c>
    </row>
    <row r="607" spans="1:14" x14ac:dyDescent="0.25">
      <c r="A607" s="18"/>
      <c r="B607" s="19"/>
      <c r="C607" s="19"/>
      <c r="D607" s="19"/>
      <c r="E607" s="19"/>
      <c r="F607" s="19"/>
      <c r="G607" s="19"/>
      <c r="H607" s="19"/>
      <c r="I607" s="19"/>
      <c r="J607" s="20"/>
      <c r="K607" s="67"/>
      <c r="L607" s="19"/>
      <c r="M607" s="100">
        <f>YEAR(SUD[[#This Row],[Staff Start Date]])</f>
        <v>1900</v>
      </c>
      <c r="N607" s="100" t="str">
        <f>TEXT(SUD[[#This Row],[Staff Start Date]], "mmm")</f>
        <v>Jan</v>
      </c>
    </row>
    <row r="608" spans="1:14" x14ac:dyDescent="0.25">
      <c r="A608" s="18"/>
      <c r="B608" s="19"/>
      <c r="C608" s="19"/>
      <c r="D608" s="19"/>
      <c r="E608" s="19"/>
      <c r="F608" s="19"/>
      <c r="G608" s="19"/>
      <c r="H608" s="19"/>
      <c r="I608" s="19"/>
      <c r="J608" s="20"/>
      <c r="K608" s="67"/>
      <c r="L608" s="19"/>
      <c r="M608" s="100">
        <f>YEAR(SUD[[#This Row],[Staff Start Date]])</f>
        <v>1900</v>
      </c>
      <c r="N608" s="100" t="str">
        <f>TEXT(SUD[[#This Row],[Staff Start Date]], "mmm")</f>
        <v>Jan</v>
      </c>
    </row>
    <row r="609" spans="1:14" x14ac:dyDescent="0.25">
      <c r="A609" s="18"/>
      <c r="B609" s="19"/>
      <c r="C609" s="19"/>
      <c r="D609" s="19"/>
      <c r="E609" s="19"/>
      <c r="F609" s="19"/>
      <c r="G609" s="19"/>
      <c r="H609" s="19"/>
      <c r="I609" s="19"/>
      <c r="J609" s="20"/>
      <c r="K609" s="67"/>
      <c r="L609" s="19"/>
      <c r="M609" s="100">
        <f>YEAR(SUD[[#This Row],[Staff Start Date]])</f>
        <v>1900</v>
      </c>
      <c r="N609" s="100" t="str">
        <f>TEXT(SUD[[#This Row],[Staff Start Date]], "mmm")</f>
        <v>Jan</v>
      </c>
    </row>
    <row r="610" spans="1:14" x14ac:dyDescent="0.25">
      <c r="A610" s="18"/>
      <c r="B610" s="19"/>
      <c r="C610" s="19"/>
      <c r="D610" s="19"/>
      <c r="E610" s="19"/>
      <c r="F610" s="19"/>
      <c r="G610" s="19"/>
      <c r="H610" s="19"/>
      <c r="I610" s="19"/>
      <c r="J610" s="20"/>
      <c r="K610" s="67"/>
      <c r="L610" s="19"/>
      <c r="M610" s="100">
        <f>YEAR(SUD[[#This Row],[Staff Start Date]])</f>
        <v>1900</v>
      </c>
      <c r="N610" s="100" t="str">
        <f>TEXT(SUD[[#This Row],[Staff Start Date]], "mmm")</f>
        <v>Jan</v>
      </c>
    </row>
    <row r="611" spans="1:14" x14ac:dyDescent="0.25">
      <c r="A611" s="18"/>
      <c r="B611" s="19"/>
      <c r="C611" s="19"/>
      <c r="D611" s="19"/>
      <c r="E611" s="19"/>
      <c r="F611" s="19"/>
      <c r="G611" s="19"/>
      <c r="H611" s="19"/>
      <c r="I611" s="19"/>
      <c r="J611" s="20"/>
      <c r="K611" s="67"/>
      <c r="L611" s="19"/>
      <c r="M611" s="100">
        <f>YEAR(SUD[[#This Row],[Staff Start Date]])</f>
        <v>1900</v>
      </c>
      <c r="N611" s="100" t="str">
        <f>TEXT(SUD[[#This Row],[Staff Start Date]], "mmm")</f>
        <v>Jan</v>
      </c>
    </row>
    <row r="612" spans="1:14" x14ac:dyDescent="0.25">
      <c r="A612" s="18"/>
      <c r="B612" s="19"/>
      <c r="C612" s="19"/>
      <c r="D612" s="19"/>
      <c r="E612" s="19"/>
      <c r="F612" s="19"/>
      <c r="G612" s="19"/>
      <c r="H612" s="19"/>
      <c r="I612" s="19"/>
      <c r="J612" s="20"/>
      <c r="K612" s="67"/>
      <c r="L612" s="19"/>
      <c r="M612" s="100">
        <f>YEAR(SUD[[#This Row],[Staff Start Date]])</f>
        <v>1900</v>
      </c>
      <c r="N612" s="100" t="str">
        <f>TEXT(SUD[[#This Row],[Staff Start Date]], "mmm")</f>
        <v>Jan</v>
      </c>
    </row>
    <row r="613" spans="1:14" x14ac:dyDescent="0.25">
      <c r="A613" s="18"/>
      <c r="B613" s="19"/>
      <c r="C613" s="19"/>
      <c r="D613" s="19"/>
      <c r="E613" s="19"/>
      <c r="F613" s="19"/>
      <c r="G613" s="19"/>
      <c r="H613" s="19"/>
      <c r="I613" s="19"/>
      <c r="J613" s="20"/>
      <c r="K613" s="67"/>
      <c r="L613" s="19"/>
      <c r="M613" s="100">
        <f>YEAR(SUD[[#This Row],[Staff Start Date]])</f>
        <v>1900</v>
      </c>
      <c r="N613" s="100" t="str">
        <f>TEXT(SUD[[#This Row],[Staff Start Date]], "mmm")</f>
        <v>Jan</v>
      </c>
    </row>
    <row r="614" spans="1:14" x14ac:dyDescent="0.25">
      <c r="A614" s="18"/>
      <c r="B614" s="19"/>
      <c r="C614" s="19"/>
      <c r="D614" s="19"/>
      <c r="E614" s="19"/>
      <c r="F614" s="19"/>
      <c r="G614" s="19"/>
      <c r="H614" s="19"/>
      <c r="I614" s="19"/>
      <c r="J614" s="20"/>
      <c r="K614" s="67"/>
      <c r="L614" s="19"/>
      <c r="M614" s="100">
        <f>YEAR(SUD[[#This Row],[Staff Start Date]])</f>
        <v>1900</v>
      </c>
      <c r="N614" s="100" t="str">
        <f>TEXT(SUD[[#This Row],[Staff Start Date]], "mmm")</f>
        <v>Jan</v>
      </c>
    </row>
    <row r="615" spans="1:14" x14ac:dyDescent="0.25">
      <c r="A615" s="18"/>
      <c r="B615" s="19"/>
      <c r="C615" s="19"/>
      <c r="D615" s="19"/>
      <c r="E615" s="19"/>
      <c r="F615" s="19"/>
      <c r="G615" s="19"/>
      <c r="H615" s="19"/>
      <c r="I615" s="19"/>
      <c r="J615" s="20"/>
      <c r="K615" s="67"/>
      <c r="L615" s="19"/>
      <c r="M615" s="100">
        <f>YEAR(SUD[[#This Row],[Staff Start Date]])</f>
        <v>1900</v>
      </c>
      <c r="N615" s="100" t="str">
        <f>TEXT(SUD[[#This Row],[Staff Start Date]], "mmm")</f>
        <v>Jan</v>
      </c>
    </row>
    <row r="616" spans="1:14" x14ac:dyDescent="0.25">
      <c r="A616" s="18"/>
      <c r="B616" s="19"/>
      <c r="C616" s="19"/>
      <c r="D616" s="19"/>
      <c r="E616" s="19"/>
      <c r="F616" s="19"/>
      <c r="G616" s="19"/>
      <c r="H616" s="19"/>
      <c r="I616" s="19"/>
      <c r="J616" s="20"/>
      <c r="K616" s="67"/>
      <c r="L616" s="19"/>
      <c r="M616" s="100">
        <f>YEAR(SUD[[#This Row],[Staff Start Date]])</f>
        <v>1900</v>
      </c>
      <c r="N616" s="100" t="str">
        <f>TEXT(SUD[[#This Row],[Staff Start Date]], "mmm")</f>
        <v>Jan</v>
      </c>
    </row>
    <row r="617" spans="1:14" x14ac:dyDescent="0.25">
      <c r="A617" s="18"/>
      <c r="B617" s="19"/>
      <c r="C617" s="19"/>
      <c r="D617" s="19"/>
      <c r="E617" s="19"/>
      <c r="F617" s="19"/>
      <c r="G617" s="19"/>
      <c r="H617" s="19"/>
      <c r="I617" s="19"/>
      <c r="J617" s="20"/>
      <c r="K617" s="67"/>
      <c r="L617" s="19"/>
      <c r="M617" s="100">
        <f>YEAR(SUD[[#This Row],[Staff Start Date]])</f>
        <v>1900</v>
      </c>
      <c r="N617" s="100" t="str">
        <f>TEXT(SUD[[#This Row],[Staff Start Date]], "mmm")</f>
        <v>Jan</v>
      </c>
    </row>
    <row r="618" spans="1:14" x14ac:dyDescent="0.25">
      <c r="A618" s="18"/>
      <c r="B618" s="19"/>
      <c r="C618" s="19"/>
      <c r="D618" s="19"/>
      <c r="E618" s="19"/>
      <c r="F618" s="19"/>
      <c r="G618" s="19"/>
      <c r="H618" s="19"/>
      <c r="I618" s="19"/>
      <c r="J618" s="20"/>
      <c r="K618" s="67"/>
      <c r="L618" s="19"/>
      <c r="M618" s="100">
        <f>YEAR(SUD[[#This Row],[Staff Start Date]])</f>
        <v>1900</v>
      </c>
      <c r="N618" s="100" t="str">
        <f>TEXT(SUD[[#This Row],[Staff Start Date]], "mmm")</f>
        <v>Jan</v>
      </c>
    </row>
    <row r="619" spans="1:14" x14ac:dyDescent="0.25">
      <c r="A619" s="18"/>
      <c r="B619" s="19"/>
      <c r="C619" s="19"/>
      <c r="D619" s="19"/>
      <c r="E619" s="19"/>
      <c r="F619" s="19"/>
      <c r="G619" s="19"/>
      <c r="H619" s="19"/>
      <c r="I619" s="19"/>
      <c r="J619" s="20"/>
      <c r="K619" s="67"/>
      <c r="L619" s="19"/>
      <c r="M619" s="100">
        <f>YEAR(SUD[[#This Row],[Staff Start Date]])</f>
        <v>1900</v>
      </c>
      <c r="N619" s="100" t="str">
        <f>TEXT(SUD[[#This Row],[Staff Start Date]], "mmm")</f>
        <v>Jan</v>
      </c>
    </row>
    <row r="620" spans="1:14" x14ac:dyDescent="0.25">
      <c r="A620" s="18"/>
      <c r="B620" s="19"/>
      <c r="C620" s="19"/>
      <c r="D620" s="19"/>
      <c r="E620" s="19"/>
      <c r="F620" s="19"/>
      <c r="G620" s="19"/>
      <c r="H620" s="19"/>
      <c r="I620" s="19"/>
      <c r="J620" s="20"/>
      <c r="K620" s="67"/>
      <c r="L620" s="19"/>
      <c r="M620" s="100">
        <f>YEAR(SUD[[#This Row],[Staff Start Date]])</f>
        <v>1900</v>
      </c>
      <c r="N620" s="100" t="str">
        <f>TEXT(SUD[[#This Row],[Staff Start Date]], "mmm")</f>
        <v>Jan</v>
      </c>
    </row>
    <row r="621" spans="1:14" x14ac:dyDescent="0.25">
      <c r="A621" s="18"/>
      <c r="B621" s="19"/>
      <c r="C621" s="19"/>
      <c r="D621" s="19"/>
      <c r="E621" s="19"/>
      <c r="F621" s="19"/>
      <c r="G621" s="19"/>
      <c r="H621" s="19"/>
      <c r="I621" s="19"/>
      <c r="J621" s="20"/>
      <c r="K621" s="67"/>
      <c r="L621" s="19"/>
      <c r="M621" s="100">
        <f>YEAR(SUD[[#This Row],[Staff Start Date]])</f>
        <v>1900</v>
      </c>
      <c r="N621" s="100" t="str">
        <f>TEXT(SUD[[#This Row],[Staff Start Date]], "mmm")</f>
        <v>Jan</v>
      </c>
    </row>
    <row r="622" spans="1:14" x14ac:dyDescent="0.25">
      <c r="A622" s="18"/>
      <c r="B622" s="19"/>
      <c r="C622" s="19"/>
      <c r="D622" s="19"/>
      <c r="E622" s="19"/>
      <c r="F622" s="19"/>
      <c r="G622" s="19"/>
      <c r="H622" s="19"/>
      <c r="I622" s="19"/>
      <c r="J622" s="20"/>
      <c r="K622" s="67"/>
      <c r="L622" s="19"/>
      <c r="M622" s="100">
        <f>YEAR(SUD[[#This Row],[Staff Start Date]])</f>
        <v>1900</v>
      </c>
      <c r="N622" s="100" t="str">
        <f>TEXT(SUD[[#This Row],[Staff Start Date]], "mmm")</f>
        <v>Jan</v>
      </c>
    </row>
    <row r="623" spans="1:14" x14ac:dyDescent="0.25">
      <c r="A623" s="18"/>
      <c r="B623" s="19"/>
      <c r="C623" s="19"/>
      <c r="D623" s="19"/>
      <c r="E623" s="19"/>
      <c r="F623" s="19"/>
      <c r="G623" s="19"/>
      <c r="H623" s="19"/>
      <c r="I623" s="19"/>
      <c r="J623" s="20"/>
      <c r="K623" s="67"/>
      <c r="L623" s="19"/>
      <c r="M623" s="100">
        <f>YEAR(SUD[[#This Row],[Staff Start Date]])</f>
        <v>1900</v>
      </c>
      <c r="N623" s="100" t="str">
        <f>TEXT(SUD[[#This Row],[Staff Start Date]], "mmm")</f>
        <v>Jan</v>
      </c>
    </row>
    <row r="624" spans="1:14" x14ac:dyDescent="0.25">
      <c r="A624" s="18"/>
      <c r="B624" s="19"/>
      <c r="C624" s="19"/>
      <c r="D624" s="19"/>
      <c r="E624" s="19"/>
      <c r="F624" s="19"/>
      <c r="G624" s="19"/>
      <c r="H624" s="19"/>
      <c r="I624" s="19"/>
      <c r="J624" s="20"/>
      <c r="K624" s="67"/>
      <c r="L624" s="19"/>
      <c r="M624" s="100">
        <f>YEAR(SUD[[#This Row],[Staff Start Date]])</f>
        <v>1900</v>
      </c>
      <c r="N624" s="100" t="str">
        <f>TEXT(SUD[[#This Row],[Staff Start Date]], "mmm")</f>
        <v>Jan</v>
      </c>
    </row>
    <row r="625" spans="1:14" x14ac:dyDescent="0.25">
      <c r="A625" s="18"/>
      <c r="B625" s="19"/>
      <c r="C625" s="19"/>
      <c r="D625" s="19"/>
      <c r="E625" s="19"/>
      <c r="F625" s="19"/>
      <c r="G625" s="19"/>
      <c r="H625" s="19"/>
      <c r="I625" s="19"/>
      <c r="J625" s="20"/>
      <c r="K625" s="67"/>
      <c r="L625" s="19"/>
      <c r="M625" s="100">
        <f>YEAR(SUD[[#This Row],[Staff Start Date]])</f>
        <v>1900</v>
      </c>
      <c r="N625" s="100" t="str">
        <f>TEXT(SUD[[#This Row],[Staff Start Date]], "mmm")</f>
        <v>Jan</v>
      </c>
    </row>
    <row r="626" spans="1:14" x14ac:dyDescent="0.25">
      <c r="A626" s="18"/>
      <c r="B626" s="19"/>
      <c r="C626" s="19"/>
      <c r="D626" s="19"/>
      <c r="E626" s="19"/>
      <c r="F626" s="19"/>
      <c r="G626" s="19"/>
      <c r="H626" s="19"/>
      <c r="I626" s="19"/>
      <c r="J626" s="20"/>
      <c r="K626" s="67"/>
      <c r="L626" s="19"/>
      <c r="M626" s="100">
        <f>YEAR(SUD[[#This Row],[Staff Start Date]])</f>
        <v>1900</v>
      </c>
      <c r="N626" s="100" t="str">
        <f>TEXT(SUD[[#This Row],[Staff Start Date]], "mmm")</f>
        <v>Jan</v>
      </c>
    </row>
    <row r="627" spans="1:14" x14ac:dyDescent="0.25">
      <c r="A627" s="18"/>
      <c r="B627" s="19"/>
      <c r="C627" s="19"/>
      <c r="D627" s="19"/>
      <c r="E627" s="19"/>
      <c r="F627" s="19"/>
      <c r="G627" s="19"/>
      <c r="H627" s="19"/>
      <c r="I627" s="19"/>
      <c r="J627" s="20"/>
      <c r="K627" s="67"/>
      <c r="L627" s="19"/>
      <c r="M627" s="100">
        <f>YEAR(SUD[[#This Row],[Staff Start Date]])</f>
        <v>1900</v>
      </c>
      <c r="N627" s="100" t="str">
        <f>TEXT(SUD[[#This Row],[Staff Start Date]], "mmm")</f>
        <v>Jan</v>
      </c>
    </row>
    <row r="628" spans="1:14" x14ac:dyDescent="0.25">
      <c r="A628" s="18"/>
      <c r="B628" s="19"/>
      <c r="C628" s="19"/>
      <c r="D628" s="19"/>
      <c r="E628" s="19"/>
      <c r="F628" s="19"/>
      <c r="G628" s="19"/>
      <c r="H628" s="19"/>
      <c r="I628" s="19"/>
      <c r="J628" s="20"/>
      <c r="K628" s="67"/>
      <c r="L628" s="19"/>
      <c r="M628" s="100">
        <f>YEAR(SUD[[#This Row],[Staff Start Date]])</f>
        <v>1900</v>
      </c>
      <c r="N628" s="100" t="str">
        <f>TEXT(SUD[[#This Row],[Staff Start Date]], "mmm")</f>
        <v>Jan</v>
      </c>
    </row>
    <row r="629" spans="1:14" x14ac:dyDescent="0.25">
      <c r="A629" s="18"/>
      <c r="B629" s="19"/>
      <c r="C629" s="19"/>
      <c r="D629" s="19"/>
      <c r="E629" s="19"/>
      <c r="F629" s="19"/>
      <c r="G629" s="19"/>
      <c r="H629" s="19"/>
      <c r="I629" s="19"/>
      <c r="J629" s="20"/>
      <c r="K629" s="67"/>
      <c r="L629" s="19"/>
      <c r="M629" s="100">
        <f>YEAR(SUD[[#This Row],[Staff Start Date]])</f>
        <v>1900</v>
      </c>
      <c r="N629" s="100" t="str">
        <f>TEXT(SUD[[#This Row],[Staff Start Date]], "mmm")</f>
        <v>Jan</v>
      </c>
    </row>
    <row r="630" spans="1:14" x14ac:dyDescent="0.25">
      <c r="A630" s="18"/>
      <c r="B630" s="19"/>
      <c r="C630" s="19"/>
      <c r="D630" s="19"/>
      <c r="E630" s="19"/>
      <c r="F630" s="19"/>
      <c r="G630" s="19"/>
      <c r="H630" s="19"/>
      <c r="I630" s="19"/>
      <c r="J630" s="20"/>
      <c r="K630" s="67"/>
      <c r="L630" s="19"/>
      <c r="M630" s="100">
        <f>YEAR(SUD[[#This Row],[Staff Start Date]])</f>
        <v>1900</v>
      </c>
      <c r="N630" s="100" t="str">
        <f>TEXT(SUD[[#This Row],[Staff Start Date]], "mmm")</f>
        <v>Jan</v>
      </c>
    </row>
    <row r="631" spans="1:14" x14ac:dyDescent="0.25">
      <c r="A631" s="18"/>
      <c r="B631" s="19"/>
      <c r="C631" s="19"/>
      <c r="D631" s="19"/>
      <c r="E631" s="19"/>
      <c r="F631" s="19"/>
      <c r="G631" s="19"/>
      <c r="H631" s="19"/>
      <c r="I631" s="19"/>
      <c r="J631" s="20"/>
      <c r="K631" s="67"/>
      <c r="L631" s="19"/>
      <c r="M631" s="100">
        <f>YEAR(SUD[[#This Row],[Staff Start Date]])</f>
        <v>1900</v>
      </c>
      <c r="N631" s="100" t="str">
        <f>TEXT(SUD[[#This Row],[Staff Start Date]], "mmm")</f>
        <v>Jan</v>
      </c>
    </row>
    <row r="632" spans="1:14" x14ac:dyDescent="0.25">
      <c r="A632" s="18"/>
      <c r="B632" s="19"/>
      <c r="C632" s="19"/>
      <c r="D632" s="19"/>
      <c r="E632" s="19"/>
      <c r="F632" s="19"/>
      <c r="G632" s="19"/>
      <c r="H632" s="19"/>
      <c r="I632" s="19"/>
      <c r="J632" s="20"/>
      <c r="K632" s="67"/>
      <c r="L632" s="19"/>
      <c r="M632" s="100">
        <f>YEAR(SUD[[#This Row],[Staff Start Date]])</f>
        <v>1900</v>
      </c>
      <c r="N632" s="100" t="str">
        <f>TEXT(SUD[[#This Row],[Staff Start Date]], "mmm")</f>
        <v>Jan</v>
      </c>
    </row>
    <row r="633" spans="1:14" x14ac:dyDescent="0.25">
      <c r="A633" s="18"/>
      <c r="B633" s="19"/>
      <c r="C633" s="19"/>
      <c r="D633" s="19"/>
      <c r="E633" s="19"/>
      <c r="F633" s="19"/>
      <c r="G633" s="19"/>
      <c r="H633" s="19"/>
      <c r="I633" s="19"/>
      <c r="J633" s="20"/>
      <c r="K633" s="67"/>
      <c r="L633" s="19"/>
      <c r="M633" s="100">
        <f>YEAR(SUD[[#This Row],[Staff Start Date]])</f>
        <v>1900</v>
      </c>
      <c r="N633" s="100" t="str">
        <f>TEXT(SUD[[#This Row],[Staff Start Date]], "mmm")</f>
        <v>Jan</v>
      </c>
    </row>
    <row r="634" spans="1:14" x14ac:dyDescent="0.25">
      <c r="A634" s="18"/>
      <c r="B634" s="19"/>
      <c r="C634" s="19"/>
      <c r="D634" s="19"/>
      <c r="E634" s="19"/>
      <c r="F634" s="19"/>
      <c r="G634" s="19"/>
      <c r="H634" s="19"/>
      <c r="I634" s="19"/>
      <c r="J634" s="20"/>
      <c r="K634" s="67"/>
      <c r="L634" s="19"/>
      <c r="M634" s="100">
        <f>YEAR(SUD[[#This Row],[Staff Start Date]])</f>
        <v>1900</v>
      </c>
      <c r="N634" s="100" t="str">
        <f>TEXT(SUD[[#This Row],[Staff Start Date]], "mmm")</f>
        <v>Jan</v>
      </c>
    </row>
    <row r="635" spans="1:14" x14ac:dyDescent="0.25">
      <c r="A635" s="18"/>
      <c r="B635" s="19"/>
      <c r="C635" s="19"/>
      <c r="D635" s="19"/>
      <c r="E635" s="19"/>
      <c r="F635" s="19"/>
      <c r="G635" s="19"/>
      <c r="H635" s="19"/>
      <c r="I635" s="19"/>
      <c r="J635" s="20"/>
      <c r="K635" s="67"/>
      <c r="L635" s="19"/>
      <c r="M635" s="100">
        <f>YEAR(SUD[[#This Row],[Staff Start Date]])</f>
        <v>1900</v>
      </c>
      <c r="N635" s="100" t="str">
        <f>TEXT(SUD[[#This Row],[Staff Start Date]], "mmm")</f>
        <v>Jan</v>
      </c>
    </row>
    <row r="636" spans="1:14" x14ac:dyDescent="0.25">
      <c r="A636" s="18"/>
      <c r="B636" s="19"/>
      <c r="C636" s="19"/>
      <c r="D636" s="19"/>
      <c r="E636" s="19"/>
      <c r="F636" s="19"/>
      <c r="G636" s="19"/>
      <c r="H636" s="19"/>
      <c r="I636" s="19"/>
      <c r="J636" s="20"/>
      <c r="K636" s="67"/>
      <c r="L636" s="19"/>
      <c r="M636" s="100">
        <f>YEAR(SUD[[#This Row],[Staff Start Date]])</f>
        <v>1900</v>
      </c>
      <c r="N636" s="100" t="str">
        <f>TEXT(SUD[[#This Row],[Staff Start Date]], "mmm")</f>
        <v>Jan</v>
      </c>
    </row>
    <row r="637" spans="1:14" x14ac:dyDescent="0.25">
      <c r="A637" s="18"/>
      <c r="B637" s="19"/>
      <c r="C637" s="19"/>
      <c r="D637" s="19"/>
      <c r="E637" s="19"/>
      <c r="F637" s="19"/>
      <c r="G637" s="19"/>
      <c r="H637" s="19"/>
      <c r="I637" s="19"/>
      <c r="J637" s="20"/>
      <c r="K637" s="67"/>
      <c r="L637" s="19"/>
      <c r="M637" s="100">
        <f>YEAR(SUD[[#This Row],[Staff Start Date]])</f>
        <v>1900</v>
      </c>
      <c r="N637" s="100" t="str">
        <f>TEXT(SUD[[#This Row],[Staff Start Date]], "mmm")</f>
        <v>Jan</v>
      </c>
    </row>
    <row r="638" spans="1:14" x14ac:dyDescent="0.25">
      <c r="A638" s="18"/>
      <c r="B638" s="19"/>
      <c r="C638" s="19"/>
      <c r="D638" s="19"/>
      <c r="E638" s="19"/>
      <c r="F638" s="19"/>
      <c r="G638" s="19"/>
      <c r="H638" s="19"/>
      <c r="I638" s="19"/>
      <c r="J638" s="20"/>
      <c r="K638" s="67"/>
      <c r="L638" s="19"/>
      <c r="M638" s="100">
        <f>YEAR(SUD[[#This Row],[Staff Start Date]])</f>
        <v>1900</v>
      </c>
      <c r="N638" s="100" t="str">
        <f>TEXT(SUD[[#This Row],[Staff Start Date]], "mmm")</f>
        <v>Jan</v>
      </c>
    </row>
    <row r="639" spans="1:14" x14ac:dyDescent="0.25">
      <c r="A639" s="18"/>
      <c r="B639" s="19"/>
      <c r="C639" s="19"/>
      <c r="D639" s="19"/>
      <c r="E639" s="19"/>
      <c r="F639" s="19"/>
      <c r="G639" s="19"/>
      <c r="H639" s="19"/>
      <c r="I639" s="19"/>
      <c r="J639" s="20"/>
      <c r="K639" s="67"/>
      <c r="L639" s="19"/>
      <c r="M639" s="100">
        <f>YEAR(SUD[[#This Row],[Staff Start Date]])</f>
        <v>1900</v>
      </c>
      <c r="N639" s="100" t="str">
        <f>TEXT(SUD[[#This Row],[Staff Start Date]], "mmm")</f>
        <v>Jan</v>
      </c>
    </row>
    <row r="640" spans="1:14" x14ac:dyDescent="0.25">
      <c r="A640" s="18"/>
      <c r="B640" s="19"/>
      <c r="C640" s="19"/>
      <c r="D640" s="19"/>
      <c r="E640" s="19"/>
      <c r="F640" s="19"/>
      <c r="G640" s="19"/>
      <c r="H640" s="19"/>
      <c r="I640" s="19"/>
      <c r="J640" s="20"/>
      <c r="K640" s="67"/>
      <c r="L640" s="19"/>
      <c r="M640" s="100">
        <f>YEAR(SUD[[#This Row],[Staff Start Date]])</f>
        <v>1900</v>
      </c>
      <c r="N640" s="100" t="str">
        <f>TEXT(SUD[[#This Row],[Staff Start Date]], "mmm")</f>
        <v>Jan</v>
      </c>
    </row>
    <row r="641" spans="1:14" x14ac:dyDescent="0.25">
      <c r="A641" s="18"/>
      <c r="B641" s="19"/>
      <c r="C641" s="19"/>
      <c r="D641" s="19"/>
      <c r="E641" s="19"/>
      <c r="F641" s="19"/>
      <c r="G641" s="19"/>
      <c r="H641" s="19"/>
      <c r="I641" s="19"/>
      <c r="J641" s="20"/>
      <c r="K641" s="67"/>
      <c r="L641" s="19"/>
      <c r="M641" s="100">
        <f>YEAR(SUD[[#This Row],[Staff Start Date]])</f>
        <v>1900</v>
      </c>
      <c r="N641" s="100" t="str">
        <f>TEXT(SUD[[#This Row],[Staff Start Date]], "mmm")</f>
        <v>Jan</v>
      </c>
    </row>
    <row r="642" spans="1:14" x14ac:dyDescent="0.25">
      <c r="A642" s="18"/>
      <c r="B642" s="19"/>
      <c r="C642" s="19"/>
      <c r="D642" s="19"/>
      <c r="E642" s="19"/>
      <c r="F642" s="19"/>
      <c r="G642" s="19"/>
      <c r="H642" s="19"/>
      <c r="I642" s="19"/>
      <c r="J642" s="20"/>
      <c r="K642" s="67"/>
      <c r="L642" s="19"/>
      <c r="M642" s="100">
        <f>YEAR(SUD[[#This Row],[Staff Start Date]])</f>
        <v>1900</v>
      </c>
      <c r="N642" s="100" t="str">
        <f>TEXT(SUD[[#This Row],[Staff Start Date]], "mmm")</f>
        <v>Jan</v>
      </c>
    </row>
    <row r="643" spans="1:14" x14ac:dyDescent="0.25">
      <c r="A643" s="18"/>
      <c r="B643" s="19"/>
      <c r="C643" s="19"/>
      <c r="D643" s="19"/>
      <c r="E643" s="19"/>
      <c r="F643" s="19"/>
      <c r="G643" s="19"/>
      <c r="H643" s="19"/>
      <c r="I643" s="19"/>
      <c r="J643" s="20"/>
      <c r="K643" s="67"/>
      <c r="L643" s="19"/>
      <c r="M643" s="100">
        <f>YEAR(SUD[[#This Row],[Staff Start Date]])</f>
        <v>1900</v>
      </c>
      <c r="N643" s="100" t="str">
        <f>TEXT(SUD[[#This Row],[Staff Start Date]], "mmm")</f>
        <v>Jan</v>
      </c>
    </row>
    <row r="644" spans="1:14" x14ac:dyDescent="0.25">
      <c r="A644" s="18"/>
      <c r="B644" s="19"/>
      <c r="C644" s="19"/>
      <c r="D644" s="19"/>
      <c r="E644" s="19"/>
      <c r="F644" s="19"/>
      <c r="G644" s="19"/>
      <c r="H644" s="19"/>
      <c r="I644" s="19"/>
      <c r="J644" s="20"/>
      <c r="K644" s="67"/>
      <c r="L644" s="19"/>
      <c r="M644" s="100">
        <f>YEAR(SUD[[#This Row],[Staff Start Date]])</f>
        <v>1900</v>
      </c>
      <c r="N644" s="100" t="str">
        <f>TEXT(SUD[[#This Row],[Staff Start Date]], "mmm")</f>
        <v>Jan</v>
      </c>
    </row>
    <row r="645" spans="1:14" x14ac:dyDescent="0.25">
      <c r="A645" s="18"/>
      <c r="B645" s="19"/>
      <c r="C645" s="19"/>
      <c r="D645" s="19"/>
      <c r="E645" s="19"/>
      <c r="F645" s="19"/>
      <c r="G645" s="19"/>
      <c r="H645" s="19"/>
      <c r="I645" s="19"/>
      <c r="J645" s="20"/>
      <c r="K645" s="67"/>
      <c r="L645" s="19"/>
      <c r="M645" s="100">
        <f>YEAR(SUD[[#This Row],[Staff Start Date]])</f>
        <v>1900</v>
      </c>
      <c r="N645" s="100" t="str">
        <f>TEXT(SUD[[#This Row],[Staff Start Date]], "mmm")</f>
        <v>Jan</v>
      </c>
    </row>
    <row r="646" spans="1:14" x14ac:dyDescent="0.25">
      <c r="A646" s="18"/>
      <c r="B646" s="19"/>
      <c r="C646" s="19"/>
      <c r="D646" s="19"/>
      <c r="E646" s="19"/>
      <c r="F646" s="19"/>
      <c r="G646" s="19"/>
      <c r="H646" s="19"/>
      <c r="I646" s="19"/>
      <c r="J646" s="20"/>
      <c r="K646" s="67"/>
      <c r="L646" s="19"/>
      <c r="M646" s="100">
        <f>YEAR(SUD[[#This Row],[Staff Start Date]])</f>
        <v>1900</v>
      </c>
      <c r="N646" s="100" t="str">
        <f>TEXT(SUD[[#This Row],[Staff Start Date]], "mmm")</f>
        <v>Jan</v>
      </c>
    </row>
    <row r="647" spans="1:14" x14ac:dyDescent="0.25">
      <c r="A647" s="18"/>
      <c r="B647" s="19"/>
      <c r="C647" s="19"/>
      <c r="D647" s="19"/>
      <c r="E647" s="19"/>
      <c r="F647" s="19"/>
      <c r="G647" s="19"/>
      <c r="H647" s="19"/>
      <c r="I647" s="19"/>
      <c r="J647" s="20"/>
      <c r="K647" s="67"/>
      <c r="L647" s="19"/>
      <c r="M647" s="100">
        <f>YEAR(SUD[[#This Row],[Staff Start Date]])</f>
        <v>1900</v>
      </c>
      <c r="N647" s="100" t="str">
        <f>TEXT(SUD[[#This Row],[Staff Start Date]], "mmm")</f>
        <v>Jan</v>
      </c>
    </row>
    <row r="648" spans="1:14" x14ac:dyDescent="0.25">
      <c r="A648" s="18"/>
      <c r="B648" s="19"/>
      <c r="C648" s="19"/>
      <c r="D648" s="19"/>
      <c r="E648" s="19"/>
      <c r="F648" s="19"/>
      <c r="G648" s="19"/>
      <c r="H648" s="19"/>
      <c r="I648" s="19"/>
      <c r="J648" s="20"/>
      <c r="K648" s="67"/>
      <c r="L648" s="19"/>
      <c r="M648" s="100">
        <f>YEAR(SUD[[#This Row],[Staff Start Date]])</f>
        <v>1900</v>
      </c>
      <c r="N648" s="100" t="str">
        <f>TEXT(SUD[[#This Row],[Staff Start Date]], "mmm")</f>
        <v>Jan</v>
      </c>
    </row>
    <row r="649" spans="1:14" x14ac:dyDescent="0.25">
      <c r="A649" s="18"/>
      <c r="B649" s="19"/>
      <c r="C649" s="19"/>
      <c r="D649" s="19"/>
      <c r="E649" s="19"/>
      <c r="F649" s="19"/>
      <c r="G649" s="19"/>
      <c r="H649" s="19"/>
      <c r="I649" s="19"/>
      <c r="J649" s="20"/>
      <c r="K649" s="67"/>
      <c r="L649" s="19"/>
      <c r="M649" s="100">
        <f>YEAR(SUD[[#This Row],[Staff Start Date]])</f>
        <v>1900</v>
      </c>
      <c r="N649" s="100" t="str">
        <f>TEXT(SUD[[#This Row],[Staff Start Date]], "mmm")</f>
        <v>Jan</v>
      </c>
    </row>
    <row r="650" spans="1:14" x14ac:dyDescent="0.25">
      <c r="A650" s="18"/>
      <c r="B650" s="19"/>
      <c r="C650" s="19"/>
      <c r="D650" s="19"/>
      <c r="E650" s="19"/>
      <c r="F650" s="19"/>
      <c r="G650" s="19"/>
      <c r="H650" s="19"/>
      <c r="I650" s="19"/>
      <c r="J650" s="20"/>
      <c r="K650" s="67"/>
      <c r="L650" s="19"/>
      <c r="M650" s="100">
        <f>YEAR(SUD[[#This Row],[Staff Start Date]])</f>
        <v>1900</v>
      </c>
      <c r="N650" s="100" t="str">
        <f>TEXT(SUD[[#This Row],[Staff Start Date]], "mmm")</f>
        <v>Jan</v>
      </c>
    </row>
    <row r="651" spans="1:14" x14ac:dyDescent="0.25">
      <c r="A651" s="18"/>
      <c r="B651" s="19"/>
      <c r="C651" s="19"/>
      <c r="D651" s="19"/>
      <c r="E651" s="19"/>
      <c r="F651" s="19"/>
      <c r="G651" s="19"/>
      <c r="H651" s="19"/>
      <c r="I651" s="19"/>
      <c r="J651" s="20"/>
      <c r="K651" s="67"/>
      <c r="L651" s="19"/>
      <c r="M651" s="100">
        <f>YEAR(SUD[[#This Row],[Staff Start Date]])</f>
        <v>1900</v>
      </c>
      <c r="N651" s="100" t="str">
        <f>TEXT(SUD[[#This Row],[Staff Start Date]], "mmm")</f>
        <v>Jan</v>
      </c>
    </row>
    <row r="652" spans="1:14" x14ac:dyDescent="0.25">
      <c r="A652" s="18"/>
      <c r="B652" s="19"/>
      <c r="C652" s="19"/>
      <c r="D652" s="19"/>
      <c r="E652" s="19"/>
      <c r="F652" s="19"/>
      <c r="G652" s="19"/>
      <c r="H652" s="19"/>
      <c r="I652" s="19"/>
      <c r="J652" s="20"/>
      <c r="K652" s="67"/>
      <c r="L652" s="19"/>
      <c r="M652" s="100">
        <f>YEAR(SUD[[#This Row],[Staff Start Date]])</f>
        <v>1900</v>
      </c>
      <c r="N652" s="100" t="str">
        <f>TEXT(SUD[[#This Row],[Staff Start Date]], "mmm")</f>
        <v>Jan</v>
      </c>
    </row>
    <row r="653" spans="1:14" x14ac:dyDescent="0.25">
      <c r="A653" s="18"/>
      <c r="B653" s="19"/>
      <c r="C653" s="19"/>
      <c r="D653" s="19"/>
      <c r="E653" s="19"/>
      <c r="F653" s="19"/>
      <c r="G653" s="19"/>
      <c r="H653" s="19"/>
      <c r="I653" s="19"/>
      <c r="J653" s="20"/>
      <c r="K653" s="67"/>
      <c r="L653" s="19"/>
      <c r="M653" s="100">
        <f>YEAR(SUD[[#This Row],[Staff Start Date]])</f>
        <v>1900</v>
      </c>
      <c r="N653" s="100" t="str">
        <f>TEXT(SUD[[#This Row],[Staff Start Date]], "mmm")</f>
        <v>Jan</v>
      </c>
    </row>
    <row r="654" spans="1:14" x14ac:dyDescent="0.25">
      <c r="A654" s="18"/>
      <c r="B654" s="19"/>
      <c r="C654" s="19"/>
      <c r="D654" s="19"/>
      <c r="E654" s="19"/>
      <c r="F654" s="19"/>
      <c r="G654" s="19"/>
      <c r="H654" s="19"/>
      <c r="I654" s="19"/>
      <c r="J654" s="20"/>
      <c r="K654" s="67"/>
      <c r="L654" s="19"/>
      <c r="M654" s="100">
        <f>YEAR(SUD[[#This Row],[Staff Start Date]])</f>
        <v>1900</v>
      </c>
      <c r="N654" s="100" t="str">
        <f>TEXT(SUD[[#This Row],[Staff Start Date]], "mmm")</f>
        <v>Jan</v>
      </c>
    </row>
    <row r="655" spans="1:14" x14ac:dyDescent="0.25">
      <c r="A655" s="18"/>
      <c r="B655" s="19"/>
      <c r="C655" s="19"/>
      <c r="D655" s="19"/>
      <c r="E655" s="19"/>
      <c r="F655" s="19"/>
      <c r="G655" s="19"/>
      <c r="H655" s="19"/>
      <c r="I655" s="19"/>
      <c r="J655" s="20"/>
      <c r="K655" s="67"/>
      <c r="L655" s="19"/>
      <c r="M655" s="100">
        <f>YEAR(SUD[[#This Row],[Staff Start Date]])</f>
        <v>1900</v>
      </c>
      <c r="N655" s="100" t="str">
        <f>TEXT(SUD[[#This Row],[Staff Start Date]], "mmm")</f>
        <v>Jan</v>
      </c>
    </row>
    <row r="656" spans="1:14" x14ac:dyDescent="0.25">
      <c r="A656" s="18"/>
      <c r="B656" s="19"/>
      <c r="C656" s="19"/>
      <c r="D656" s="19"/>
      <c r="E656" s="19"/>
      <c r="F656" s="19"/>
      <c r="G656" s="19"/>
      <c r="H656" s="19"/>
      <c r="I656" s="19"/>
      <c r="J656" s="20"/>
      <c r="K656" s="67"/>
      <c r="L656" s="19"/>
      <c r="M656" s="100">
        <f>YEAR(SUD[[#This Row],[Staff Start Date]])</f>
        <v>1900</v>
      </c>
      <c r="N656" s="100" t="str">
        <f>TEXT(SUD[[#This Row],[Staff Start Date]], "mmm")</f>
        <v>Jan</v>
      </c>
    </row>
    <row r="657" spans="1:14" x14ac:dyDescent="0.25">
      <c r="A657" s="18"/>
      <c r="B657" s="19"/>
      <c r="C657" s="19"/>
      <c r="D657" s="19"/>
      <c r="E657" s="19"/>
      <c r="F657" s="19"/>
      <c r="G657" s="19"/>
      <c r="H657" s="19"/>
      <c r="I657" s="19"/>
      <c r="J657" s="20"/>
      <c r="K657" s="67"/>
      <c r="L657" s="19"/>
      <c r="M657" s="100">
        <f>YEAR(SUD[[#This Row],[Staff Start Date]])</f>
        <v>1900</v>
      </c>
      <c r="N657" s="100" t="str">
        <f>TEXT(SUD[[#This Row],[Staff Start Date]], "mmm")</f>
        <v>Jan</v>
      </c>
    </row>
    <row r="658" spans="1:14" x14ac:dyDescent="0.25">
      <c r="A658" s="18"/>
      <c r="B658" s="19"/>
      <c r="C658" s="19"/>
      <c r="D658" s="19"/>
      <c r="E658" s="19"/>
      <c r="F658" s="19"/>
      <c r="G658" s="19"/>
      <c r="H658" s="19"/>
      <c r="I658" s="19"/>
      <c r="J658" s="20"/>
      <c r="K658" s="67"/>
      <c r="L658" s="19"/>
      <c r="M658" s="100">
        <f>YEAR(SUD[[#This Row],[Staff Start Date]])</f>
        <v>1900</v>
      </c>
      <c r="N658" s="100" t="str">
        <f>TEXT(SUD[[#This Row],[Staff Start Date]], "mmm")</f>
        <v>Jan</v>
      </c>
    </row>
    <row r="659" spans="1:14" x14ac:dyDescent="0.25">
      <c r="A659" s="18"/>
      <c r="B659" s="19"/>
      <c r="C659" s="19"/>
      <c r="D659" s="19"/>
      <c r="E659" s="19"/>
      <c r="F659" s="19"/>
      <c r="G659" s="19"/>
      <c r="H659" s="19"/>
      <c r="I659" s="19"/>
      <c r="J659" s="20"/>
      <c r="K659" s="67"/>
      <c r="L659" s="19"/>
      <c r="M659" s="100">
        <f>YEAR(SUD[[#This Row],[Staff Start Date]])</f>
        <v>1900</v>
      </c>
      <c r="N659" s="100" t="str">
        <f>TEXT(SUD[[#This Row],[Staff Start Date]], "mmm")</f>
        <v>Jan</v>
      </c>
    </row>
    <row r="660" spans="1:14" x14ac:dyDescent="0.25">
      <c r="A660" s="18"/>
      <c r="B660" s="19"/>
      <c r="C660" s="19"/>
      <c r="D660" s="19"/>
      <c r="E660" s="19"/>
      <c r="F660" s="19"/>
      <c r="G660" s="19"/>
      <c r="H660" s="19"/>
      <c r="I660" s="19"/>
      <c r="J660" s="20"/>
      <c r="K660" s="67"/>
      <c r="L660" s="19"/>
      <c r="M660" s="100">
        <f>YEAR(SUD[[#This Row],[Staff Start Date]])</f>
        <v>1900</v>
      </c>
      <c r="N660" s="100" t="str">
        <f>TEXT(SUD[[#This Row],[Staff Start Date]], "mmm")</f>
        <v>Jan</v>
      </c>
    </row>
    <row r="661" spans="1:14" x14ac:dyDescent="0.25">
      <c r="A661" s="18"/>
      <c r="B661" s="19"/>
      <c r="C661" s="19"/>
      <c r="D661" s="19"/>
      <c r="E661" s="19"/>
      <c r="F661" s="19"/>
      <c r="G661" s="19"/>
      <c r="H661" s="19"/>
      <c r="I661" s="19"/>
      <c r="J661" s="20"/>
      <c r="K661" s="67"/>
      <c r="L661" s="19"/>
      <c r="M661" s="100">
        <f>YEAR(SUD[[#This Row],[Staff Start Date]])</f>
        <v>1900</v>
      </c>
      <c r="N661" s="100" t="str">
        <f>TEXT(SUD[[#This Row],[Staff Start Date]], "mmm")</f>
        <v>Jan</v>
      </c>
    </row>
    <row r="662" spans="1:14" x14ac:dyDescent="0.25">
      <c r="A662" s="18"/>
      <c r="B662" s="19"/>
      <c r="C662" s="19"/>
      <c r="D662" s="19"/>
      <c r="E662" s="19"/>
      <c r="F662" s="19"/>
      <c r="G662" s="19"/>
      <c r="H662" s="19"/>
      <c r="I662" s="19"/>
      <c r="J662" s="20"/>
      <c r="K662" s="67"/>
      <c r="L662" s="19"/>
      <c r="M662" s="100">
        <f>YEAR(SUD[[#This Row],[Staff Start Date]])</f>
        <v>1900</v>
      </c>
      <c r="N662" s="100" t="str">
        <f>TEXT(SUD[[#This Row],[Staff Start Date]], "mmm")</f>
        <v>Jan</v>
      </c>
    </row>
    <row r="663" spans="1:14" x14ac:dyDescent="0.25">
      <c r="A663" s="18"/>
      <c r="B663" s="19"/>
      <c r="C663" s="19"/>
      <c r="D663" s="19"/>
      <c r="E663" s="19"/>
      <c r="F663" s="19"/>
      <c r="G663" s="19"/>
      <c r="H663" s="19"/>
      <c r="I663" s="19"/>
      <c r="J663" s="20"/>
      <c r="K663" s="67"/>
      <c r="L663" s="19"/>
      <c r="M663" s="100">
        <f>YEAR(SUD[[#This Row],[Staff Start Date]])</f>
        <v>1900</v>
      </c>
      <c r="N663" s="100" t="str">
        <f>TEXT(SUD[[#This Row],[Staff Start Date]], "mmm")</f>
        <v>Jan</v>
      </c>
    </row>
    <row r="664" spans="1:14" x14ac:dyDescent="0.25">
      <c r="A664" s="18"/>
      <c r="B664" s="19"/>
      <c r="C664" s="19"/>
      <c r="D664" s="19"/>
      <c r="E664" s="19"/>
      <c r="F664" s="19"/>
      <c r="G664" s="19"/>
      <c r="H664" s="19"/>
      <c r="I664" s="19"/>
      <c r="J664" s="20"/>
      <c r="K664" s="67"/>
      <c r="L664" s="19"/>
      <c r="M664" s="100">
        <f>YEAR(SUD[[#This Row],[Staff Start Date]])</f>
        <v>1900</v>
      </c>
      <c r="N664" s="100" t="str">
        <f>TEXT(SUD[[#This Row],[Staff Start Date]], "mmm")</f>
        <v>Jan</v>
      </c>
    </row>
    <row r="665" spans="1:14" x14ac:dyDescent="0.25">
      <c r="A665" s="18"/>
      <c r="B665" s="19"/>
      <c r="C665" s="19"/>
      <c r="D665" s="19"/>
      <c r="E665" s="19"/>
      <c r="F665" s="19"/>
      <c r="G665" s="19"/>
      <c r="H665" s="19"/>
      <c r="I665" s="19"/>
      <c r="J665" s="20"/>
      <c r="K665" s="67"/>
      <c r="L665" s="19"/>
      <c r="M665" s="100">
        <f>YEAR(SUD[[#This Row],[Staff Start Date]])</f>
        <v>1900</v>
      </c>
      <c r="N665" s="100" t="str">
        <f>TEXT(SUD[[#This Row],[Staff Start Date]], "mmm")</f>
        <v>Jan</v>
      </c>
    </row>
    <row r="666" spans="1:14" x14ac:dyDescent="0.25">
      <c r="A666" s="18"/>
      <c r="B666" s="19"/>
      <c r="C666" s="19"/>
      <c r="D666" s="19"/>
      <c r="E666" s="19"/>
      <c r="F666" s="19"/>
      <c r="G666" s="19"/>
      <c r="H666" s="19"/>
      <c r="I666" s="19"/>
      <c r="J666" s="20"/>
      <c r="K666" s="67"/>
      <c r="L666" s="19"/>
      <c r="M666" s="100">
        <f>YEAR(SUD[[#This Row],[Staff Start Date]])</f>
        <v>1900</v>
      </c>
      <c r="N666" s="100" t="str">
        <f>TEXT(SUD[[#This Row],[Staff Start Date]], "mmm")</f>
        <v>Jan</v>
      </c>
    </row>
    <row r="667" spans="1:14" x14ac:dyDescent="0.25">
      <c r="A667" s="18"/>
      <c r="B667" s="19"/>
      <c r="C667" s="19"/>
      <c r="D667" s="19"/>
      <c r="E667" s="19"/>
      <c r="F667" s="19"/>
      <c r="G667" s="19"/>
      <c r="H667" s="19"/>
      <c r="I667" s="19"/>
      <c r="J667" s="20"/>
      <c r="K667" s="67"/>
      <c r="L667" s="19"/>
      <c r="M667" s="100">
        <f>YEAR(SUD[[#This Row],[Staff Start Date]])</f>
        <v>1900</v>
      </c>
      <c r="N667" s="100" t="str">
        <f>TEXT(SUD[[#This Row],[Staff Start Date]], "mmm")</f>
        <v>Jan</v>
      </c>
    </row>
    <row r="668" spans="1:14" x14ac:dyDescent="0.25">
      <c r="A668" s="18"/>
      <c r="B668" s="19"/>
      <c r="C668" s="19"/>
      <c r="D668" s="19"/>
      <c r="E668" s="19"/>
      <c r="F668" s="19"/>
      <c r="G668" s="19"/>
      <c r="H668" s="19"/>
      <c r="I668" s="19"/>
      <c r="J668" s="20"/>
      <c r="K668" s="67"/>
      <c r="L668" s="19"/>
      <c r="M668" s="100">
        <f>YEAR(SUD[[#This Row],[Staff Start Date]])</f>
        <v>1900</v>
      </c>
      <c r="N668" s="100" t="str">
        <f>TEXT(SUD[[#This Row],[Staff Start Date]], "mmm")</f>
        <v>Jan</v>
      </c>
    </row>
    <row r="669" spans="1:14" x14ac:dyDescent="0.25">
      <c r="A669" s="18"/>
      <c r="B669" s="19"/>
      <c r="C669" s="19"/>
      <c r="D669" s="19"/>
      <c r="E669" s="19"/>
      <c r="F669" s="19"/>
      <c r="G669" s="19"/>
      <c r="H669" s="19"/>
      <c r="I669" s="19"/>
      <c r="J669" s="20"/>
      <c r="K669" s="67"/>
      <c r="L669" s="19"/>
      <c r="M669" s="100">
        <f>YEAR(SUD[[#This Row],[Staff Start Date]])</f>
        <v>1900</v>
      </c>
      <c r="N669" s="100" t="str">
        <f>TEXT(SUD[[#This Row],[Staff Start Date]], "mmm")</f>
        <v>Jan</v>
      </c>
    </row>
    <row r="670" spans="1:14" x14ac:dyDescent="0.25">
      <c r="A670" s="18"/>
      <c r="B670" s="19"/>
      <c r="C670" s="19"/>
      <c r="D670" s="19"/>
      <c r="E670" s="19"/>
      <c r="F670" s="19"/>
      <c r="G670" s="19"/>
      <c r="H670" s="19"/>
      <c r="I670" s="19"/>
      <c r="J670" s="20"/>
      <c r="K670" s="67"/>
      <c r="L670" s="19"/>
      <c r="M670" s="100">
        <f>YEAR(SUD[[#This Row],[Staff Start Date]])</f>
        <v>1900</v>
      </c>
      <c r="N670" s="100" t="str">
        <f>TEXT(SUD[[#This Row],[Staff Start Date]], "mmm")</f>
        <v>Jan</v>
      </c>
    </row>
    <row r="671" spans="1:14" x14ac:dyDescent="0.25">
      <c r="A671" s="18"/>
      <c r="B671" s="19"/>
      <c r="C671" s="19"/>
      <c r="D671" s="19"/>
      <c r="E671" s="19"/>
      <c r="F671" s="19"/>
      <c r="G671" s="19"/>
      <c r="H671" s="19"/>
      <c r="I671" s="19"/>
      <c r="J671" s="20"/>
      <c r="K671" s="67"/>
      <c r="L671" s="19"/>
      <c r="M671" s="100">
        <f>YEAR(SUD[[#This Row],[Staff Start Date]])</f>
        <v>1900</v>
      </c>
      <c r="N671" s="100" t="str">
        <f>TEXT(SUD[[#This Row],[Staff Start Date]], "mmm")</f>
        <v>Jan</v>
      </c>
    </row>
    <row r="672" spans="1:14" x14ac:dyDescent="0.25">
      <c r="A672" s="18"/>
      <c r="B672" s="19"/>
      <c r="C672" s="19"/>
      <c r="D672" s="19"/>
      <c r="E672" s="19"/>
      <c r="F672" s="19"/>
      <c r="G672" s="19"/>
      <c r="H672" s="19"/>
      <c r="I672" s="19"/>
      <c r="J672" s="20"/>
      <c r="K672" s="67"/>
      <c r="L672" s="19"/>
      <c r="M672" s="100">
        <f>YEAR(SUD[[#This Row],[Staff Start Date]])</f>
        <v>1900</v>
      </c>
      <c r="N672" s="100" t="str">
        <f>TEXT(SUD[[#This Row],[Staff Start Date]], "mmm")</f>
        <v>Jan</v>
      </c>
    </row>
    <row r="673" spans="1:14" x14ac:dyDescent="0.25">
      <c r="A673" s="18"/>
      <c r="B673" s="19"/>
      <c r="C673" s="19"/>
      <c r="D673" s="19"/>
      <c r="E673" s="19"/>
      <c r="F673" s="19"/>
      <c r="G673" s="19"/>
      <c r="H673" s="19"/>
      <c r="I673" s="19"/>
      <c r="J673" s="20"/>
      <c r="K673" s="67"/>
      <c r="L673" s="19"/>
      <c r="M673" s="100">
        <f>YEAR(SUD[[#This Row],[Staff Start Date]])</f>
        <v>1900</v>
      </c>
      <c r="N673" s="100" t="str">
        <f>TEXT(SUD[[#This Row],[Staff Start Date]], "mmm")</f>
        <v>Jan</v>
      </c>
    </row>
    <row r="674" spans="1:14" x14ac:dyDescent="0.25">
      <c r="A674" s="18"/>
      <c r="B674" s="19"/>
      <c r="C674" s="19"/>
      <c r="D674" s="19"/>
      <c r="E674" s="19"/>
      <c r="F674" s="19"/>
      <c r="G674" s="19"/>
      <c r="H674" s="19"/>
      <c r="I674" s="19"/>
      <c r="J674" s="20"/>
      <c r="K674" s="67"/>
      <c r="L674" s="19"/>
      <c r="M674" s="100">
        <f>YEAR(SUD[[#This Row],[Staff Start Date]])</f>
        <v>1900</v>
      </c>
      <c r="N674" s="100" t="str">
        <f>TEXT(SUD[[#This Row],[Staff Start Date]], "mmm")</f>
        <v>Jan</v>
      </c>
    </row>
    <row r="675" spans="1:14" x14ac:dyDescent="0.25">
      <c r="A675" s="18"/>
      <c r="B675" s="19"/>
      <c r="C675" s="19"/>
      <c r="D675" s="19"/>
      <c r="E675" s="19"/>
      <c r="F675" s="19"/>
      <c r="G675" s="19"/>
      <c r="H675" s="19"/>
      <c r="I675" s="19"/>
      <c r="J675" s="20"/>
      <c r="K675" s="67"/>
      <c r="L675" s="19"/>
      <c r="M675" s="100">
        <f>YEAR(SUD[[#This Row],[Staff Start Date]])</f>
        <v>1900</v>
      </c>
      <c r="N675" s="100" t="str">
        <f>TEXT(SUD[[#This Row],[Staff Start Date]], "mmm")</f>
        <v>Jan</v>
      </c>
    </row>
    <row r="676" spans="1:14" x14ac:dyDescent="0.25">
      <c r="A676" s="18"/>
      <c r="B676" s="19"/>
      <c r="C676" s="19"/>
      <c r="D676" s="19"/>
      <c r="E676" s="19"/>
      <c r="F676" s="19"/>
      <c r="G676" s="19"/>
      <c r="H676" s="19"/>
      <c r="I676" s="19"/>
      <c r="J676" s="20"/>
      <c r="K676" s="67"/>
      <c r="L676" s="19"/>
      <c r="M676" s="100">
        <f>YEAR(SUD[[#This Row],[Staff Start Date]])</f>
        <v>1900</v>
      </c>
      <c r="N676" s="100" t="str">
        <f>TEXT(SUD[[#This Row],[Staff Start Date]], "mmm")</f>
        <v>Jan</v>
      </c>
    </row>
    <row r="677" spans="1:14" x14ac:dyDescent="0.25">
      <c r="A677" s="18"/>
      <c r="B677" s="19"/>
      <c r="C677" s="19"/>
      <c r="D677" s="19"/>
      <c r="E677" s="19"/>
      <c r="F677" s="19"/>
      <c r="G677" s="19"/>
      <c r="H677" s="19"/>
      <c r="I677" s="19"/>
      <c r="J677" s="20"/>
      <c r="K677" s="67"/>
      <c r="L677" s="19"/>
      <c r="M677" s="100">
        <f>YEAR(SUD[[#This Row],[Staff Start Date]])</f>
        <v>1900</v>
      </c>
      <c r="N677" s="100" t="str">
        <f>TEXT(SUD[[#This Row],[Staff Start Date]], "mmm")</f>
        <v>Jan</v>
      </c>
    </row>
    <row r="678" spans="1:14" x14ac:dyDescent="0.25">
      <c r="A678" s="18"/>
      <c r="B678" s="19"/>
      <c r="C678" s="19"/>
      <c r="D678" s="19"/>
      <c r="E678" s="19"/>
      <c r="F678" s="19"/>
      <c r="G678" s="19"/>
      <c r="H678" s="19"/>
      <c r="I678" s="19"/>
      <c r="J678" s="20"/>
      <c r="K678" s="67"/>
      <c r="L678" s="19"/>
      <c r="M678" s="100">
        <f>YEAR(SUD[[#This Row],[Staff Start Date]])</f>
        <v>1900</v>
      </c>
      <c r="N678" s="100" t="str">
        <f>TEXT(SUD[[#This Row],[Staff Start Date]], "mmm")</f>
        <v>Jan</v>
      </c>
    </row>
    <row r="679" spans="1:14" x14ac:dyDescent="0.25">
      <c r="A679" s="18"/>
      <c r="B679" s="19"/>
      <c r="C679" s="19"/>
      <c r="D679" s="19"/>
      <c r="E679" s="19"/>
      <c r="F679" s="19"/>
      <c r="G679" s="19"/>
      <c r="H679" s="19"/>
      <c r="I679" s="19"/>
      <c r="J679" s="20"/>
      <c r="K679" s="67"/>
      <c r="L679" s="19"/>
      <c r="M679" s="100">
        <f>YEAR(SUD[[#This Row],[Staff Start Date]])</f>
        <v>1900</v>
      </c>
      <c r="N679" s="100" t="str">
        <f>TEXT(SUD[[#This Row],[Staff Start Date]], "mmm")</f>
        <v>Jan</v>
      </c>
    </row>
    <row r="680" spans="1:14" x14ac:dyDescent="0.25">
      <c r="A680" s="18"/>
      <c r="B680" s="19"/>
      <c r="C680" s="19"/>
      <c r="D680" s="19"/>
      <c r="E680" s="19"/>
      <c r="F680" s="19"/>
      <c r="G680" s="19"/>
      <c r="H680" s="19"/>
      <c r="I680" s="19"/>
      <c r="J680" s="20"/>
      <c r="K680" s="67"/>
      <c r="L680" s="19"/>
      <c r="M680" s="100">
        <f>YEAR(SUD[[#This Row],[Staff Start Date]])</f>
        <v>1900</v>
      </c>
      <c r="N680" s="100" t="str">
        <f>TEXT(SUD[[#This Row],[Staff Start Date]], "mmm")</f>
        <v>Jan</v>
      </c>
    </row>
    <row r="681" spans="1:14" x14ac:dyDescent="0.25">
      <c r="A681" s="18"/>
      <c r="B681" s="19"/>
      <c r="C681" s="19"/>
      <c r="D681" s="19"/>
      <c r="E681" s="19"/>
      <c r="F681" s="19"/>
      <c r="G681" s="19"/>
      <c r="H681" s="19"/>
      <c r="I681" s="19"/>
      <c r="J681" s="20"/>
      <c r="K681" s="67"/>
      <c r="L681" s="19"/>
      <c r="M681" s="100">
        <f>YEAR(SUD[[#This Row],[Staff Start Date]])</f>
        <v>1900</v>
      </c>
      <c r="N681" s="100" t="str">
        <f>TEXT(SUD[[#This Row],[Staff Start Date]], "mmm")</f>
        <v>Jan</v>
      </c>
    </row>
    <row r="682" spans="1:14" x14ac:dyDescent="0.25">
      <c r="A682" s="18"/>
      <c r="B682" s="19"/>
      <c r="C682" s="19"/>
      <c r="D682" s="19"/>
      <c r="E682" s="19"/>
      <c r="F682" s="19"/>
      <c r="G682" s="19"/>
      <c r="H682" s="19"/>
      <c r="I682" s="19"/>
      <c r="J682" s="20"/>
      <c r="K682" s="67"/>
      <c r="L682" s="19"/>
      <c r="M682" s="100">
        <f>YEAR(SUD[[#This Row],[Staff Start Date]])</f>
        <v>1900</v>
      </c>
      <c r="N682" s="100" t="str">
        <f>TEXT(SUD[[#This Row],[Staff Start Date]], "mmm")</f>
        <v>Jan</v>
      </c>
    </row>
    <row r="683" spans="1:14" x14ac:dyDescent="0.25">
      <c r="A683" s="18"/>
      <c r="B683" s="19"/>
      <c r="C683" s="19"/>
      <c r="D683" s="19"/>
      <c r="E683" s="19"/>
      <c r="F683" s="19"/>
      <c r="G683" s="19"/>
      <c r="H683" s="19"/>
      <c r="I683" s="19"/>
      <c r="J683" s="20"/>
      <c r="K683" s="67"/>
      <c r="L683" s="19"/>
      <c r="M683" s="100">
        <f>YEAR(SUD[[#This Row],[Staff Start Date]])</f>
        <v>1900</v>
      </c>
      <c r="N683" s="100" t="str">
        <f>TEXT(SUD[[#This Row],[Staff Start Date]], "mmm")</f>
        <v>Jan</v>
      </c>
    </row>
    <row r="684" spans="1:14" x14ac:dyDescent="0.25">
      <c r="A684" s="18"/>
      <c r="B684" s="19"/>
      <c r="C684" s="19"/>
      <c r="D684" s="19"/>
      <c r="E684" s="19"/>
      <c r="F684" s="19"/>
      <c r="G684" s="19"/>
      <c r="H684" s="19"/>
      <c r="I684" s="19"/>
      <c r="J684" s="20"/>
      <c r="K684" s="67"/>
      <c r="L684" s="19"/>
      <c r="M684" s="100">
        <f>YEAR(SUD[[#This Row],[Staff Start Date]])</f>
        <v>1900</v>
      </c>
      <c r="N684" s="100" t="str">
        <f>TEXT(SUD[[#This Row],[Staff Start Date]], "mmm")</f>
        <v>Jan</v>
      </c>
    </row>
    <row r="685" spans="1:14" x14ac:dyDescent="0.25">
      <c r="A685" s="18"/>
      <c r="B685" s="19"/>
      <c r="C685" s="19"/>
      <c r="D685" s="19"/>
      <c r="E685" s="19"/>
      <c r="F685" s="19"/>
      <c r="G685" s="19"/>
      <c r="H685" s="19"/>
      <c r="I685" s="19"/>
      <c r="J685" s="20"/>
      <c r="K685" s="67"/>
      <c r="L685" s="19"/>
      <c r="M685" s="100">
        <f>YEAR(SUD[[#This Row],[Staff Start Date]])</f>
        <v>1900</v>
      </c>
      <c r="N685" s="100" t="str">
        <f>TEXT(SUD[[#This Row],[Staff Start Date]], "mmm")</f>
        <v>Jan</v>
      </c>
    </row>
    <row r="686" spans="1:14" x14ac:dyDescent="0.25">
      <c r="A686" s="18"/>
      <c r="B686" s="19"/>
      <c r="C686" s="19"/>
      <c r="D686" s="19"/>
      <c r="E686" s="19"/>
      <c r="F686" s="19"/>
      <c r="G686" s="19"/>
      <c r="H686" s="19"/>
      <c r="I686" s="19"/>
      <c r="J686" s="20"/>
      <c r="K686" s="67"/>
      <c r="L686" s="19"/>
      <c r="M686" s="100">
        <f>YEAR(SUD[[#This Row],[Staff Start Date]])</f>
        <v>1900</v>
      </c>
      <c r="N686" s="100" t="str">
        <f>TEXT(SUD[[#This Row],[Staff Start Date]], "mmm")</f>
        <v>Jan</v>
      </c>
    </row>
    <row r="687" spans="1:14" x14ac:dyDescent="0.25">
      <c r="A687" s="18"/>
      <c r="B687" s="19"/>
      <c r="C687" s="19"/>
      <c r="D687" s="19"/>
      <c r="E687" s="19"/>
      <c r="F687" s="19"/>
      <c r="G687" s="19"/>
      <c r="H687" s="19"/>
      <c r="I687" s="19"/>
      <c r="J687" s="20"/>
      <c r="K687" s="67"/>
      <c r="L687" s="19"/>
      <c r="M687" s="100">
        <f>YEAR(SUD[[#This Row],[Staff Start Date]])</f>
        <v>1900</v>
      </c>
      <c r="N687" s="100" t="str">
        <f>TEXT(SUD[[#This Row],[Staff Start Date]], "mmm")</f>
        <v>Jan</v>
      </c>
    </row>
    <row r="688" spans="1:14" x14ac:dyDescent="0.25">
      <c r="A688" s="18"/>
      <c r="B688" s="19"/>
      <c r="C688" s="19"/>
      <c r="D688" s="19"/>
      <c r="E688" s="19"/>
      <c r="F688" s="19"/>
      <c r="G688" s="19"/>
      <c r="H688" s="19"/>
      <c r="I688" s="19"/>
      <c r="J688" s="20"/>
      <c r="K688" s="67"/>
      <c r="L688" s="19"/>
      <c r="M688" s="100">
        <f>YEAR(SUD[[#This Row],[Staff Start Date]])</f>
        <v>1900</v>
      </c>
      <c r="N688" s="100" t="str">
        <f>TEXT(SUD[[#This Row],[Staff Start Date]], "mmm")</f>
        <v>Jan</v>
      </c>
    </row>
    <row r="689" spans="1:14" x14ac:dyDescent="0.25">
      <c r="A689" s="18"/>
      <c r="B689" s="19"/>
      <c r="C689" s="19"/>
      <c r="D689" s="19"/>
      <c r="E689" s="19"/>
      <c r="F689" s="19"/>
      <c r="G689" s="19"/>
      <c r="H689" s="19"/>
      <c r="I689" s="19"/>
      <c r="J689" s="20"/>
      <c r="K689" s="67"/>
      <c r="L689" s="19"/>
      <c r="M689" s="100">
        <f>YEAR(SUD[[#This Row],[Staff Start Date]])</f>
        <v>1900</v>
      </c>
      <c r="N689" s="100" t="str">
        <f>TEXT(SUD[[#This Row],[Staff Start Date]], "mmm")</f>
        <v>Jan</v>
      </c>
    </row>
    <row r="690" spans="1:14" x14ac:dyDescent="0.25">
      <c r="A690" s="18"/>
      <c r="B690" s="19"/>
      <c r="C690" s="19"/>
      <c r="D690" s="19"/>
      <c r="E690" s="19"/>
      <c r="F690" s="19"/>
      <c r="G690" s="19"/>
      <c r="H690" s="19"/>
      <c r="I690" s="19"/>
      <c r="J690" s="20"/>
      <c r="K690" s="67"/>
      <c r="L690" s="19"/>
      <c r="M690" s="100">
        <f>YEAR(SUD[[#This Row],[Staff Start Date]])</f>
        <v>1900</v>
      </c>
      <c r="N690" s="100" t="str">
        <f>TEXT(SUD[[#This Row],[Staff Start Date]], "mmm")</f>
        <v>Jan</v>
      </c>
    </row>
    <row r="691" spans="1:14" x14ac:dyDescent="0.25">
      <c r="A691" s="18"/>
      <c r="B691" s="19"/>
      <c r="C691" s="19"/>
      <c r="D691" s="19"/>
      <c r="E691" s="19"/>
      <c r="F691" s="19"/>
      <c r="G691" s="19"/>
      <c r="H691" s="19"/>
      <c r="I691" s="19"/>
      <c r="J691" s="20"/>
      <c r="K691" s="67"/>
      <c r="L691" s="19"/>
      <c r="M691" s="100">
        <f>YEAR(SUD[[#This Row],[Staff Start Date]])</f>
        <v>1900</v>
      </c>
      <c r="N691" s="100" t="str">
        <f>TEXT(SUD[[#This Row],[Staff Start Date]], "mmm")</f>
        <v>Jan</v>
      </c>
    </row>
    <row r="692" spans="1:14" x14ac:dyDescent="0.25">
      <c r="A692" s="18"/>
      <c r="B692" s="19"/>
      <c r="C692" s="19"/>
      <c r="D692" s="19"/>
      <c r="E692" s="19"/>
      <c r="F692" s="19"/>
      <c r="G692" s="19"/>
      <c r="H692" s="19"/>
      <c r="I692" s="19"/>
      <c r="J692" s="20"/>
      <c r="K692" s="67"/>
      <c r="L692" s="19"/>
      <c r="M692" s="100">
        <f>YEAR(SUD[[#This Row],[Staff Start Date]])</f>
        <v>1900</v>
      </c>
      <c r="N692" s="100" t="str">
        <f>TEXT(SUD[[#This Row],[Staff Start Date]], "mmm")</f>
        <v>Jan</v>
      </c>
    </row>
    <row r="693" spans="1:14" x14ac:dyDescent="0.25">
      <c r="A693" s="18"/>
      <c r="B693" s="19"/>
      <c r="C693" s="19"/>
      <c r="D693" s="19"/>
      <c r="E693" s="19"/>
      <c r="F693" s="19"/>
      <c r="G693" s="19"/>
      <c r="H693" s="19"/>
      <c r="I693" s="19"/>
      <c r="J693" s="20"/>
      <c r="K693" s="67"/>
      <c r="L693" s="19"/>
      <c r="M693" s="100">
        <f>YEAR(SUD[[#This Row],[Staff Start Date]])</f>
        <v>1900</v>
      </c>
      <c r="N693" s="100" t="str">
        <f>TEXT(SUD[[#This Row],[Staff Start Date]], "mmm")</f>
        <v>Jan</v>
      </c>
    </row>
    <row r="694" spans="1:14" x14ac:dyDescent="0.25">
      <c r="A694" s="18"/>
      <c r="B694" s="19"/>
      <c r="C694" s="19"/>
      <c r="D694" s="19"/>
      <c r="E694" s="19"/>
      <c r="F694" s="19"/>
      <c r="G694" s="19"/>
      <c r="H694" s="19"/>
      <c r="I694" s="19"/>
      <c r="J694" s="20"/>
      <c r="K694" s="67"/>
      <c r="L694" s="19"/>
      <c r="M694" s="100">
        <f>YEAR(SUD[[#This Row],[Staff Start Date]])</f>
        <v>1900</v>
      </c>
      <c r="N694" s="100" t="str">
        <f>TEXT(SUD[[#This Row],[Staff Start Date]], "mmm")</f>
        <v>Jan</v>
      </c>
    </row>
    <row r="695" spans="1:14" x14ac:dyDescent="0.25">
      <c r="A695" s="18"/>
      <c r="B695" s="19"/>
      <c r="C695" s="19"/>
      <c r="D695" s="19"/>
      <c r="E695" s="19"/>
      <c r="F695" s="19"/>
      <c r="G695" s="19"/>
      <c r="H695" s="19"/>
      <c r="I695" s="19"/>
      <c r="J695" s="20"/>
      <c r="K695" s="67"/>
      <c r="L695" s="19"/>
      <c r="M695" s="100">
        <f>YEAR(SUD[[#This Row],[Staff Start Date]])</f>
        <v>1900</v>
      </c>
      <c r="N695" s="100" t="str">
        <f>TEXT(SUD[[#This Row],[Staff Start Date]], "mmm")</f>
        <v>Jan</v>
      </c>
    </row>
    <row r="696" spans="1:14" x14ac:dyDescent="0.25">
      <c r="A696" s="18"/>
      <c r="B696" s="19"/>
      <c r="C696" s="19"/>
      <c r="D696" s="19"/>
      <c r="E696" s="19"/>
      <c r="F696" s="19"/>
      <c r="G696" s="19"/>
      <c r="H696" s="19"/>
      <c r="I696" s="19"/>
      <c r="J696" s="20"/>
      <c r="K696" s="67"/>
      <c r="L696" s="19"/>
      <c r="M696" s="100">
        <f>YEAR(SUD[[#This Row],[Staff Start Date]])</f>
        <v>1900</v>
      </c>
      <c r="N696" s="100" t="str">
        <f>TEXT(SUD[[#This Row],[Staff Start Date]], "mmm")</f>
        <v>Jan</v>
      </c>
    </row>
    <row r="697" spans="1:14" x14ac:dyDescent="0.25">
      <c r="A697" s="18"/>
      <c r="B697" s="19"/>
      <c r="C697" s="19"/>
      <c r="D697" s="19"/>
      <c r="E697" s="19"/>
      <c r="F697" s="19"/>
      <c r="G697" s="19"/>
      <c r="H697" s="19"/>
      <c r="I697" s="19"/>
      <c r="J697" s="20"/>
      <c r="K697" s="67"/>
      <c r="L697" s="19"/>
      <c r="M697" s="100">
        <f>YEAR(SUD[[#This Row],[Staff Start Date]])</f>
        <v>1900</v>
      </c>
      <c r="N697" s="100" t="str">
        <f>TEXT(SUD[[#This Row],[Staff Start Date]], "mmm")</f>
        <v>Jan</v>
      </c>
    </row>
    <row r="698" spans="1:14" x14ac:dyDescent="0.25">
      <c r="A698" s="18"/>
      <c r="B698" s="19"/>
      <c r="C698" s="19"/>
      <c r="D698" s="19"/>
      <c r="E698" s="19"/>
      <c r="F698" s="19"/>
      <c r="G698" s="19"/>
      <c r="H698" s="19"/>
      <c r="I698" s="19"/>
      <c r="J698" s="20"/>
      <c r="K698" s="67"/>
      <c r="L698" s="19"/>
      <c r="M698" s="100">
        <f>YEAR(SUD[[#This Row],[Staff Start Date]])</f>
        <v>1900</v>
      </c>
      <c r="N698" s="100" t="str">
        <f>TEXT(SUD[[#This Row],[Staff Start Date]], "mmm")</f>
        <v>Jan</v>
      </c>
    </row>
    <row r="699" spans="1:14" x14ac:dyDescent="0.25">
      <c r="A699" s="18"/>
      <c r="B699" s="19"/>
      <c r="C699" s="19"/>
      <c r="D699" s="19"/>
      <c r="E699" s="19"/>
      <c r="F699" s="19"/>
      <c r="G699" s="19"/>
      <c r="H699" s="19"/>
      <c r="I699" s="19"/>
      <c r="J699" s="20"/>
      <c r="K699" s="67"/>
      <c r="L699" s="19"/>
      <c r="M699" s="100">
        <f>YEAR(SUD[[#This Row],[Staff Start Date]])</f>
        <v>1900</v>
      </c>
      <c r="N699" s="100" t="str">
        <f>TEXT(SUD[[#This Row],[Staff Start Date]], "mmm")</f>
        <v>Jan</v>
      </c>
    </row>
    <row r="700" spans="1:14" x14ac:dyDescent="0.25">
      <c r="A700" s="18"/>
      <c r="B700" s="19"/>
      <c r="C700" s="19"/>
      <c r="D700" s="19"/>
      <c r="E700" s="19"/>
      <c r="F700" s="19"/>
      <c r="G700" s="19"/>
      <c r="H700" s="19"/>
      <c r="I700" s="19"/>
      <c r="J700" s="20"/>
      <c r="K700" s="67"/>
      <c r="L700" s="19"/>
      <c r="M700" s="100">
        <f>YEAR(SUD[[#This Row],[Staff Start Date]])</f>
        <v>1900</v>
      </c>
      <c r="N700" s="100" t="str">
        <f>TEXT(SUD[[#This Row],[Staff Start Date]], "mmm")</f>
        <v>Jan</v>
      </c>
    </row>
    <row r="701" spans="1:14" x14ac:dyDescent="0.25">
      <c r="A701" s="18"/>
      <c r="B701" s="19"/>
      <c r="C701" s="19"/>
      <c r="D701" s="19"/>
      <c r="E701" s="19"/>
      <c r="F701" s="19"/>
      <c r="G701" s="19"/>
      <c r="H701" s="19"/>
      <c r="I701" s="19"/>
      <c r="J701" s="20"/>
      <c r="K701" s="67"/>
      <c r="L701" s="19"/>
      <c r="M701" s="100">
        <f>YEAR(SUD[[#This Row],[Staff Start Date]])</f>
        <v>1900</v>
      </c>
      <c r="N701" s="100" t="str">
        <f>TEXT(SUD[[#This Row],[Staff Start Date]], "mmm")</f>
        <v>Jan</v>
      </c>
    </row>
    <row r="702" spans="1:14" x14ac:dyDescent="0.25">
      <c r="A702" s="18"/>
      <c r="B702" s="19"/>
      <c r="C702" s="19"/>
      <c r="D702" s="19"/>
      <c r="E702" s="19"/>
      <c r="F702" s="19"/>
      <c r="G702" s="19"/>
      <c r="H702" s="19"/>
      <c r="I702" s="19"/>
      <c r="J702" s="20"/>
      <c r="K702" s="67"/>
      <c r="L702" s="19"/>
      <c r="M702" s="100">
        <f>YEAR(SUD[[#This Row],[Staff Start Date]])</f>
        <v>1900</v>
      </c>
      <c r="N702" s="100" t="str">
        <f>TEXT(SUD[[#This Row],[Staff Start Date]], "mmm")</f>
        <v>Jan</v>
      </c>
    </row>
    <row r="703" spans="1:14" x14ac:dyDescent="0.25">
      <c r="A703" s="18"/>
      <c r="B703" s="19"/>
      <c r="C703" s="19"/>
      <c r="D703" s="19"/>
      <c r="E703" s="19"/>
      <c r="F703" s="19"/>
      <c r="G703" s="19"/>
      <c r="H703" s="19"/>
      <c r="I703" s="19"/>
      <c r="J703" s="20"/>
      <c r="K703" s="67"/>
      <c r="L703" s="19"/>
      <c r="M703" s="100">
        <f>YEAR(SUD[[#This Row],[Staff Start Date]])</f>
        <v>1900</v>
      </c>
      <c r="N703" s="100" t="str">
        <f>TEXT(SUD[[#This Row],[Staff Start Date]], "mmm")</f>
        <v>Jan</v>
      </c>
    </row>
    <row r="704" spans="1:14" x14ac:dyDescent="0.25">
      <c r="A704" s="18"/>
      <c r="B704" s="19"/>
      <c r="C704" s="19"/>
      <c r="D704" s="19"/>
      <c r="E704" s="19"/>
      <c r="F704" s="19"/>
      <c r="G704" s="19"/>
      <c r="H704" s="19"/>
      <c r="I704" s="19"/>
      <c r="J704" s="20"/>
      <c r="K704" s="67"/>
      <c r="L704" s="19"/>
      <c r="M704" s="100">
        <f>YEAR(SUD[[#This Row],[Staff Start Date]])</f>
        <v>1900</v>
      </c>
      <c r="N704" s="100" t="str">
        <f>TEXT(SUD[[#This Row],[Staff Start Date]], "mmm")</f>
        <v>Jan</v>
      </c>
    </row>
    <row r="705" spans="1:14" x14ac:dyDescent="0.25">
      <c r="A705" s="18"/>
      <c r="B705" s="19"/>
      <c r="C705" s="19"/>
      <c r="D705" s="19"/>
      <c r="E705" s="19"/>
      <c r="F705" s="19"/>
      <c r="G705" s="19"/>
      <c r="H705" s="19"/>
      <c r="I705" s="19"/>
      <c r="J705" s="20"/>
      <c r="K705" s="67"/>
      <c r="L705" s="19"/>
      <c r="M705" s="100">
        <f>YEAR(SUD[[#This Row],[Staff Start Date]])</f>
        <v>1900</v>
      </c>
      <c r="N705" s="100" t="str">
        <f>TEXT(SUD[[#This Row],[Staff Start Date]], "mmm")</f>
        <v>Jan</v>
      </c>
    </row>
    <row r="706" spans="1:14" x14ac:dyDescent="0.25">
      <c r="A706" s="18"/>
      <c r="B706" s="19"/>
      <c r="C706" s="19"/>
      <c r="D706" s="19"/>
      <c r="E706" s="19"/>
      <c r="F706" s="19"/>
      <c r="G706" s="19"/>
      <c r="H706" s="19"/>
      <c r="I706" s="19"/>
      <c r="J706" s="20"/>
      <c r="K706" s="67"/>
      <c r="L706" s="19"/>
      <c r="M706" s="100">
        <f>YEAR(SUD[[#This Row],[Staff Start Date]])</f>
        <v>1900</v>
      </c>
      <c r="N706" s="100" t="str">
        <f>TEXT(SUD[[#This Row],[Staff Start Date]], "mmm")</f>
        <v>Jan</v>
      </c>
    </row>
    <row r="707" spans="1:14" x14ac:dyDescent="0.25">
      <c r="A707" s="18"/>
      <c r="B707" s="19"/>
      <c r="C707" s="19"/>
      <c r="D707" s="19"/>
      <c r="E707" s="19"/>
      <c r="F707" s="19"/>
      <c r="G707" s="19"/>
      <c r="H707" s="19"/>
      <c r="I707" s="19"/>
      <c r="J707" s="20"/>
      <c r="K707" s="67"/>
      <c r="L707" s="19"/>
      <c r="M707" s="100">
        <f>YEAR(SUD[[#This Row],[Staff Start Date]])</f>
        <v>1900</v>
      </c>
      <c r="N707" s="100" t="str">
        <f>TEXT(SUD[[#This Row],[Staff Start Date]], "mmm")</f>
        <v>Jan</v>
      </c>
    </row>
    <row r="708" spans="1:14" x14ac:dyDescent="0.25">
      <c r="A708" s="18"/>
      <c r="B708" s="19"/>
      <c r="C708" s="19"/>
      <c r="D708" s="19"/>
      <c r="E708" s="19"/>
      <c r="F708" s="19"/>
      <c r="G708" s="19"/>
      <c r="H708" s="19"/>
      <c r="I708" s="19"/>
      <c r="J708" s="20"/>
      <c r="K708" s="67"/>
      <c r="L708" s="19"/>
      <c r="M708" s="100">
        <f>YEAR(SUD[[#This Row],[Staff Start Date]])</f>
        <v>1900</v>
      </c>
      <c r="N708" s="100" t="str">
        <f>TEXT(SUD[[#This Row],[Staff Start Date]], "mmm")</f>
        <v>Jan</v>
      </c>
    </row>
    <row r="709" spans="1:14" x14ac:dyDescent="0.25">
      <c r="A709" s="18"/>
      <c r="B709" s="19"/>
      <c r="C709" s="19"/>
      <c r="D709" s="19"/>
      <c r="E709" s="19"/>
      <c r="F709" s="19"/>
      <c r="G709" s="19"/>
      <c r="H709" s="19"/>
      <c r="I709" s="19"/>
      <c r="J709" s="20"/>
      <c r="K709" s="67"/>
      <c r="L709" s="19"/>
      <c r="M709" s="100">
        <f>YEAR(SUD[[#This Row],[Staff Start Date]])</f>
        <v>1900</v>
      </c>
      <c r="N709" s="100" t="str">
        <f>TEXT(SUD[[#This Row],[Staff Start Date]], "mmm")</f>
        <v>Jan</v>
      </c>
    </row>
    <row r="710" spans="1:14" x14ac:dyDescent="0.25">
      <c r="A710" s="18"/>
      <c r="B710" s="19"/>
      <c r="C710" s="19"/>
      <c r="D710" s="19"/>
      <c r="E710" s="19"/>
      <c r="F710" s="19"/>
      <c r="G710" s="19"/>
      <c r="H710" s="19"/>
      <c r="I710" s="19"/>
      <c r="J710" s="20"/>
      <c r="K710" s="67"/>
      <c r="L710" s="19"/>
      <c r="M710" s="100">
        <f>YEAR(SUD[[#This Row],[Staff Start Date]])</f>
        <v>1900</v>
      </c>
      <c r="N710" s="100" t="str">
        <f>TEXT(SUD[[#This Row],[Staff Start Date]], "mmm")</f>
        <v>Jan</v>
      </c>
    </row>
    <row r="711" spans="1:14" x14ac:dyDescent="0.25">
      <c r="A711" s="18"/>
      <c r="B711" s="19"/>
      <c r="C711" s="19"/>
      <c r="D711" s="19"/>
      <c r="E711" s="19"/>
      <c r="F711" s="19"/>
      <c r="G711" s="19"/>
      <c r="H711" s="19"/>
      <c r="I711" s="19"/>
      <c r="J711" s="20"/>
      <c r="K711" s="67"/>
      <c r="L711" s="19"/>
      <c r="M711" s="100">
        <f>YEAR(SUD[[#This Row],[Staff Start Date]])</f>
        <v>1900</v>
      </c>
      <c r="N711" s="100" t="str">
        <f>TEXT(SUD[[#This Row],[Staff Start Date]], "mmm")</f>
        <v>Jan</v>
      </c>
    </row>
    <row r="712" spans="1:14" x14ac:dyDescent="0.25">
      <c r="A712" s="18"/>
      <c r="B712" s="19"/>
      <c r="C712" s="19"/>
      <c r="D712" s="19"/>
      <c r="E712" s="19"/>
      <c r="F712" s="19"/>
      <c r="G712" s="19"/>
      <c r="H712" s="19"/>
      <c r="I712" s="19"/>
      <c r="J712" s="20"/>
      <c r="K712" s="67"/>
      <c r="L712" s="19"/>
      <c r="M712" s="100">
        <f>YEAR(SUD[[#This Row],[Staff Start Date]])</f>
        <v>1900</v>
      </c>
      <c r="N712" s="100" t="str">
        <f>TEXT(SUD[[#This Row],[Staff Start Date]], "mmm")</f>
        <v>Jan</v>
      </c>
    </row>
    <row r="713" spans="1:14" x14ac:dyDescent="0.25">
      <c r="A713" s="18"/>
      <c r="B713" s="19"/>
      <c r="C713" s="19"/>
      <c r="D713" s="19"/>
      <c r="E713" s="19"/>
      <c r="F713" s="19"/>
      <c r="G713" s="19"/>
      <c r="H713" s="19"/>
      <c r="I713" s="19"/>
      <c r="J713" s="20"/>
      <c r="K713" s="67"/>
      <c r="L713" s="19"/>
      <c r="M713" s="100">
        <f>YEAR(SUD[[#This Row],[Staff Start Date]])</f>
        <v>1900</v>
      </c>
      <c r="N713" s="100" t="str">
        <f>TEXT(SUD[[#This Row],[Staff Start Date]], "mmm")</f>
        <v>Jan</v>
      </c>
    </row>
    <row r="714" spans="1:14" x14ac:dyDescent="0.25">
      <c r="A714" s="18"/>
      <c r="B714" s="19"/>
      <c r="C714" s="19"/>
      <c r="D714" s="19"/>
      <c r="E714" s="19"/>
      <c r="F714" s="19"/>
      <c r="G714" s="19"/>
      <c r="H714" s="19"/>
      <c r="I714" s="19"/>
      <c r="J714" s="20"/>
      <c r="K714" s="67"/>
      <c r="L714" s="19"/>
      <c r="M714" s="100">
        <f>YEAR(SUD[[#This Row],[Staff Start Date]])</f>
        <v>1900</v>
      </c>
      <c r="N714" s="100" t="str">
        <f>TEXT(SUD[[#This Row],[Staff Start Date]], "mmm")</f>
        <v>Jan</v>
      </c>
    </row>
    <row r="715" spans="1:14" x14ac:dyDescent="0.25">
      <c r="A715" s="18"/>
      <c r="B715" s="19"/>
      <c r="C715" s="19"/>
      <c r="D715" s="19"/>
      <c r="E715" s="19"/>
      <c r="F715" s="19"/>
      <c r="G715" s="19"/>
      <c r="H715" s="19"/>
      <c r="I715" s="19"/>
      <c r="J715" s="20"/>
      <c r="K715" s="67"/>
      <c r="L715" s="19"/>
      <c r="M715" s="100">
        <f>YEAR(SUD[[#This Row],[Staff Start Date]])</f>
        <v>1900</v>
      </c>
      <c r="N715" s="100" t="str">
        <f>TEXT(SUD[[#This Row],[Staff Start Date]], "mmm")</f>
        <v>Jan</v>
      </c>
    </row>
    <row r="716" spans="1:14" x14ac:dyDescent="0.25">
      <c r="A716" s="18"/>
      <c r="B716" s="19"/>
      <c r="C716" s="19"/>
      <c r="D716" s="19"/>
      <c r="E716" s="19"/>
      <c r="F716" s="19"/>
      <c r="G716" s="19"/>
      <c r="H716" s="19"/>
      <c r="I716" s="19"/>
      <c r="J716" s="20"/>
      <c r="K716" s="67"/>
      <c r="L716" s="19"/>
      <c r="M716" s="100">
        <f>YEAR(SUD[[#This Row],[Staff Start Date]])</f>
        <v>1900</v>
      </c>
      <c r="N716" s="100" t="str">
        <f>TEXT(SUD[[#This Row],[Staff Start Date]], "mmm")</f>
        <v>Jan</v>
      </c>
    </row>
    <row r="717" spans="1:14" x14ac:dyDescent="0.25">
      <c r="A717" s="18"/>
      <c r="B717" s="19"/>
      <c r="C717" s="19"/>
      <c r="D717" s="19"/>
      <c r="E717" s="19"/>
      <c r="F717" s="19"/>
      <c r="G717" s="19"/>
      <c r="H717" s="19"/>
      <c r="I717" s="19"/>
      <c r="J717" s="20"/>
      <c r="K717" s="67"/>
      <c r="L717" s="19"/>
      <c r="M717" s="100">
        <f>YEAR(SUD[[#This Row],[Staff Start Date]])</f>
        <v>1900</v>
      </c>
      <c r="N717" s="100" t="str">
        <f>TEXT(SUD[[#This Row],[Staff Start Date]], "mmm")</f>
        <v>Jan</v>
      </c>
    </row>
    <row r="718" spans="1:14" x14ac:dyDescent="0.25">
      <c r="A718" s="18"/>
      <c r="B718" s="19"/>
      <c r="C718" s="19"/>
      <c r="D718" s="19"/>
      <c r="E718" s="19"/>
      <c r="F718" s="19"/>
      <c r="G718" s="19"/>
      <c r="H718" s="19"/>
      <c r="I718" s="19"/>
      <c r="J718" s="20"/>
      <c r="K718" s="67"/>
      <c r="L718" s="19"/>
      <c r="M718" s="100">
        <f>YEAR(SUD[[#This Row],[Staff Start Date]])</f>
        <v>1900</v>
      </c>
      <c r="N718" s="100" t="str">
        <f>TEXT(SUD[[#This Row],[Staff Start Date]], "mmm")</f>
        <v>Jan</v>
      </c>
    </row>
    <row r="719" spans="1:14" x14ac:dyDescent="0.25">
      <c r="A719" s="18"/>
      <c r="B719" s="19"/>
      <c r="C719" s="19"/>
      <c r="D719" s="19"/>
      <c r="E719" s="19"/>
      <c r="F719" s="19"/>
      <c r="G719" s="19"/>
      <c r="H719" s="19"/>
      <c r="I719" s="19"/>
      <c r="J719" s="20"/>
      <c r="K719" s="67"/>
      <c r="L719" s="19"/>
      <c r="M719" s="100">
        <f>YEAR(SUD[[#This Row],[Staff Start Date]])</f>
        <v>1900</v>
      </c>
      <c r="N719" s="100" t="str">
        <f>TEXT(SUD[[#This Row],[Staff Start Date]], "mmm")</f>
        <v>Jan</v>
      </c>
    </row>
    <row r="720" spans="1:14" x14ac:dyDescent="0.25">
      <c r="A720" s="18"/>
      <c r="B720" s="19"/>
      <c r="C720" s="19"/>
      <c r="D720" s="19"/>
      <c r="E720" s="19"/>
      <c r="F720" s="19"/>
      <c r="G720" s="19"/>
      <c r="H720" s="19"/>
      <c r="I720" s="19"/>
      <c r="J720" s="20"/>
      <c r="K720" s="67"/>
      <c r="L720" s="19"/>
      <c r="M720" s="100">
        <f>YEAR(SUD[[#This Row],[Staff Start Date]])</f>
        <v>1900</v>
      </c>
      <c r="N720" s="100" t="str">
        <f>TEXT(SUD[[#This Row],[Staff Start Date]], "mmm")</f>
        <v>Jan</v>
      </c>
    </row>
    <row r="721" spans="1:14" x14ac:dyDescent="0.25">
      <c r="A721" s="18"/>
      <c r="B721" s="19"/>
      <c r="C721" s="19"/>
      <c r="D721" s="19"/>
      <c r="E721" s="19"/>
      <c r="F721" s="19"/>
      <c r="G721" s="19"/>
      <c r="H721" s="19"/>
      <c r="I721" s="19"/>
      <c r="J721" s="20"/>
      <c r="K721" s="67"/>
      <c r="L721" s="19"/>
      <c r="M721" s="100">
        <f>YEAR(SUD[[#This Row],[Staff Start Date]])</f>
        <v>1900</v>
      </c>
      <c r="N721" s="100" t="str">
        <f>TEXT(SUD[[#This Row],[Staff Start Date]], "mmm")</f>
        <v>Jan</v>
      </c>
    </row>
    <row r="722" spans="1:14" x14ac:dyDescent="0.25">
      <c r="A722" s="18"/>
      <c r="B722" s="19"/>
      <c r="C722" s="19"/>
      <c r="D722" s="19"/>
      <c r="E722" s="19"/>
      <c r="F722" s="19"/>
      <c r="G722" s="19"/>
      <c r="H722" s="19"/>
      <c r="I722" s="19"/>
      <c r="J722" s="20"/>
      <c r="K722" s="67"/>
      <c r="L722" s="19"/>
      <c r="M722" s="100">
        <f>YEAR(SUD[[#This Row],[Staff Start Date]])</f>
        <v>1900</v>
      </c>
      <c r="N722" s="100" t="str">
        <f>TEXT(SUD[[#This Row],[Staff Start Date]], "mmm")</f>
        <v>Jan</v>
      </c>
    </row>
    <row r="723" spans="1:14" x14ac:dyDescent="0.25">
      <c r="A723" s="18"/>
      <c r="B723" s="19"/>
      <c r="C723" s="19"/>
      <c r="D723" s="19"/>
      <c r="E723" s="19"/>
      <c r="F723" s="19"/>
      <c r="G723" s="19"/>
      <c r="H723" s="19"/>
      <c r="I723" s="19"/>
      <c r="J723" s="20"/>
      <c r="K723" s="67"/>
      <c r="L723" s="19"/>
      <c r="M723" s="100">
        <f>YEAR(SUD[[#This Row],[Staff Start Date]])</f>
        <v>1900</v>
      </c>
      <c r="N723" s="100" t="str">
        <f>TEXT(SUD[[#This Row],[Staff Start Date]], "mmm")</f>
        <v>Jan</v>
      </c>
    </row>
    <row r="724" spans="1:14" x14ac:dyDescent="0.25">
      <c r="A724" s="18"/>
      <c r="B724" s="19"/>
      <c r="C724" s="19"/>
      <c r="D724" s="19"/>
      <c r="E724" s="19"/>
      <c r="F724" s="19"/>
      <c r="G724" s="19"/>
      <c r="H724" s="19"/>
      <c r="I724" s="19"/>
      <c r="J724" s="20"/>
      <c r="K724" s="67"/>
      <c r="L724" s="19"/>
      <c r="M724" s="100">
        <f>YEAR(SUD[[#This Row],[Staff Start Date]])</f>
        <v>1900</v>
      </c>
      <c r="N724" s="100" t="str">
        <f>TEXT(SUD[[#This Row],[Staff Start Date]], "mmm")</f>
        <v>Jan</v>
      </c>
    </row>
    <row r="725" spans="1:14" x14ac:dyDescent="0.25">
      <c r="A725" s="18"/>
      <c r="B725" s="19"/>
      <c r="C725" s="19"/>
      <c r="D725" s="19"/>
      <c r="E725" s="19"/>
      <c r="F725" s="19"/>
      <c r="G725" s="19"/>
      <c r="H725" s="19"/>
      <c r="I725" s="19"/>
      <c r="J725" s="20"/>
      <c r="K725" s="67"/>
      <c r="L725" s="19"/>
      <c r="M725" s="100">
        <f>YEAR(SUD[[#This Row],[Staff Start Date]])</f>
        <v>1900</v>
      </c>
      <c r="N725" s="100" t="str">
        <f>TEXT(SUD[[#This Row],[Staff Start Date]], "mmm")</f>
        <v>Jan</v>
      </c>
    </row>
    <row r="726" spans="1:14" x14ac:dyDescent="0.25">
      <c r="A726" s="18"/>
      <c r="B726" s="19"/>
      <c r="C726" s="19"/>
      <c r="D726" s="19"/>
      <c r="E726" s="19"/>
      <c r="F726" s="19"/>
      <c r="G726" s="19"/>
      <c r="H726" s="19"/>
      <c r="I726" s="19"/>
      <c r="J726" s="20"/>
      <c r="K726" s="67"/>
      <c r="L726" s="19"/>
      <c r="M726" s="100">
        <f>YEAR(SUD[[#This Row],[Staff Start Date]])</f>
        <v>1900</v>
      </c>
      <c r="N726" s="100" t="str">
        <f>TEXT(SUD[[#This Row],[Staff Start Date]], "mmm")</f>
        <v>Jan</v>
      </c>
    </row>
    <row r="727" spans="1:14" x14ac:dyDescent="0.25">
      <c r="A727" s="18"/>
      <c r="B727" s="19"/>
      <c r="C727" s="19"/>
      <c r="D727" s="19"/>
      <c r="E727" s="19"/>
      <c r="F727" s="19"/>
      <c r="G727" s="19"/>
      <c r="H727" s="19"/>
      <c r="I727" s="19"/>
      <c r="J727" s="20"/>
      <c r="K727" s="67"/>
      <c r="L727" s="19"/>
      <c r="M727" s="100">
        <f>YEAR(SUD[[#This Row],[Staff Start Date]])</f>
        <v>1900</v>
      </c>
      <c r="N727" s="100" t="str">
        <f>TEXT(SUD[[#This Row],[Staff Start Date]], "mmm")</f>
        <v>Jan</v>
      </c>
    </row>
    <row r="728" spans="1:14" x14ac:dyDescent="0.25">
      <c r="A728" s="18"/>
      <c r="B728" s="19"/>
      <c r="C728" s="19"/>
      <c r="D728" s="19"/>
      <c r="E728" s="19"/>
      <c r="F728" s="19"/>
      <c r="G728" s="19"/>
      <c r="H728" s="19"/>
      <c r="I728" s="19"/>
      <c r="J728" s="20"/>
      <c r="K728" s="67"/>
      <c r="L728" s="19"/>
      <c r="M728" s="100">
        <f>YEAR(SUD[[#This Row],[Staff Start Date]])</f>
        <v>1900</v>
      </c>
      <c r="N728" s="100" t="str">
        <f>TEXT(SUD[[#This Row],[Staff Start Date]], "mmm")</f>
        <v>Jan</v>
      </c>
    </row>
    <row r="729" spans="1:14" x14ac:dyDescent="0.25">
      <c r="A729" s="18"/>
      <c r="B729" s="19"/>
      <c r="C729" s="19"/>
      <c r="D729" s="19"/>
      <c r="E729" s="19"/>
      <c r="F729" s="19"/>
      <c r="G729" s="19"/>
      <c r="H729" s="19"/>
      <c r="I729" s="19"/>
      <c r="J729" s="20"/>
      <c r="K729" s="67"/>
      <c r="L729" s="19"/>
      <c r="M729" s="100">
        <f>YEAR(SUD[[#This Row],[Staff Start Date]])</f>
        <v>1900</v>
      </c>
      <c r="N729" s="100" t="str">
        <f>TEXT(SUD[[#This Row],[Staff Start Date]], "mmm")</f>
        <v>Jan</v>
      </c>
    </row>
    <row r="730" spans="1:14" x14ac:dyDescent="0.25">
      <c r="A730" s="18"/>
      <c r="B730" s="19"/>
      <c r="C730" s="19"/>
      <c r="D730" s="19"/>
      <c r="E730" s="19"/>
      <c r="F730" s="19"/>
      <c r="G730" s="19"/>
      <c r="H730" s="19"/>
      <c r="I730" s="19"/>
      <c r="J730" s="20"/>
      <c r="K730" s="67"/>
      <c r="L730" s="19"/>
      <c r="M730" s="100">
        <f>YEAR(SUD[[#This Row],[Staff Start Date]])</f>
        <v>1900</v>
      </c>
      <c r="N730" s="100" t="str">
        <f>TEXT(SUD[[#This Row],[Staff Start Date]], "mmm")</f>
        <v>Jan</v>
      </c>
    </row>
    <row r="731" spans="1:14" x14ac:dyDescent="0.25">
      <c r="A731" s="18"/>
      <c r="B731" s="19"/>
      <c r="C731" s="19"/>
      <c r="D731" s="19"/>
      <c r="E731" s="19"/>
      <c r="F731" s="19"/>
      <c r="G731" s="19"/>
      <c r="H731" s="19"/>
      <c r="I731" s="19"/>
      <c r="J731" s="20"/>
      <c r="K731" s="67"/>
      <c r="L731" s="19"/>
      <c r="M731" s="100">
        <f>YEAR(SUD[[#This Row],[Staff Start Date]])</f>
        <v>1900</v>
      </c>
      <c r="N731" s="100" t="str">
        <f>TEXT(SUD[[#This Row],[Staff Start Date]], "mmm")</f>
        <v>Jan</v>
      </c>
    </row>
    <row r="732" spans="1:14" x14ac:dyDescent="0.25">
      <c r="A732" s="18"/>
      <c r="B732" s="19"/>
      <c r="C732" s="19"/>
      <c r="D732" s="19"/>
      <c r="E732" s="19"/>
      <c r="F732" s="19"/>
      <c r="G732" s="19"/>
      <c r="H732" s="19"/>
      <c r="I732" s="19"/>
      <c r="J732" s="20"/>
      <c r="K732" s="67"/>
      <c r="L732" s="19"/>
      <c r="M732" s="100">
        <f>YEAR(SUD[[#This Row],[Staff Start Date]])</f>
        <v>1900</v>
      </c>
      <c r="N732" s="100" t="str">
        <f>TEXT(SUD[[#This Row],[Staff Start Date]], "mmm")</f>
        <v>Jan</v>
      </c>
    </row>
    <row r="733" spans="1:14" x14ac:dyDescent="0.25">
      <c r="A733" s="18"/>
      <c r="B733" s="19"/>
      <c r="C733" s="19"/>
      <c r="D733" s="19"/>
      <c r="E733" s="19"/>
      <c r="F733" s="19"/>
      <c r="G733" s="19"/>
      <c r="H733" s="19"/>
      <c r="I733" s="19"/>
      <c r="J733" s="20"/>
      <c r="K733" s="67"/>
      <c r="L733" s="19"/>
      <c r="M733" s="100">
        <f>YEAR(SUD[[#This Row],[Staff Start Date]])</f>
        <v>1900</v>
      </c>
      <c r="N733" s="100" t="str">
        <f>TEXT(SUD[[#This Row],[Staff Start Date]], "mmm")</f>
        <v>Jan</v>
      </c>
    </row>
    <row r="734" spans="1:14" x14ac:dyDescent="0.25">
      <c r="A734" s="18"/>
      <c r="B734" s="19"/>
      <c r="C734" s="19"/>
      <c r="D734" s="19"/>
      <c r="E734" s="19"/>
      <c r="F734" s="19"/>
      <c r="G734" s="19"/>
      <c r="H734" s="19"/>
      <c r="I734" s="19"/>
      <c r="J734" s="20"/>
      <c r="K734" s="67"/>
      <c r="L734" s="19"/>
      <c r="M734" s="100">
        <f>YEAR(SUD[[#This Row],[Staff Start Date]])</f>
        <v>1900</v>
      </c>
      <c r="N734" s="100" t="str">
        <f>TEXT(SUD[[#This Row],[Staff Start Date]], "mmm")</f>
        <v>Jan</v>
      </c>
    </row>
    <row r="735" spans="1:14" x14ac:dyDescent="0.25">
      <c r="A735" s="18"/>
      <c r="B735" s="19"/>
      <c r="C735" s="19"/>
      <c r="D735" s="19"/>
      <c r="E735" s="19"/>
      <c r="F735" s="19"/>
      <c r="G735" s="19"/>
      <c r="H735" s="19"/>
      <c r="I735" s="19"/>
      <c r="J735" s="20"/>
      <c r="K735" s="67"/>
      <c r="L735" s="19"/>
      <c r="M735" s="100">
        <f>YEAR(SUD[[#This Row],[Staff Start Date]])</f>
        <v>1900</v>
      </c>
      <c r="N735" s="100" t="str">
        <f>TEXT(SUD[[#This Row],[Staff Start Date]], "mmm")</f>
        <v>Jan</v>
      </c>
    </row>
    <row r="736" spans="1:14" x14ac:dyDescent="0.25">
      <c r="A736" s="18"/>
      <c r="B736" s="19"/>
      <c r="C736" s="19"/>
      <c r="D736" s="19"/>
      <c r="E736" s="19"/>
      <c r="F736" s="19"/>
      <c r="G736" s="19"/>
      <c r="H736" s="19"/>
      <c r="I736" s="19"/>
      <c r="J736" s="20"/>
      <c r="K736" s="67"/>
      <c r="L736" s="19"/>
      <c r="M736" s="100">
        <f>YEAR(SUD[[#This Row],[Staff Start Date]])</f>
        <v>1900</v>
      </c>
      <c r="N736" s="100" t="str">
        <f>TEXT(SUD[[#This Row],[Staff Start Date]], "mmm")</f>
        <v>Jan</v>
      </c>
    </row>
    <row r="737" spans="1:14" x14ac:dyDescent="0.25">
      <c r="A737" s="18"/>
      <c r="B737" s="19"/>
      <c r="C737" s="19"/>
      <c r="D737" s="19"/>
      <c r="E737" s="19"/>
      <c r="F737" s="19"/>
      <c r="G737" s="19"/>
      <c r="H737" s="19"/>
      <c r="I737" s="19"/>
      <c r="J737" s="20"/>
      <c r="K737" s="67"/>
      <c r="L737" s="19"/>
      <c r="M737" s="100">
        <f>YEAR(SUD[[#This Row],[Staff Start Date]])</f>
        <v>1900</v>
      </c>
      <c r="N737" s="100" t="str">
        <f>TEXT(SUD[[#This Row],[Staff Start Date]], "mmm")</f>
        <v>Jan</v>
      </c>
    </row>
    <row r="738" spans="1:14" x14ac:dyDescent="0.25">
      <c r="A738" s="18"/>
      <c r="B738" s="19"/>
      <c r="C738" s="19"/>
      <c r="D738" s="19"/>
      <c r="E738" s="19"/>
      <c r="F738" s="19"/>
      <c r="G738" s="19"/>
      <c r="H738" s="19"/>
      <c r="I738" s="19"/>
      <c r="J738" s="20"/>
      <c r="K738" s="67"/>
      <c r="L738" s="19"/>
      <c r="M738" s="100">
        <f>YEAR(SUD[[#This Row],[Staff Start Date]])</f>
        <v>1900</v>
      </c>
      <c r="N738" s="100" t="str">
        <f>TEXT(SUD[[#This Row],[Staff Start Date]], "mmm")</f>
        <v>Jan</v>
      </c>
    </row>
    <row r="739" spans="1:14" x14ac:dyDescent="0.25">
      <c r="A739" s="18"/>
      <c r="B739" s="19"/>
      <c r="C739" s="19"/>
      <c r="D739" s="19"/>
      <c r="E739" s="19"/>
      <c r="F739" s="19"/>
      <c r="G739" s="19"/>
      <c r="H739" s="19"/>
      <c r="I739" s="19"/>
      <c r="J739" s="20"/>
      <c r="K739" s="67"/>
      <c r="L739" s="19"/>
      <c r="M739" s="100">
        <f>YEAR(SUD[[#This Row],[Staff Start Date]])</f>
        <v>1900</v>
      </c>
      <c r="N739" s="100" t="str">
        <f>TEXT(SUD[[#This Row],[Staff Start Date]], "mmm")</f>
        <v>Jan</v>
      </c>
    </row>
    <row r="740" spans="1:14" x14ac:dyDescent="0.25">
      <c r="A740" s="18"/>
      <c r="B740" s="19"/>
      <c r="C740" s="19"/>
      <c r="D740" s="19"/>
      <c r="E740" s="19"/>
      <c r="F740" s="19"/>
      <c r="G740" s="19"/>
      <c r="H740" s="19"/>
      <c r="I740" s="19"/>
      <c r="J740" s="20"/>
      <c r="K740" s="67"/>
      <c r="L740" s="19"/>
      <c r="M740" s="100">
        <f>YEAR(SUD[[#This Row],[Staff Start Date]])</f>
        <v>1900</v>
      </c>
      <c r="N740" s="100" t="str">
        <f>TEXT(SUD[[#This Row],[Staff Start Date]], "mmm")</f>
        <v>Jan</v>
      </c>
    </row>
    <row r="741" spans="1:14" x14ac:dyDescent="0.25">
      <c r="A741" s="18"/>
      <c r="B741" s="19"/>
      <c r="C741" s="19"/>
      <c r="D741" s="19"/>
      <c r="E741" s="19"/>
      <c r="F741" s="19"/>
      <c r="G741" s="19"/>
      <c r="H741" s="19"/>
      <c r="I741" s="19"/>
      <c r="J741" s="20"/>
      <c r="K741" s="67"/>
      <c r="L741" s="19"/>
      <c r="M741" s="100">
        <f>YEAR(SUD[[#This Row],[Staff Start Date]])</f>
        <v>1900</v>
      </c>
      <c r="N741" s="100" t="str">
        <f>TEXT(SUD[[#This Row],[Staff Start Date]], "mmm")</f>
        <v>Jan</v>
      </c>
    </row>
    <row r="742" spans="1:14" x14ac:dyDescent="0.25">
      <c r="A742" s="18"/>
      <c r="B742" s="19"/>
      <c r="C742" s="19"/>
      <c r="D742" s="19"/>
      <c r="E742" s="19"/>
      <c r="F742" s="19"/>
      <c r="G742" s="19"/>
      <c r="H742" s="19"/>
      <c r="I742" s="19"/>
      <c r="J742" s="20"/>
      <c r="K742" s="67"/>
      <c r="L742" s="19"/>
      <c r="M742" s="100">
        <f>YEAR(SUD[[#This Row],[Staff Start Date]])</f>
        <v>1900</v>
      </c>
      <c r="N742" s="100" t="str">
        <f>TEXT(SUD[[#This Row],[Staff Start Date]], "mmm")</f>
        <v>Jan</v>
      </c>
    </row>
    <row r="743" spans="1:14" x14ac:dyDescent="0.25">
      <c r="A743" s="18"/>
      <c r="B743" s="19"/>
      <c r="C743" s="19"/>
      <c r="D743" s="19"/>
      <c r="E743" s="19"/>
      <c r="F743" s="19"/>
      <c r="G743" s="19"/>
      <c r="H743" s="19"/>
      <c r="I743" s="19"/>
      <c r="J743" s="20"/>
      <c r="K743" s="67"/>
      <c r="L743" s="19"/>
      <c r="M743" s="100">
        <f>YEAR(SUD[[#This Row],[Staff Start Date]])</f>
        <v>1900</v>
      </c>
      <c r="N743" s="100" t="str">
        <f>TEXT(SUD[[#This Row],[Staff Start Date]], "mmm")</f>
        <v>Jan</v>
      </c>
    </row>
    <row r="744" spans="1:14" x14ac:dyDescent="0.25">
      <c r="A744" s="18"/>
      <c r="B744" s="19"/>
      <c r="C744" s="19"/>
      <c r="D744" s="19"/>
      <c r="E744" s="19"/>
      <c r="F744" s="19"/>
      <c r="G744" s="19"/>
      <c r="H744" s="19"/>
      <c r="I744" s="19"/>
      <c r="J744" s="20"/>
      <c r="K744" s="67"/>
      <c r="L744" s="19"/>
      <c r="M744" s="100">
        <f>YEAR(SUD[[#This Row],[Staff Start Date]])</f>
        <v>1900</v>
      </c>
      <c r="N744" s="100" t="str">
        <f>TEXT(SUD[[#This Row],[Staff Start Date]], "mmm")</f>
        <v>Jan</v>
      </c>
    </row>
    <row r="745" spans="1:14" x14ac:dyDescent="0.25">
      <c r="A745" s="18"/>
      <c r="B745" s="19"/>
      <c r="C745" s="19"/>
      <c r="D745" s="19"/>
      <c r="E745" s="19"/>
      <c r="F745" s="19"/>
      <c r="G745" s="19"/>
      <c r="H745" s="19"/>
      <c r="I745" s="19"/>
      <c r="J745" s="20"/>
      <c r="K745" s="67"/>
      <c r="L745" s="19"/>
      <c r="M745" s="100">
        <f>YEAR(SUD[[#This Row],[Staff Start Date]])</f>
        <v>1900</v>
      </c>
      <c r="N745" s="100" t="str">
        <f>TEXT(SUD[[#This Row],[Staff Start Date]], "mmm")</f>
        <v>Jan</v>
      </c>
    </row>
    <row r="746" spans="1:14" x14ac:dyDescent="0.25">
      <c r="A746" s="18"/>
      <c r="B746" s="19"/>
      <c r="C746" s="19"/>
      <c r="D746" s="19"/>
      <c r="E746" s="19"/>
      <c r="F746" s="19"/>
      <c r="G746" s="19"/>
      <c r="H746" s="19"/>
      <c r="I746" s="19"/>
      <c r="J746" s="20"/>
      <c r="K746" s="67"/>
      <c r="L746" s="19"/>
      <c r="M746" s="100">
        <f>YEAR(SUD[[#This Row],[Staff Start Date]])</f>
        <v>1900</v>
      </c>
      <c r="N746" s="100" t="str">
        <f>TEXT(SUD[[#This Row],[Staff Start Date]], "mmm")</f>
        <v>Jan</v>
      </c>
    </row>
    <row r="747" spans="1:14" x14ac:dyDescent="0.25">
      <c r="A747" s="18"/>
      <c r="B747" s="19"/>
      <c r="C747" s="19"/>
      <c r="D747" s="19"/>
      <c r="E747" s="19"/>
      <c r="F747" s="19"/>
      <c r="G747" s="19"/>
      <c r="H747" s="19"/>
      <c r="I747" s="19"/>
      <c r="J747" s="20"/>
      <c r="K747" s="67"/>
      <c r="L747" s="19"/>
      <c r="M747" s="100">
        <f>YEAR(SUD[[#This Row],[Staff Start Date]])</f>
        <v>1900</v>
      </c>
      <c r="N747" s="100" t="str">
        <f>TEXT(SUD[[#This Row],[Staff Start Date]], "mmm")</f>
        <v>Jan</v>
      </c>
    </row>
    <row r="748" spans="1:14" x14ac:dyDescent="0.25">
      <c r="A748" s="18"/>
      <c r="B748" s="19"/>
      <c r="C748" s="19"/>
      <c r="D748" s="19"/>
      <c r="E748" s="19"/>
      <c r="F748" s="19"/>
      <c r="G748" s="19"/>
      <c r="H748" s="19"/>
      <c r="I748" s="19"/>
      <c r="J748" s="20"/>
      <c r="K748" s="67"/>
      <c r="L748" s="19"/>
      <c r="M748" s="100">
        <f>YEAR(SUD[[#This Row],[Staff Start Date]])</f>
        <v>1900</v>
      </c>
      <c r="N748" s="100" t="str">
        <f>TEXT(SUD[[#This Row],[Staff Start Date]], "mmm")</f>
        <v>Jan</v>
      </c>
    </row>
    <row r="749" spans="1:14" x14ac:dyDescent="0.25">
      <c r="A749" s="18"/>
      <c r="B749" s="19"/>
      <c r="C749" s="19"/>
      <c r="D749" s="19"/>
      <c r="E749" s="19"/>
      <c r="F749" s="19"/>
      <c r="G749" s="19"/>
      <c r="H749" s="19"/>
      <c r="I749" s="19"/>
      <c r="J749" s="20"/>
      <c r="K749" s="67"/>
      <c r="L749" s="19"/>
      <c r="M749" s="100">
        <f>YEAR(SUD[[#This Row],[Staff Start Date]])</f>
        <v>1900</v>
      </c>
      <c r="N749" s="100" t="str">
        <f>TEXT(SUD[[#This Row],[Staff Start Date]], "mmm")</f>
        <v>Jan</v>
      </c>
    </row>
    <row r="750" spans="1:14" x14ac:dyDescent="0.25">
      <c r="A750" s="18"/>
      <c r="B750" s="19"/>
      <c r="C750" s="19"/>
      <c r="D750" s="19"/>
      <c r="E750" s="19"/>
      <c r="F750" s="19"/>
      <c r="G750" s="19"/>
      <c r="H750" s="19"/>
      <c r="I750" s="19"/>
      <c r="J750" s="20"/>
      <c r="K750" s="67"/>
      <c r="L750" s="19"/>
      <c r="M750" s="100">
        <f>YEAR(SUD[[#This Row],[Staff Start Date]])</f>
        <v>1900</v>
      </c>
      <c r="N750" s="100" t="str">
        <f>TEXT(SUD[[#This Row],[Staff Start Date]], "mmm")</f>
        <v>Jan</v>
      </c>
    </row>
    <row r="751" spans="1:14" x14ac:dyDescent="0.25">
      <c r="A751" s="18"/>
      <c r="B751" s="19"/>
      <c r="C751" s="19"/>
      <c r="D751" s="19"/>
      <c r="E751" s="19"/>
      <c r="F751" s="19"/>
      <c r="G751" s="19"/>
      <c r="H751" s="19"/>
      <c r="I751" s="19"/>
      <c r="J751" s="20"/>
      <c r="K751" s="67"/>
      <c r="L751" s="19"/>
      <c r="M751" s="100">
        <f>YEAR(SUD[[#This Row],[Staff Start Date]])</f>
        <v>1900</v>
      </c>
      <c r="N751" s="100" t="str">
        <f>TEXT(SUD[[#This Row],[Staff Start Date]], "mmm")</f>
        <v>Jan</v>
      </c>
    </row>
    <row r="752" spans="1:14" x14ac:dyDescent="0.25">
      <c r="A752" s="18"/>
      <c r="B752" s="19"/>
      <c r="C752" s="19"/>
      <c r="D752" s="19"/>
      <c r="E752" s="19"/>
      <c r="F752" s="19"/>
      <c r="G752" s="19"/>
      <c r="H752" s="19"/>
      <c r="I752" s="19"/>
      <c r="J752" s="20"/>
      <c r="K752" s="67"/>
      <c r="L752" s="19"/>
      <c r="M752" s="100">
        <f>YEAR(SUD[[#This Row],[Staff Start Date]])</f>
        <v>1900</v>
      </c>
      <c r="N752" s="100" t="str">
        <f>TEXT(SUD[[#This Row],[Staff Start Date]], "mmm")</f>
        <v>Jan</v>
      </c>
    </row>
    <row r="753" spans="1:14" x14ac:dyDescent="0.25">
      <c r="A753" s="18"/>
      <c r="B753" s="19"/>
      <c r="C753" s="19"/>
      <c r="D753" s="19"/>
      <c r="E753" s="19"/>
      <c r="F753" s="19"/>
      <c r="G753" s="19"/>
      <c r="H753" s="19"/>
      <c r="I753" s="19"/>
      <c r="J753" s="20"/>
      <c r="K753" s="67"/>
      <c r="L753" s="19"/>
      <c r="M753" s="100">
        <f>YEAR(SUD[[#This Row],[Staff Start Date]])</f>
        <v>1900</v>
      </c>
      <c r="N753" s="100" t="str">
        <f>TEXT(SUD[[#This Row],[Staff Start Date]], "mmm")</f>
        <v>Jan</v>
      </c>
    </row>
    <row r="754" spans="1:14" x14ac:dyDescent="0.25">
      <c r="A754" s="18"/>
      <c r="B754" s="19"/>
      <c r="C754" s="19"/>
      <c r="D754" s="19"/>
      <c r="E754" s="19"/>
      <c r="F754" s="19"/>
      <c r="G754" s="19"/>
      <c r="H754" s="19"/>
      <c r="I754" s="19"/>
      <c r="J754" s="20"/>
      <c r="K754" s="67"/>
      <c r="L754" s="19"/>
      <c r="M754" s="100">
        <f>YEAR(SUD[[#This Row],[Staff Start Date]])</f>
        <v>1900</v>
      </c>
      <c r="N754" s="100" t="str">
        <f>TEXT(SUD[[#This Row],[Staff Start Date]], "mmm")</f>
        <v>Jan</v>
      </c>
    </row>
    <row r="755" spans="1:14" x14ac:dyDescent="0.25">
      <c r="A755" s="18"/>
      <c r="B755" s="19"/>
      <c r="C755" s="19"/>
      <c r="D755" s="19"/>
      <c r="E755" s="19"/>
      <c r="F755" s="19"/>
      <c r="G755" s="19"/>
      <c r="H755" s="19"/>
      <c r="I755" s="19"/>
      <c r="J755" s="20"/>
      <c r="K755" s="67"/>
      <c r="L755" s="19"/>
      <c r="M755" s="100">
        <f>YEAR(SUD[[#This Row],[Staff Start Date]])</f>
        <v>1900</v>
      </c>
      <c r="N755" s="100" t="str">
        <f>TEXT(SUD[[#This Row],[Staff Start Date]], "mmm")</f>
        <v>Jan</v>
      </c>
    </row>
    <row r="756" spans="1:14" x14ac:dyDescent="0.25">
      <c r="A756" s="18"/>
      <c r="B756" s="19"/>
      <c r="C756" s="19"/>
      <c r="D756" s="19"/>
      <c r="E756" s="19"/>
      <c r="F756" s="19"/>
      <c r="G756" s="19"/>
      <c r="H756" s="19"/>
      <c r="I756" s="19"/>
      <c r="J756" s="20"/>
      <c r="K756" s="67"/>
      <c r="L756" s="19"/>
      <c r="M756" s="100">
        <f>YEAR(SUD[[#This Row],[Staff Start Date]])</f>
        <v>1900</v>
      </c>
      <c r="N756" s="100" t="str">
        <f>TEXT(SUD[[#This Row],[Staff Start Date]], "mmm")</f>
        <v>Jan</v>
      </c>
    </row>
    <row r="757" spans="1:14" x14ac:dyDescent="0.25">
      <c r="A757" s="18"/>
      <c r="B757" s="19"/>
      <c r="C757" s="19"/>
      <c r="D757" s="19"/>
      <c r="E757" s="19"/>
      <c r="F757" s="19"/>
      <c r="G757" s="19"/>
      <c r="H757" s="19"/>
      <c r="I757" s="19"/>
      <c r="J757" s="20"/>
      <c r="K757" s="67"/>
      <c r="L757" s="19"/>
      <c r="M757" s="100">
        <f>YEAR(SUD[[#This Row],[Staff Start Date]])</f>
        <v>1900</v>
      </c>
      <c r="N757" s="100" t="str">
        <f>TEXT(SUD[[#This Row],[Staff Start Date]], "mmm")</f>
        <v>Jan</v>
      </c>
    </row>
    <row r="758" spans="1:14" x14ac:dyDescent="0.25">
      <c r="A758" s="18"/>
      <c r="B758" s="19"/>
      <c r="C758" s="19"/>
      <c r="D758" s="19"/>
      <c r="E758" s="19"/>
      <c r="F758" s="19"/>
      <c r="G758" s="19"/>
      <c r="H758" s="19"/>
      <c r="I758" s="19"/>
      <c r="J758" s="20"/>
      <c r="K758" s="67"/>
      <c r="L758" s="19"/>
      <c r="M758" s="100">
        <f>YEAR(SUD[[#This Row],[Staff Start Date]])</f>
        <v>1900</v>
      </c>
      <c r="N758" s="100" t="str">
        <f>TEXT(SUD[[#This Row],[Staff Start Date]], "mmm")</f>
        <v>Jan</v>
      </c>
    </row>
    <row r="759" spans="1:14" x14ac:dyDescent="0.25">
      <c r="A759" s="18"/>
      <c r="B759" s="19"/>
      <c r="C759" s="19"/>
      <c r="D759" s="19"/>
      <c r="E759" s="19"/>
      <c r="F759" s="19"/>
      <c r="G759" s="19"/>
      <c r="H759" s="19"/>
      <c r="I759" s="19"/>
      <c r="J759" s="20"/>
      <c r="K759" s="67"/>
      <c r="L759" s="19"/>
      <c r="M759" s="100">
        <f>YEAR(SUD[[#This Row],[Staff Start Date]])</f>
        <v>1900</v>
      </c>
      <c r="N759" s="100" t="str">
        <f>TEXT(SUD[[#This Row],[Staff Start Date]], "mmm")</f>
        <v>Jan</v>
      </c>
    </row>
    <row r="760" spans="1:14" x14ac:dyDescent="0.25">
      <c r="A760" s="18"/>
      <c r="B760" s="19"/>
      <c r="C760" s="19"/>
      <c r="D760" s="19"/>
      <c r="E760" s="19"/>
      <c r="F760" s="19"/>
      <c r="G760" s="19"/>
      <c r="H760" s="19"/>
      <c r="I760" s="19"/>
      <c r="J760" s="20"/>
      <c r="K760" s="67"/>
      <c r="L760" s="19"/>
      <c r="M760" s="100">
        <f>YEAR(SUD[[#This Row],[Staff Start Date]])</f>
        <v>1900</v>
      </c>
      <c r="N760" s="100" t="str">
        <f>TEXT(SUD[[#This Row],[Staff Start Date]], "mmm")</f>
        <v>Jan</v>
      </c>
    </row>
    <row r="761" spans="1:14" x14ac:dyDescent="0.25">
      <c r="A761" s="18"/>
      <c r="B761" s="19"/>
      <c r="C761" s="19"/>
      <c r="D761" s="19"/>
      <c r="E761" s="19"/>
      <c r="F761" s="19"/>
      <c r="G761" s="19"/>
      <c r="H761" s="19"/>
      <c r="I761" s="19"/>
      <c r="J761" s="20"/>
      <c r="K761" s="67"/>
      <c r="L761" s="19"/>
      <c r="M761" s="100">
        <f>YEAR(SUD[[#This Row],[Staff Start Date]])</f>
        <v>1900</v>
      </c>
      <c r="N761" s="100" t="str">
        <f>TEXT(SUD[[#This Row],[Staff Start Date]], "mmm")</f>
        <v>Jan</v>
      </c>
    </row>
    <row r="762" spans="1:14" x14ac:dyDescent="0.25">
      <c r="A762" s="18"/>
      <c r="B762" s="19"/>
      <c r="C762" s="19"/>
      <c r="D762" s="19"/>
      <c r="E762" s="19"/>
      <c r="F762" s="19"/>
      <c r="G762" s="19"/>
      <c r="H762" s="19"/>
      <c r="I762" s="19"/>
      <c r="J762" s="20"/>
      <c r="K762" s="67"/>
      <c r="L762" s="19"/>
      <c r="M762" s="100">
        <f>YEAR(SUD[[#This Row],[Staff Start Date]])</f>
        <v>1900</v>
      </c>
      <c r="N762" s="100" t="str">
        <f>TEXT(SUD[[#This Row],[Staff Start Date]], "mmm")</f>
        <v>Jan</v>
      </c>
    </row>
    <row r="763" spans="1:14" x14ac:dyDescent="0.25">
      <c r="A763" s="18"/>
      <c r="B763" s="19"/>
      <c r="C763" s="19"/>
      <c r="D763" s="19"/>
      <c r="E763" s="19"/>
      <c r="F763" s="19"/>
      <c r="G763" s="19"/>
      <c r="H763" s="19"/>
      <c r="I763" s="19"/>
      <c r="J763" s="20"/>
      <c r="K763" s="67"/>
      <c r="L763" s="19"/>
      <c r="M763" s="100">
        <f>YEAR(SUD[[#This Row],[Staff Start Date]])</f>
        <v>1900</v>
      </c>
      <c r="N763" s="100" t="str">
        <f>TEXT(SUD[[#This Row],[Staff Start Date]], "mmm")</f>
        <v>Jan</v>
      </c>
    </row>
    <row r="764" spans="1:14" x14ac:dyDescent="0.25">
      <c r="A764" s="18"/>
      <c r="B764" s="19"/>
      <c r="C764" s="19"/>
      <c r="D764" s="19"/>
      <c r="E764" s="19"/>
      <c r="F764" s="19"/>
      <c r="G764" s="19"/>
      <c r="H764" s="19"/>
      <c r="I764" s="19"/>
      <c r="J764" s="20"/>
      <c r="K764" s="67"/>
      <c r="L764" s="19"/>
      <c r="M764" s="100">
        <f>YEAR(SUD[[#This Row],[Staff Start Date]])</f>
        <v>1900</v>
      </c>
      <c r="N764" s="100" t="str">
        <f>TEXT(SUD[[#This Row],[Staff Start Date]], "mmm")</f>
        <v>Jan</v>
      </c>
    </row>
    <row r="765" spans="1:14" x14ac:dyDescent="0.25">
      <c r="A765" s="18"/>
      <c r="B765" s="19"/>
      <c r="C765" s="19"/>
      <c r="D765" s="19"/>
      <c r="E765" s="19"/>
      <c r="F765" s="19"/>
      <c r="G765" s="19"/>
      <c r="H765" s="19"/>
      <c r="I765" s="19"/>
      <c r="J765" s="20"/>
      <c r="K765" s="67"/>
      <c r="L765" s="19"/>
      <c r="M765" s="100">
        <f>YEAR(SUD[[#This Row],[Staff Start Date]])</f>
        <v>1900</v>
      </c>
      <c r="N765" s="100" t="str">
        <f>TEXT(SUD[[#This Row],[Staff Start Date]], "mmm")</f>
        <v>Jan</v>
      </c>
    </row>
    <row r="766" spans="1:14" x14ac:dyDescent="0.25">
      <c r="A766" s="18"/>
      <c r="B766" s="19"/>
      <c r="C766" s="19"/>
      <c r="D766" s="19"/>
      <c r="E766" s="19"/>
      <c r="F766" s="19"/>
      <c r="G766" s="19"/>
      <c r="H766" s="19"/>
      <c r="I766" s="19"/>
      <c r="J766" s="20"/>
      <c r="K766" s="67"/>
      <c r="L766" s="19"/>
      <c r="M766" s="100">
        <f>YEAR(SUD[[#This Row],[Staff Start Date]])</f>
        <v>1900</v>
      </c>
      <c r="N766" s="100" t="str">
        <f>TEXT(SUD[[#This Row],[Staff Start Date]], "mmm")</f>
        <v>Jan</v>
      </c>
    </row>
    <row r="767" spans="1:14" x14ac:dyDescent="0.25">
      <c r="A767" s="18"/>
      <c r="B767" s="19"/>
      <c r="C767" s="19"/>
      <c r="D767" s="19"/>
      <c r="E767" s="19"/>
      <c r="F767" s="19"/>
      <c r="G767" s="19"/>
      <c r="H767" s="19"/>
      <c r="I767" s="19"/>
      <c r="J767" s="20"/>
      <c r="K767" s="67"/>
      <c r="L767" s="19"/>
      <c r="M767" s="100">
        <f>YEAR(SUD[[#This Row],[Staff Start Date]])</f>
        <v>1900</v>
      </c>
      <c r="N767" s="100" t="str">
        <f>TEXT(SUD[[#This Row],[Staff Start Date]], "mmm")</f>
        <v>Jan</v>
      </c>
    </row>
    <row r="768" spans="1:14" x14ac:dyDescent="0.25">
      <c r="A768" s="18"/>
      <c r="B768" s="19"/>
      <c r="C768" s="19"/>
      <c r="D768" s="19"/>
      <c r="E768" s="19"/>
      <c r="F768" s="19"/>
      <c r="G768" s="19"/>
      <c r="H768" s="19"/>
      <c r="I768" s="19"/>
      <c r="J768" s="20"/>
      <c r="K768" s="67"/>
      <c r="L768" s="19"/>
      <c r="M768" s="100">
        <f>YEAR(SUD[[#This Row],[Staff Start Date]])</f>
        <v>1900</v>
      </c>
      <c r="N768" s="100" t="str">
        <f>TEXT(SUD[[#This Row],[Staff Start Date]], "mmm")</f>
        <v>Jan</v>
      </c>
    </row>
    <row r="769" spans="1:14" x14ac:dyDescent="0.25">
      <c r="A769" s="18"/>
      <c r="B769" s="19"/>
      <c r="C769" s="19"/>
      <c r="D769" s="19"/>
      <c r="E769" s="19"/>
      <c r="F769" s="19"/>
      <c r="G769" s="19"/>
      <c r="H769" s="19"/>
      <c r="I769" s="19"/>
      <c r="J769" s="20"/>
      <c r="K769" s="67"/>
      <c r="L769" s="19"/>
      <c r="M769" s="100">
        <f>YEAR(SUD[[#This Row],[Staff Start Date]])</f>
        <v>1900</v>
      </c>
      <c r="N769" s="100" t="str">
        <f>TEXT(SUD[[#This Row],[Staff Start Date]], "mmm")</f>
        <v>Jan</v>
      </c>
    </row>
    <row r="770" spans="1:14" x14ac:dyDescent="0.25">
      <c r="A770" s="18"/>
      <c r="B770" s="19"/>
      <c r="C770" s="19"/>
      <c r="D770" s="19"/>
      <c r="E770" s="19"/>
      <c r="F770" s="19"/>
      <c r="G770" s="19"/>
      <c r="H770" s="19"/>
      <c r="I770" s="19"/>
      <c r="J770" s="20"/>
      <c r="K770" s="67"/>
      <c r="L770" s="19"/>
      <c r="M770" s="100">
        <f>YEAR(SUD[[#This Row],[Staff Start Date]])</f>
        <v>1900</v>
      </c>
      <c r="N770" s="100" t="str">
        <f>TEXT(SUD[[#This Row],[Staff Start Date]], "mmm")</f>
        <v>Jan</v>
      </c>
    </row>
    <row r="771" spans="1:14" x14ac:dyDescent="0.25">
      <c r="A771" s="18"/>
      <c r="B771" s="19"/>
      <c r="C771" s="19"/>
      <c r="D771" s="19"/>
      <c r="E771" s="19"/>
      <c r="F771" s="19"/>
      <c r="G771" s="19"/>
      <c r="H771" s="19"/>
      <c r="I771" s="19"/>
      <c r="J771" s="20"/>
      <c r="K771" s="67"/>
      <c r="L771" s="19"/>
      <c r="M771" s="100">
        <f>YEAR(SUD[[#This Row],[Staff Start Date]])</f>
        <v>1900</v>
      </c>
      <c r="N771" s="100" t="str">
        <f>TEXT(SUD[[#This Row],[Staff Start Date]], "mmm")</f>
        <v>Jan</v>
      </c>
    </row>
    <row r="772" spans="1:14" x14ac:dyDescent="0.25">
      <c r="A772" s="18"/>
      <c r="B772" s="19"/>
      <c r="C772" s="19"/>
      <c r="D772" s="19"/>
      <c r="E772" s="19"/>
      <c r="F772" s="19"/>
      <c r="G772" s="19"/>
      <c r="H772" s="19"/>
      <c r="I772" s="19"/>
      <c r="J772" s="20"/>
      <c r="K772" s="67"/>
      <c r="L772" s="19"/>
      <c r="M772" s="100">
        <f>YEAR(SUD[[#This Row],[Staff Start Date]])</f>
        <v>1900</v>
      </c>
      <c r="N772" s="100" t="str">
        <f>TEXT(SUD[[#This Row],[Staff Start Date]], "mmm")</f>
        <v>Jan</v>
      </c>
    </row>
    <row r="773" spans="1:14" x14ac:dyDescent="0.25">
      <c r="A773" s="18"/>
      <c r="B773" s="19"/>
      <c r="C773" s="19"/>
      <c r="D773" s="19"/>
      <c r="E773" s="19"/>
      <c r="F773" s="19"/>
      <c r="G773" s="19"/>
      <c r="H773" s="19"/>
      <c r="I773" s="19"/>
      <c r="J773" s="20"/>
      <c r="K773" s="67"/>
      <c r="L773" s="19"/>
      <c r="M773" s="100">
        <f>YEAR(SUD[[#This Row],[Staff Start Date]])</f>
        <v>1900</v>
      </c>
      <c r="N773" s="100" t="str">
        <f>TEXT(SUD[[#This Row],[Staff Start Date]], "mmm")</f>
        <v>Jan</v>
      </c>
    </row>
    <row r="774" spans="1:14" x14ac:dyDescent="0.25">
      <c r="A774" s="18"/>
      <c r="B774" s="19"/>
      <c r="C774" s="19"/>
      <c r="D774" s="19"/>
      <c r="E774" s="19"/>
      <c r="F774" s="19"/>
      <c r="G774" s="19"/>
      <c r="H774" s="19"/>
      <c r="I774" s="19"/>
      <c r="J774" s="20"/>
      <c r="K774" s="67"/>
      <c r="L774" s="19"/>
      <c r="M774" s="100">
        <f>YEAR(SUD[[#This Row],[Staff Start Date]])</f>
        <v>1900</v>
      </c>
      <c r="N774" s="100" t="str">
        <f>TEXT(SUD[[#This Row],[Staff Start Date]], "mmm")</f>
        <v>Jan</v>
      </c>
    </row>
    <row r="775" spans="1:14" x14ac:dyDescent="0.25">
      <c r="A775" s="18"/>
      <c r="B775" s="19"/>
      <c r="C775" s="19"/>
      <c r="D775" s="19"/>
      <c r="E775" s="19"/>
      <c r="F775" s="19"/>
      <c r="G775" s="19"/>
      <c r="H775" s="19"/>
      <c r="I775" s="19"/>
      <c r="J775" s="20"/>
      <c r="K775" s="67"/>
      <c r="L775" s="19"/>
      <c r="M775" s="100">
        <f>YEAR(SUD[[#This Row],[Staff Start Date]])</f>
        <v>1900</v>
      </c>
      <c r="N775" s="100" t="str">
        <f>TEXT(SUD[[#This Row],[Staff Start Date]], "mmm")</f>
        <v>Jan</v>
      </c>
    </row>
    <row r="776" spans="1:14" x14ac:dyDescent="0.25">
      <c r="A776" s="18"/>
      <c r="B776" s="19"/>
      <c r="C776" s="19"/>
      <c r="D776" s="19"/>
      <c r="E776" s="19"/>
      <c r="F776" s="19"/>
      <c r="G776" s="19"/>
      <c r="H776" s="19"/>
      <c r="I776" s="19"/>
      <c r="J776" s="20"/>
      <c r="K776" s="67"/>
      <c r="L776" s="19"/>
      <c r="M776" s="100">
        <f>YEAR(SUD[[#This Row],[Staff Start Date]])</f>
        <v>1900</v>
      </c>
      <c r="N776" s="100" t="str">
        <f>TEXT(SUD[[#This Row],[Staff Start Date]], "mmm")</f>
        <v>Jan</v>
      </c>
    </row>
    <row r="777" spans="1:14" x14ac:dyDescent="0.25">
      <c r="A777" s="18"/>
      <c r="B777" s="19"/>
      <c r="C777" s="19"/>
      <c r="D777" s="19"/>
      <c r="E777" s="19"/>
      <c r="F777" s="19"/>
      <c r="G777" s="19"/>
      <c r="H777" s="19"/>
      <c r="I777" s="19"/>
      <c r="J777" s="20"/>
      <c r="K777" s="67"/>
      <c r="L777" s="19"/>
      <c r="M777" s="100">
        <f>YEAR(SUD[[#This Row],[Staff Start Date]])</f>
        <v>1900</v>
      </c>
      <c r="N777" s="100" t="str">
        <f>TEXT(SUD[[#This Row],[Staff Start Date]], "mmm")</f>
        <v>Jan</v>
      </c>
    </row>
    <row r="778" spans="1:14" x14ac:dyDescent="0.25">
      <c r="A778" s="18"/>
      <c r="B778" s="19"/>
      <c r="C778" s="19"/>
      <c r="D778" s="19"/>
      <c r="E778" s="19"/>
      <c r="F778" s="19"/>
      <c r="G778" s="19"/>
      <c r="H778" s="19"/>
      <c r="I778" s="19"/>
      <c r="J778" s="20"/>
      <c r="K778" s="67"/>
      <c r="L778" s="19"/>
      <c r="M778" s="100">
        <f>YEAR(SUD[[#This Row],[Staff Start Date]])</f>
        <v>1900</v>
      </c>
      <c r="N778" s="100" t="str">
        <f>TEXT(SUD[[#This Row],[Staff Start Date]], "mmm")</f>
        <v>Jan</v>
      </c>
    </row>
    <row r="779" spans="1:14" x14ac:dyDescent="0.25">
      <c r="A779" s="18"/>
      <c r="B779" s="19"/>
      <c r="C779" s="19"/>
      <c r="D779" s="19"/>
      <c r="E779" s="19"/>
      <c r="F779" s="19"/>
      <c r="G779" s="19"/>
      <c r="H779" s="19"/>
      <c r="I779" s="19"/>
      <c r="J779" s="20"/>
      <c r="K779" s="67"/>
      <c r="L779" s="19"/>
      <c r="M779" s="100">
        <f>YEAR(SUD[[#This Row],[Staff Start Date]])</f>
        <v>1900</v>
      </c>
      <c r="N779" s="100" t="str">
        <f>TEXT(SUD[[#This Row],[Staff Start Date]], "mmm")</f>
        <v>Jan</v>
      </c>
    </row>
    <row r="780" spans="1:14" x14ac:dyDescent="0.25">
      <c r="A780" s="18"/>
      <c r="B780" s="19"/>
      <c r="C780" s="19"/>
      <c r="D780" s="19"/>
      <c r="E780" s="19"/>
      <c r="F780" s="19"/>
      <c r="G780" s="19"/>
      <c r="H780" s="19"/>
      <c r="I780" s="19"/>
      <c r="J780" s="20"/>
      <c r="K780" s="67"/>
      <c r="L780" s="19"/>
      <c r="M780" s="100">
        <f>YEAR(SUD[[#This Row],[Staff Start Date]])</f>
        <v>1900</v>
      </c>
      <c r="N780" s="100" t="str">
        <f>TEXT(SUD[[#This Row],[Staff Start Date]], "mmm")</f>
        <v>Jan</v>
      </c>
    </row>
    <row r="781" spans="1:14" x14ac:dyDescent="0.25">
      <c r="A781" s="18"/>
      <c r="B781" s="19"/>
      <c r="C781" s="19"/>
      <c r="D781" s="19"/>
      <c r="E781" s="19"/>
      <c r="F781" s="19"/>
      <c r="G781" s="19"/>
      <c r="H781" s="19"/>
      <c r="I781" s="19"/>
      <c r="J781" s="20"/>
      <c r="K781" s="67"/>
      <c r="L781" s="19"/>
      <c r="M781" s="100">
        <f>YEAR(SUD[[#This Row],[Staff Start Date]])</f>
        <v>1900</v>
      </c>
      <c r="N781" s="100" t="str">
        <f>TEXT(SUD[[#This Row],[Staff Start Date]], "mmm")</f>
        <v>Jan</v>
      </c>
    </row>
    <row r="782" spans="1:14" x14ac:dyDescent="0.25">
      <c r="A782" s="18"/>
      <c r="B782" s="19"/>
      <c r="C782" s="19"/>
      <c r="D782" s="19"/>
      <c r="E782" s="19"/>
      <c r="F782" s="19"/>
      <c r="G782" s="19"/>
      <c r="H782" s="19"/>
      <c r="I782" s="19"/>
      <c r="J782" s="20"/>
      <c r="K782" s="67"/>
      <c r="L782" s="19"/>
      <c r="M782" s="100">
        <f>YEAR(SUD[[#This Row],[Staff Start Date]])</f>
        <v>1900</v>
      </c>
      <c r="N782" s="100" t="str">
        <f>TEXT(SUD[[#This Row],[Staff Start Date]], "mmm")</f>
        <v>Jan</v>
      </c>
    </row>
    <row r="783" spans="1:14" x14ac:dyDescent="0.25">
      <c r="A783" s="18"/>
      <c r="B783" s="19"/>
      <c r="C783" s="19"/>
      <c r="D783" s="19"/>
      <c r="E783" s="19"/>
      <c r="F783" s="19"/>
      <c r="G783" s="19"/>
      <c r="H783" s="19"/>
      <c r="I783" s="19"/>
      <c r="J783" s="20"/>
      <c r="K783" s="67"/>
      <c r="L783" s="19"/>
      <c r="M783" s="100">
        <f>YEAR(SUD[[#This Row],[Staff Start Date]])</f>
        <v>1900</v>
      </c>
      <c r="N783" s="100" t="str">
        <f>TEXT(SUD[[#This Row],[Staff Start Date]], "mmm")</f>
        <v>Jan</v>
      </c>
    </row>
    <row r="784" spans="1:14" x14ac:dyDescent="0.25">
      <c r="A784" s="18"/>
      <c r="B784" s="19"/>
      <c r="C784" s="19"/>
      <c r="D784" s="19"/>
      <c r="E784" s="19"/>
      <c r="F784" s="19"/>
      <c r="G784" s="19"/>
      <c r="H784" s="19"/>
      <c r="I784" s="19"/>
      <c r="J784" s="20"/>
      <c r="K784" s="67"/>
      <c r="L784" s="19"/>
      <c r="M784" s="100">
        <f>YEAR(SUD[[#This Row],[Staff Start Date]])</f>
        <v>1900</v>
      </c>
      <c r="N784" s="100" t="str">
        <f>TEXT(SUD[[#This Row],[Staff Start Date]], "mmm")</f>
        <v>Jan</v>
      </c>
    </row>
    <row r="785" spans="1:14" x14ac:dyDescent="0.25">
      <c r="A785" s="18"/>
      <c r="B785" s="19"/>
      <c r="C785" s="19"/>
      <c r="D785" s="19"/>
      <c r="E785" s="19"/>
      <c r="F785" s="19"/>
      <c r="G785" s="19"/>
      <c r="H785" s="19"/>
      <c r="I785" s="19"/>
      <c r="J785" s="20"/>
      <c r="K785" s="67"/>
      <c r="L785" s="19"/>
      <c r="M785" s="100">
        <f>YEAR(SUD[[#This Row],[Staff Start Date]])</f>
        <v>1900</v>
      </c>
      <c r="N785" s="100" t="str">
        <f>TEXT(SUD[[#This Row],[Staff Start Date]], "mmm")</f>
        <v>Jan</v>
      </c>
    </row>
    <row r="786" spans="1:14" x14ac:dyDescent="0.25">
      <c r="A786" s="18"/>
      <c r="B786" s="19"/>
      <c r="C786" s="19"/>
      <c r="D786" s="19"/>
      <c r="E786" s="19"/>
      <c r="F786" s="19"/>
      <c r="G786" s="19"/>
      <c r="H786" s="19"/>
      <c r="I786" s="19"/>
      <c r="J786" s="20"/>
      <c r="K786" s="67"/>
      <c r="L786" s="19"/>
      <c r="M786" s="100">
        <f>YEAR(SUD[[#This Row],[Staff Start Date]])</f>
        <v>1900</v>
      </c>
      <c r="N786" s="100" t="str">
        <f>TEXT(SUD[[#This Row],[Staff Start Date]], "mmm")</f>
        <v>Jan</v>
      </c>
    </row>
    <row r="787" spans="1:14" x14ac:dyDescent="0.25">
      <c r="A787" s="18"/>
      <c r="B787" s="19"/>
      <c r="C787" s="19"/>
      <c r="D787" s="19"/>
      <c r="E787" s="19"/>
      <c r="F787" s="19"/>
      <c r="G787" s="19"/>
      <c r="H787" s="19"/>
      <c r="I787" s="19"/>
      <c r="J787" s="20"/>
      <c r="K787" s="67"/>
      <c r="L787" s="19"/>
      <c r="M787" s="100">
        <f>YEAR(SUD[[#This Row],[Staff Start Date]])</f>
        <v>1900</v>
      </c>
      <c r="N787" s="100" t="str">
        <f>TEXT(SUD[[#This Row],[Staff Start Date]], "mmm")</f>
        <v>Jan</v>
      </c>
    </row>
    <row r="788" spans="1:14" x14ac:dyDescent="0.25">
      <c r="A788" s="18"/>
      <c r="B788" s="19"/>
      <c r="C788" s="19"/>
      <c r="D788" s="19"/>
      <c r="E788" s="19"/>
      <c r="F788" s="19"/>
      <c r="G788" s="19"/>
      <c r="H788" s="19"/>
      <c r="I788" s="19"/>
      <c r="J788" s="20"/>
      <c r="K788" s="67"/>
      <c r="L788" s="19"/>
      <c r="M788" s="100">
        <f>YEAR(SUD[[#This Row],[Staff Start Date]])</f>
        <v>1900</v>
      </c>
      <c r="N788" s="100" t="str">
        <f>TEXT(SUD[[#This Row],[Staff Start Date]], "mmm")</f>
        <v>Jan</v>
      </c>
    </row>
    <row r="789" spans="1:14" x14ac:dyDescent="0.25">
      <c r="A789" s="18"/>
      <c r="B789" s="19"/>
      <c r="C789" s="19"/>
      <c r="D789" s="19"/>
      <c r="E789" s="19"/>
      <c r="F789" s="19"/>
      <c r="G789" s="19"/>
      <c r="H789" s="19"/>
      <c r="I789" s="19"/>
      <c r="J789" s="20"/>
      <c r="K789" s="67"/>
      <c r="L789" s="19"/>
      <c r="M789" s="100">
        <f>YEAR(SUD[[#This Row],[Staff Start Date]])</f>
        <v>1900</v>
      </c>
      <c r="N789" s="100" t="str">
        <f>TEXT(SUD[[#This Row],[Staff Start Date]], "mmm")</f>
        <v>Jan</v>
      </c>
    </row>
    <row r="790" spans="1:14" x14ac:dyDescent="0.25">
      <c r="A790" s="18"/>
      <c r="B790" s="19"/>
      <c r="C790" s="19"/>
      <c r="D790" s="19"/>
      <c r="E790" s="19"/>
      <c r="F790" s="19"/>
      <c r="G790" s="19"/>
      <c r="H790" s="19"/>
      <c r="I790" s="19"/>
      <c r="J790" s="20"/>
      <c r="K790" s="67"/>
      <c r="L790" s="19"/>
      <c r="M790" s="100">
        <f>YEAR(SUD[[#This Row],[Staff Start Date]])</f>
        <v>1900</v>
      </c>
      <c r="N790" s="100" t="str">
        <f>TEXT(SUD[[#This Row],[Staff Start Date]], "mmm")</f>
        <v>Jan</v>
      </c>
    </row>
    <row r="791" spans="1:14" x14ac:dyDescent="0.25">
      <c r="A791" s="18"/>
      <c r="B791" s="19"/>
      <c r="C791" s="19"/>
      <c r="D791" s="19"/>
      <c r="E791" s="19"/>
      <c r="F791" s="19"/>
      <c r="G791" s="19"/>
      <c r="H791" s="19"/>
      <c r="I791" s="19"/>
      <c r="J791" s="20"/>
      <c r="K791" s="67"/>
      <c r="L791" s="19"/>
      <c r="M791" s="100">
        <f>YEAR(SUD[[#This Row],[Staff Start Date]])</f>
        <v>1900</v>
      </c>
      <c r="N791" s="100" t="str">
        <f>TEXT(SUD[[#This Row],[Staff Start Date]], "mmm")</f>
        <v>Jan</v>
      </c>
    </row>
    <row r="792" spans="1:14" x14ac:dyDescent="0.25">
      <c r="A792" s="18"/>
      <c r="B792" s="19"/>
      <c r="C792" s="19"/>
      <c r="D792" s="19"/>
      <c r="E792" s="19"/>
      <c r="F792" s="19"/>
      <c r="G792" s="19"/>
      <c r="H792" s="19"/>
      <c r="I792" s="19"/>
      <c r="J792" s="20"/>
      <c r="K792" s="67"/>
      <c r="L792" s="19"/>
      <c r="M792" s="100">
        <f>YEAR(SUD[[#This Row],[Staff Start Date]])</f>
        <v>1900</v>
      </c>
      <c r="N792" s="100" t="str">
        <f>TEXT(SUD[[#This Row],[Staff Start Date]], "mmm")</f>
        <v>Jan</v>
      </c>
    </row>
    <row r="793" spans="1:14" x14ac:dyDescent="0.25">
      <c r="A793" s="18"/>
      <c r="B793" s="19"/>
      <c r="C793" s="19"/>
      <c r="D793" s="19"/>
      <c r="E793" s="19"/>
      <c r="F793" s="19"/>
      <c r="G793" s="19"/>
      <c r="H793" s="19"/>
      <c r="I793" s="19"/>
      <c r="J793" s="20"/>
      <c r="K793" s="67"/>
      <c r="L793" s="19"/>
      <c r="M793" s="100">
        <f>YEAR(SUD[[#This Row],[Staff Start Date]])</f>
        <v>1900</v>
      </c>
      <c r="N793" s="100" t="str">
        <f>TEXT(SUD[[#This Row],[Staff Start Date]], "mmm")</f>
        <v>Jan</v>
      </c>
    </row>
    <row r="794" spans="1:14" x14ac:dyDescent="0.25">
      <c r="A794" s="18"/>
      <c r="B794" s="19"/>
      <c r="C794" s="19"/>
      <c r="D794" s="19"/>
      <c r="E794" s="19"/>
      <c r="F794" s="19"/>
      <c r="G794" s="19"/>
      <c r="H794" s="19"/>
      <c r="I794" s="19"/>
      <c r="J794" s="20"/>
      <c r="K794" s="67"/>
      <c r="L794" s="19"/>
      <c r="M794" s="100">
        <f>YEAR(SUD[[#This Row],[Staff Start Date]])</f>
        <v>1900</v>
      </c>
      <c r="N794" s="100" t="str">
        <f>TEXT(SUD[[#This Row],[Staff Start Date]], "mmm")</f>
        <v>Jan</v>
      </c>
    </row>
    <row r="795" spans="1:14" x14ac:dyDescent="0.25">
      <c r="A795" s="18"/>
      <c r="B795" s="19"/>
      <c r="C795" s="19"/>
      <c r="D795" s="19"/>
      <c r="E795" s="19"/>
      <c r="F795" s="19"/>
      <c r="G795" s="19"/>
      <c r="H795" s="19"/>
      <c r="I795" s="19"/>
      <c r="J795" s="20"/>
      <c r="K795" s="67"/>
      <c r="L795" s="19"/>
      <c r="M795" s="100">
        <f>YEAR(SUD[[#This Row],[Staff Start Date]])</f>
        <v>1900</v>
      </c>
      <c r="N795" s="100" t="str">
        <f>TEXT(SUD[[#This Row],[Staff Start Date]], "mmm")</f>
        <v>Jan</v>
      </c>
    </row>
    <row r="796" spans="1:14" x14ac:dyDescent="0.25">
      <c r="A796" s="18"/>
      <c r="B796" s="19"/>
      <c r="C796" s="19"/>
      <c r="D796" s="19"/>
      <c r="E796" s="19"/>
      <c r="F796" s="19"/>
      <c r="G796" s="19"/>
      <c r="H796" s="19"/>
      <c r="I796" s="19"/>
      <c r="J796" s="20"/>
      <c r="K796" s="67"/>
      <c r="L796" s="19"/>
      <c r="M796" s="100">
        <f>YEAR(SUD[[#This Row],[Staff Start Date]])</f>
        <v>1900</v>
      </c>
      <c r="N796" s="100" t="str">
        <f>TEXT(SUD[[#This Row],[Staff Start Date]], "mmm")</f>
        <v>Jan</v>
      </c>
    </row>
    <row r="797" spans="1:14" x14ac:dyDescent="0.25">
      <c r="A797" s="18"/>
      <c r="B797" s="19"/>
      <c r="C797" s="19"/>
      <c r="D797" s="19"/>
      <c r="E797" s="19"/>
      <c r="F797" s="19"/>
      <c r="G797" s="19"/>
      <c r="H797" s="19"/>
      <c r="I797" s="19"/>
      <c r="J797" s="20"/>
      <c r="K797" s="67"/>
      <c r="L797" s="19"/>
      <c r="M797" s="100">
        <f>YEAR(SUD[[#This Row],[Staff Start Date]])</f>
        <v>1900</v>
      </c>
      <c r="N797" s="100" t="str">
        <f>TEXT(SUD[[#This Row],[Staff Start Date]], "mmm")</f>
        <v>Jan</v>
      </c>
    </row>
    <row r="798" spans="1:14" x14ac:dyDescent="0.25">
      <c r="A798" s="18"/>
      <c r="B798" s="19"/>
      <c r="C798" s="19"/>
      <c r="D798" s="19"/>
      <c r="E798" s="19"/>
      <c r="F798" s="19"/>
      <c r="G798" s="19"/>
      <c r="H798" s="19"/>
      <c r="I798" s="19"/>
      <c r="J798" s="20"/>
      <c r="K798" s="67"/>
      <c r="L798" s="19"/>
      <c r="M798" s="100">
        <f>YEAR(SUD[[#This Row],[Staff Start Date]])</f>
        <v>1900</v>
      </c>
      <c r="N798" s="100" t="str">
        <f>TEXT(SUD[[#This Row],[Staff Start Date]], "mmm")</f>
        <v>Jan</v>
      </c>
    </row>
    <row r="799" spans="1:14" x14ac:dyDescent="0.25">
      <c r="A799" s="18"/>
      <c r="B799" s="19"/>
      <c r="C799" s="19"/>
      <c r="D799" s="19"/>
      <c r="E799" s="19"/>
      <c r="F799" s="19"/>
      <c r="G799" s="19"/>
      <c r="H799" s="19"/>
      <c r="I799" s="19"/>
      <c r="J799" s="20"/>
      <c r="K799" s="67"/>
      <c r="L799" s="19"/>
      <c r="M799" s="100">
        <f>YEAR(SUD[[#This Row],[Staff Start Date]])</f>
        <v>1900</v>
      </c>
      <c r="N799" s="100" t="str">
        <f>TEXT(SUD[[#This Row],[Staff Start Date]], "mmm")</f>
        <v>Jan</v>
      </c>
    </row>
    <row r="800" spans="1:14" x14ac:dyDescent="0.25">
      <c r="A800" s="18"/>
      <c r="B800" s="19"/>
      <c r="C800" s="19"/>
      <c r="D800" s="19"/>
      <c r="E800" s="19"/>
      <c r="F800" s="19"/>
      <c r="G800" s="19"/>
      <c r="H800" s="19"/>
      <c r="I800" s="19"/>
      <c r="J800" s="20"/>
      <c r="K800" s="67"/>
      <c r="L800" s="19"/>
      <c r="M800" s="100">
        <f>YEAR(SUD[[#This Row],[Staff Start Date]])</f>
        <v>1900</v>
      </c>
      <c r="N800" s="100" t="str">
        <f>TEXT(SUD[[#This Row],[Staff Start Date]], "mmm")</f>
        <v>Jan</v>
      </c>
    </row>
    <row r="801" spans="1:14" x14ac:dyDescent="0.25">
      <c r="A801" s="18"/>
      <c r="B801" s="19"/>
      <c r="C801" s="19"/>
      <c r="D801" s="19"/>
      <c r="E801" s="19"/>
      <c r="F801" s="19"/>
      <c r="G801" s="19"/>
      <c r="H801" s="19"/>
      <c r="I801" s="19"/>
      <c r="J801" s="20"/>
      <c r="K801" s="67"/>
      <c r="L801" s="19"/>
      <c r="M801" s="100">
        <f>YEAR(SUD[[#This Row],[Staff Start Date]])</f>
        <v>1900</v>
      </c>
      <c r="N801" s="100" t="str">
        <f>TEXT(SUD[[#This Row],[Staff Start Date]], "mmm")</f>
        <v>Jan</v>
      </c>
    </row>
    <row r="802" spans="1:14" x14ac:dyDescent="0.25">
      <c r="A802" s="18"/>
      <c r="B802" s="19"/>
      <c r="C802" s="19"/>
      <c r="D802" s="19"/>
      <c r="E802" s="19"/>
      <c r="F802" s="19"/>
      <c r="G802" s="19"/>
      <c r="H802" s="19"/>
      <c r="I802" s="19"/>
      <c r="J802" s="20"/>
      <c r="K802" s="67"/>
      <c r="L802" s="19"/>
      <c r="M802" s="100">
        <f>YEAR(SUD[[#This Row],[Staff Start Date]])</f>
        <v>1900</v>
      </c>
      <c r="N802" s="100" t="str">
        <f>TEXT(SUD[[#This Row],[Staff Start Date]], "mmm")</f>
        <v>Jan</v>
      </c>
    </row>
    <row r="803" spans="1:14" x14ac:dyDescent="0.25">
      <c r="A803" s="18"/>
      <c r="B803" s="19"/>
      <c r="C803" s="19"/>
      <c r="D803" s="19"/>
      <c r="E803" s="19"/>
      <c r="F803" s="19"/>
      <c r="G803" s="19"/>
      <c r="H803" s="19"/>
      <c r="I803" s="19"/>
      <c r="J803" s="20"/>
      <c r="K803" s="67"/>
      <c r="L803" s="19"/>
      <c r="M803" s="100">
        <f>YEAR(SUD[[#This Row],[Staff Start Date]])</f>
        <v>1900</v>
      </c>
      <c r="N803" s="100" t="str">
        <f>TEXT(SUD[[#This Row],[Staff Start Date]], "mmm")</f>
        <v>Jan</v>
      </c>
    </row>
    <row r="804" spans="1:14" x14ac:dyDescent="0.25">
      <c r="A804" s="18"/>
      <c r="B804" s="19"/>
      <c r="C804" s="19"/>
      <c r="D804" s="19"/>
      <c r="E804" s="19"/>
      <c r="F804" s="19"/>
      <c r="G804" s="19"/>
      <c r="H804" s="19"/>
      <c r="I804" s="19"/>
      <c r="J804" s="20"/>
      <c r="K804" s="67"/>
      <c r="L804" s="19"/>
      <c r="M804" s="100">
        <f>YEAR(SUD[[#This Row],[Staff Start Date]])</f>
        <v>1900</v>
      </c>
      <c r="N804" s="100" t="str">
        <f>TEXT(SUD[[#This Row],[Staff Start Date]], "mmm")</f>
        <v>Jan</v>
      </c>
    </row>
    <row r="805" spans="1:14" x14ac:dyDescent="0.25">
      <c r="A805" s="18"/>
      <c r="B805" s="19"/>
      <c r="C805" s="19"/>
      <c r="D805" s="19"/>
      <c r="E805" s="19"/>
      <c r="F805" s="19"/>
      <c r="G805" s="19"/>
      <c r="H805" s="19"/>
      <c r="I805" s="19"/>
      <c r="J805" s="20"/>
      <c r="K805" s="67"/>
      <c r="L805" s="19"/>
      <c r="M805" s="100">
        <f>YEAR(SUD[[#This Row],[Staff Start Date]])</f>
        <v>1900</v>
      </c>
      <c r="N805" s="100" t="str">
        <f>TEXT(SUD[[#This Row],[Staff Start Date]], "mmm")</f>
        <v>Jan</v>
      </c>
    </row>
    <row r="806" spans="1:14" x14ac:dyDescent="0.25">
      <c r="A806" s="18"/>
      <c r="B806" s="19"/>
      <c r="C806" s="19"/>
      <c r="D806" s="19"/>
      <c r="E806" s="19"/>
      <c r="F806" s="19"/>
      <c r="G806" s="19"/>
      <c r="H806" s="19"/>
      <c r="I806" s="19"/>
      <c r="J806" s="20"/>
      <c r="K806" s="67"/>
      <c r="L806" s="19"/>
      <c r="M806" s="100">
        <f>YEAR(SUD[[#This Row],[Staff Start Date]])</f>
        <v>1900</v>
      </c>
      <c r="N806" s="100" t="str">
        <f>TEXT(SUD[[#This Row],[Staff Start Date]], "mmm")</f>
        <v>Jan</v>
      </c>
    </row>
    <row r="807" spans="1:14" x14ac:dyDescent="0.25">
      <c r="A807" s="18"/>
      <c r="B807" s="19"/>
      <c r="C807" s="19"/>
      <c r="D807" s="19"/>
      <c r="E807" s="19"/>
      <c r="F807" s="19"/>
      <c r="G807" s="19"/>
      <c r="H807" s="19"/>
      <c r="I807" s="19"/>
      <c r="J807" s="20"/>
      <c r="K807" s="67"/>
      <c r="L807" s="19"/>
      <c r="M807" s="100">
        <f>YEAR(SUD[[#This Row],[Staff Start Date]])</f>
        <v>1900</v>
      </c>
      <c r="N807" s="100" t="str">
        <f>TEXT(SUD[[#This Row],[Staff Start Date]], "mmm")</f>
        <v>Jan</v>
      </c>
    </row>
    <row r="808" spans="1:14" x14ac:dyDescent="0.25">
      <c r="A808" s="18"/>
      <c r="B808" s="19"/>
      <c r="C808" s="19"/>
      <c r="D808" s="19"/>
      <c r="E808" s="19"/>
      <c r="F808" s="19"/>
      <c r="G808" s="19"/>
      <c r="H808" s="19"/>
      <c r="I808" s="19"/>
      <c r="J808" s="20"/>
      <c r="K808" s="67"/>
      <c r="L808" s="19"/>
      <c r="M808" s="100">
        <f>YEAR(SUD[[#This Row],[Staff Start Date]])</f>
        <v>1900</v>
      </c>
      <c r="N808" s="100" t="str">
        <f>TEXT(SUD[[#This Row],[Staff Start Date]], "mmm")</f>
        <v>Jan</v>
      </c>
    </row>
    <row r="809" spans="1:14" x14ac:dyDescent="0.25">
      <c r="A809" s="18"/>
      <c r="B809" s="19"/>
      <c r="C809" s="19"/>
      <c r="D809" s="19"/>
      <c r="E809" s="19"/>
      <c r="F809" s="19"/>
      <c r="G809" s="19"/>
      <c r="H809" s="19"/>
      <c r="I809" s="19"/>
      <c r="J809" s="20"/>
      <c r="K809" s="67"/>
      <c r="L809" s="19"/>
      <c r="M809" s="100">
        <f>YEAR(SUD[[#This Row],[Staff Start Date]])</f>
        <v>1900</v>
      </c>
      <c r="N809" s="100" t="str">
        <f>TEXT(SUD[[#This Row],[Staff Start Date]], "mmm")</f>
        <v>Jan</v>
      </c>
    </row>
    <row r="810" spans="1:14" x14ac:dyDescent="0.25">
      <c r="A810" s="18"/>
      <c r="B810" s="19"/>
      <c r="C810" s="19"/>
      <c r="D810" s="19"/>
      <c r="E810" s="19"/>
      <c r="F810" s="19"/>
      <c r="G810" s="19"/>
      <c r="H810" s="19"/>
      <c r="I810" s="19"/>
      <c r="J810" s="20"/>
      <c r="K810" s="67"/>
      <c r="L810" s="19"/>
      <c r="M810" s="100">
        <f>YEAR(SUD[[#This Row],[Staff Start Date]])</f>
        <v>1900</v>
      </c>
      <c r="N810" s="100" t="str">
        <f>TEXT(SUD[[#This Row],[Staff Start Date]], "mmm")</f>
        <v>Jan</v>
      </c>
    </row>
    <row r="811" spans="1:14" x14ac:dyDescent="0.25">
      <c r="A811" s="18"/>
      <c r="B811" s="19"/>
      <c r="C811" s="19"/>
      <c r="D811" s="19"/>
      <c r="E811" s="19"/>
      <c r="F811" s="19"/>
      <c r="G811" s="19"/>
      <c r="H811" s="19"/>
      <c r="I811" s="19"/>
      <c r="J811" s="20"/>
      <c r="K811" s="67"/>
      <c r="L811" s="19"/>
      <c r="M811" s="100">
        <f>YEAR(SUD[[#This Row],[Staff Start Date]])</f>
        <v>1900</v>
      </c>
      <c r="N811" s="100" t="str">
        <f>TEXT(SUD[[#This Row],[Staff Start Date]], "mmm")</f>
        <v>Jan</v>
      </c>
    </row>
    <row r="812" spans="1:14" x14ac:dyDescent="0.25">
      <c r="A812" s="18"/>
      <c r="B812" s="19"/>
      <c r="C812" s="19"/>
      <c r="D812" s="19"/>
      <c r="E812" s="19"/>
      <c r="F812" s="19"/>
      <c r="G812" s="19"/>
      <c r="H812" s="19"/>
      <c r="I812" s="19"/>
      <c r="J812" s="20"/>
      <c r="K812" s="67"/>
      <c r="L812" s="19"/>
      <c r="M812" s="100">
        <f>YEAR(SUD[[#This Row],[Staff Start Date]])</f>
        <v>1900</v>
      </c>
      <c r="N812" s="100" t="str">
        <f>TEXT(SUD[[#This Row],[Staff Start Date]], "mmm")</f>
        <v>Jan</v>
      </c>
    </row>
    <row r="813" spans="1:14" x14ac:dyDescent="0.25">
      <c r="A813" s="18"/>
      <c r="B813" s="19"/>
      <c r="C813" s="19"/>
      <c r="D813" s="19"/>
      <c r="E813" s="19"/>
      <c r="F813" s="19"/>
      <c r="G813" s="19"/>
      <c r="H813" s="19"/>
      <c r="I813" s="19"/>
      <c r="J813" s="20"/>
      <c r="K813" s="67"/>
      <c r="L813" s="19"/>
      <c r="M813" s="100">
        <f>YEAR(SUD[[#This Row],[Staff Start Date]])</f>
        <v>1900</v>
      </c>
      <c r="N813" s="100" t="str">
        <f>TEXT(SUD[[#This Row],[Staff Start Date]], "mmm")</f>
        <v>Jan</v>
      </c>
    </row>
    <row r="814" spans="1:14" x14ac:dyDescent="0.25">
      <c r="A814" s="18"/>
      <c r="B814" s="19"/>
      <c r="C814" s="19"/>
      <c r="D814" s="19"/>
      <c r="E814" s="19"/>
      <c r="F814" s="19"/>
      <c r="G814" s="19"/>
      <c r="H814" s="19"/>
      <c r="I814" s="19"/>
      <c r="J814" s="20"/>
      <c r="K814" s="67"/>
      <c r="L814" s="19"/>
      <c r="M814" s="100">
        <f>YEAR(SUD[[#This Row],[Staff Start Date]])</f>
        <v>1900</v>
      </c>
      <c r="N814" s="100" t="str">
        <f>TEXT(SUD[[#This Row],[Staff Start Date]], "mmm")</f>
        <v>Jan</v>
      </c>
    </row>
    <row r="815" spans="1:14" x14ac:dyDescent="0.25">
      <c r="A815" s="18"/>
      <c r="B815" s="19"/>
      <c r="C815" s="19"/>
      <c r="D815" s="19"/>
      <c r="E815" s="19"/>
      <c r="F815" s="19"/>
      <c r="G815" s="19"/>
      <c r="H815" s="19"/>
      <c r="I815" s="19"/>
      <c r="J815" s="20"/>
      <c r="K815" s="67"/>
      <c r="L815" s="19"/>
      <c r="M815" s="100">
        <f>YEAR(SUD[[#This Row],[Staff Start Date]])</f>
        <v>1900</v>
      </c>
      <c r="N815" s="100" t="str">
        <f>TEXT(SUD[[#This Row],[Staff Start Date]], "mmm")</f>
        <v>Jan</v>
      </c>
    </row>
    <row r="816" spans="1:14" x14ac:dyDescent="0.25">
      <c r="A816" s="18"/>
      <c r="B816" s="19"/>
      <c r="C816" s="19"/>
      <c r="D816" s="19"/>
      <c r="E816" s="19"/>
      <c r="F816" s="19"/>
      <c r="G816" s="19"/>
      <c r="H816" s="19"/>
      <c r="I816" s="19"/>
      <c r="J816" s="20"/>
      <c r="K816" s="67"/>
      <c r="L816" s="19"/>
      <c r="M816" s="100">
        <f>YEAR(SUD[[#This Row],[Staff Start Date]])</f>
        <v>1900</v>
      </c>
      <c r="N816" s="100" t="str">
        <f>TEXT(SUD[[#This Row],[Staff Start Date]], "mmm")</f>
        <v>Jan</v>
      </c>
    </row>
    <row r="817" spans="1:14" x14ac:dyDescent="0.25">
      <c r="A817" s="18"/>
      <c r="B817" s="19"/>
      <c r="C817" s="19"/>
      <c r="D817" s="19"/>
      <c r="E817" s="19"/>
      <c r="F817" s="19"/>
      <c r="G817" s="19"/>
      <c r="H817" s="19"/>
      <c r="I817" s="19"/>
      <c r="J817" s="20"/>
      <c r="K817" s="67"/>
      <c r="L817" s="19"/>
      <c r="M817" s="100">
        <f>YEAR(SUD[[#This Row],[Staff Start Date]])</f>
        <v>1900</v>
      </c>
      <c r="N817" s="100" t="str">
        <f>TEXT(SUD[[#This Row],[Staff Start Date]], "mmm")</f>
        <v>Jan</v>
      </c>
    </row>
    <row r="818" spans="1:14" x14ac:dyDescent="0.25">
      <c r="A818" s="18"/>
      <c r="B818" s="19"/>
      <c r="C818" s="19"/>
      <c r="D818" s="19"/>
      <c r="E818" s="19"/>
      <c r="F818" s="19"/>
      <c r="G818" s="19"/>
      <c r="H818" s="19"/>
      <c r="I818" s="19"/>
      <c r="J818" s="20"/>
      <c r="K818" s="67"/>
      <c r="L818" s="19"/>
      <c r="M818" s="100">
        <f>YEAR(SUD[[#This Row],[Staff Start Date]])</f>
        <v>1900</v>
      </c>
      <c r="N818" s="100" t="str">
        <f>TEXT(SUD[[#This Row],[Staff Start Date]], "mmm")</f>
        <v>Jan</v>
      </c>
    </row>
    <row r="819" spans="1:14" x14ac:dyDescent="0.25">
      <c r="A819" s="18"/>
      <c r="B819" s="19"/>
      <c r="C819" s="19"/>
      <c r="D819" s="19"/>
      <c r="E819" s="19"/>
      <c r="F819" s="19"/>
      <c r="G819" s="19"/>
      <c r="H819" s="19"/>
      <c r="I819" s="19"/>
      <c r="J819" s="20"/>
      <c r="K819" s="67"/>
      <c r="L819" s="19"/>
      <c r="M819" s="100">
        <f>YEAR(SUD[[#This Row],[Staff Start Date]])</f>
        <v>1900</v>
      </c>
      <c r="N819" s="100" t="str">
        <f>TEXT(SUD[[#This Row],[Staff Start Date]], "mmm")</f>
        <v>Jan</v>
      </c>
    </row>
    <row r="820" spans="1:14" x14ac:dyDescent="0.25">
      <c r="A820" s="18"/>
      <c r="B820" s="19"/>
      <c r="C820" s="19"/>
      <c r="D820" s="19"/>
      <c r="E820" s="19"/>
      <c r="F820" s="19"/>
      <c r="G820" s="19"/>
      <c r="H820" s="19"/>
      <c r="I820" s="19"/>
      <c r="J820" s="20"/>
      <c r="K820" s="67"/>
      <c r="L820" s="19"/>
      <c r="M820" s="100">
        <f>YEAR(SUD[[#This Row],[Staff Start Date]])</f>
        <v>1900</v>
      </c>
      <c r="N820" s="100" t="str">
        <f>TEXT(SUD[[#This Row],[Staff Start Date]], "mmm")</f>
        <v>Jan</v>
      </c>
    </row>
    <row r="821" spans="1:14" x14ac:dyDescent="0.25">
      <c r="A821" s="18"/>
      <c r="B821" s="19"/>
      <c r="C821" s="19"/>
      <c r="D821" s="19"/>
      <c r="E821" s="19"/>
      <c r="F821" s="19"/>
      <c r="G821" s="19"/>
      <c r="H821" s="19"/>
      <c r="I821" s="19"/>
      <c r="J821" s="20"/>
      <c r="K821" s="67"/>
      <c r="L821" s="19"/>
      <c r="M821" s="100">
        <f>YEAR(SUD[[#This Row],[Staff Start Date]])</f>
        <v>1900</v>
      </c>
      <c r="N821" s="100" t="str">
        <f>TEXT(SUD[[#This Row],[Staff Start Date]], "mmm")</f>
        <v>Jan</v>
      </c>
    </row>
    <row r="822" spans="1:14" x14ac:dyDescent="0.25">
      <c r="A822" s="18"/>
      <c r="B822" s="19"/>
      <c r="C822" s="19"/>
      <c r="D822" s="19"/>
      <c r="E822" s="19"/>
      <c r="F822" s="19"/>
      <c r="G822" s="19"/>
      <c r="H822" s="19"/>
      <c r="I822" s="19"/>
      <c r="J822" s="20"/>
      <c r="K822" s="67"/>
      <c r="L822" s="19"/>
      <c r="M822" s="100">
        <f>YEAR(SUD[[#This Row],[Staff Start Date]])</f>
        <v>1900</v>
      </c>
      <c r="N822" s="100" t="str">
        <f>TEXT(SUD[[#This Row],[Staff Start Date]], "mmm")</f>
        <v>Jan</v>
      </c>
    </row>
    <row r="823" spans="1:14" x14ac:dyDescent="0.25">
      <c r="A823" s="18"/>
      <c r="B823" s="19"/>
      <c r="C823" s="19"/>
      <c r="D823" s="19"/>
      <c r="E823" s="19"/>
      <c r="F823" s="19"/>
      <c r="G823" s="19"/>
      <c r="H823" s="19"/>
      <c r="I823" s="19"/>
      <c r="J823" s="20"/>
      <c r="K823" s="67"/>
      <c r="L823" s="19"/>
      <c r="M823" s="100">
        <f>YEAR(SUD[[#This Row],[Staff Start Date]])</f>
        <v>1900</v>
      </c>
      <c r="N823" s="100" t="str">
        <f>TEXT(SUD[[#This Row],[Staff Start Date]], "mmm")</f>
        <v>Jan</v>
      </c>
    </row>
    <row r="824" spans="1:14" x14ac:dyDescent="0.25">
      <c r="A824" s="18"/>
      <c r="B824" s="19"/>
      <c r="C824" s="19"/>
      <c r="D824" s="19"/>
      <c r="E824" s="19"/>
      <c r="F824" s="19"/>
      <c r="G824" s="19"/>
      <c r="H824" s="19"/>
      <c r="I824" s="19"/>
      <c r="J824" s="20"/>
      <c r="K824" s="67"/>
      <c r="L824" s="19"/>
      <c r="M824" s="100">
        <f>YEAR(SUD[[#This Row],[Staff Start Date]])</f>
        <v>1900</v>
      </c>
      <c r="N824" s="100" t="str">
        <f>TEXT(SUD[[#This Row],[Staff Start Date]], "mmm")</f>
        <v>Jan</v>
      </c>
    </row>
    <row r="825" spans="1:14" x14ac:dyDescent="0.25">
      <c r="A825" s="18"/>
      <c r="B825" s="19"/>
      <c r="C825" s="19"/>
      <c r="D825" s="19"/>
      <c r="E825" s="19"/>
      <c r="F825" s="19"/>
      <c r="G825" s="19"/>
      <c r="H825" s="19"/>
      <c r="I825" s="19"/>
      <c r="J825" s="20"/>
      <c r="K825" s="67"/>
      <c r="L825" s="19"/>
      <c r="M825" s="100">
        <f>YEAR(SUD[[#This Row],[Staff Start Date]])</f>
        <v>1900</v>
      </c>
      <c r="N825" s="100" t="str">
        <f>TEXT(SUD[[#This Row],[Staff Start Date]], "mmm")</f>
        <v>Jan</v>
      </c>
    </row>
    <row r="826" spans="1:14" x14ac:dyDescent="0.25">
      <c r="A826" s="18"/>
      <c r="B826" s="19"/>
      <c r="C826" s="19"/>
      <c r="D826" s="19"/>
      <c r="E826" s="19"/>
      <c r="F826" s="19"/>
      <c r="G826" s="19"/>
      <c r="H826" s="19"/>
      <c r="I826" s="19"/>
      <c r="J826" s="20"/>
      <c r="K826" s="67"/>
      <c r="L826" s="19"/>
      <c r="M826" s="100">
        <f>YEAR(SUD[[#This Row],[Staff Start Date]])</f>
        <v>1900</v>
      </c>
      <c r="N826" s="100" t="str">
        <f>TEXT(SUD[[#This Row],[Staff Start Date]], "mmm")</f>
        <v>Jan</v>
      </c>
    </row>
    <row r="827" spans="1:14" x14ac:dyDescent="0.25">
      <c r="A827" s="18"/>
      <c r="B827" s="19"/>
      <c r="C827" s="19"/>
      <c r="D827" s="19"/>
      <c r="E827" s="19"/>
      <c r="F827" s="19"/>
      <c r="G827" s="19"/>
      <c r="H827" s="19"/>
      <c r="I827" s="19"/>
      <c r="J827" s="20"/>
      <c r="K827" s="67"/>
      <c r="L827" s="19"/>
      <c r="M827" s="100">
        <f>YEAR(SUD[[#This Row],[Staff Start Date]])</f>
        <v>1900</v>
      </c>
      <c r="N827" s="100" t="str">
        <f>TEXT(SUD[[#This Row],[Staff Start Date]], "mmm")</f>
        <v>Jan</v>
      </c>
    </row>
    <row r="828" spans="1:14" x14ac:dyDescent="0.25">
      <c r="A828" s="18"/>
      <c r="B828" s="19"/>
      <c r="C828" s="19"/>
      <c r="D828" s="19"/>
      <c r="E828" s="19"/>
      <c r="F828" s="19"/>
      <c r="G828" s="19"/>
      <c r="H828" s="19"/>
      <c r="I828" s="19"/>
      <c r="J828" s="20"/>
      <c r="K828" s="67"/>
      <c r="L828" s="19"/>
      <c r="M828" s="100">
        <f>YEAR(SUD[[#This Row],[Staff Start Date]])</f>
        <v>1900</v>
      </c>
      <c r="N828" s="100" t="str">
        <f>TEXT(SUD[[#This Row],[Staff Start Date]], "mmm")</f>
        <v>Jan</v>
      </c>
    </row>
    <row r="829" spans="1:14" x14ac:dyDescent="0.25">
      <c r="A829" s="18"/>
      <c r="B829" s="19"/>
      <c r="C829" s="19"/>
      <c r="D829" s="19"/>
      <c r="E829" s="19"/>
      <c r="F829" s="19"/>
      <c r="G829" s="19"/>
      <c r="H829" s="19"/>
      <c r="I829" s="19"/>
      <c r="J829" s="20"/>
      <c r="K829" s="67"/>
      <c r="L829" s="19"/>
      <c r="M829" s="100">
        <f>YEAR(SUD[[#This Row],[Staff Start Date]])</f>
        <v>1900</v>
      </c>
      <c r="N829" s="100" t="str">
        <f>TEXT(SUD[[#This Row],[Staff Start Date]], "mmm")</f>
        <v>Jan</v>
      </c>
    </row>
    <row r="830" spans="1:14" x14ac:dyDescent="0.25">
      <c r="A830" s="18"/>
      <c r="B830" s="19"/>
      <c r="C830" s="19"/>
      <c r="D830" s="19"/>
      <c r="E830" s="19"/>
      <c r="F830" s="19"/>
      <c r="G830" s="19"/>
      <c r="H830" s="19"/>
      <c r="I830" s="19"/>
      <c r="J830" s="20"/>
      <c r="K830" s="67"/>
      <c r="L830" s="19"/>
      <c r="M830" s="100">
        <f>YEAR(SUD[[#This Row],[Staff Start Date]])</f>
        <v>1900</v>
      </c>
      <c r="N830" s="100" t="str">
        <f>TEXT(SUD[[#This Row],[Staff Start Date]], "mmm")</f>
        <v>Jan</v>
      </c>
    </row>
    <row r="831" spans="1:14" x14ac:dyDescent="0.25">
      <c r="A831" s="18"/>
      <c r="B831" s="19"/>
      <c r="C831" s="19"/>
      <c r="D831" s="19"/>
      <c r="E831" s="19"/>
      <c r="F831" s="19"/>
      <c r="G831" s="19"/>
      <c r="H831" s="19"/>
      <c r="I831" s="19"/>
      <c r="J831" s="20"/>
      <c r="K831" s="67"/>
      <c r="L831" s="19"/>
      <c r="M831" s="100">
        <f>YEAR(SUD[[#This Row],[Staff Start Date]])</f>
        <v>1900</v>
      </c>
      <c r="N831" s="100" t="str">
        <f>TEXT(SUD[[#This Row],[Staff Start Date]], "mmm")</f>
        <v>Jan</v>
      </c>
    </row>
    <row r="832" spans="1:14" x14ac:dyDescent="0.25">
      <c r="A832" s="18"/>
      <c r="B832" s="19"/>
      <c r="C832" s="19"/>
      <c r="D832" s="19"/>
      <c r="E832" s="19"/>
      <c r="F832" s="19"/>
      <c r="G832" s="19"/>
      <c r="H832" s="19"/>
      <c r="I832" s="19"/>
      <c r="J832" s="20"/>
      <c r="K832" s="67"/>
      <c r="L832" s="19"/>
      <c r="M832" s="100">
        <f>YEAR(SUD[[#This Row],[Staff Start Date]])</f>
        <v>1900</v>
      </c>
      <c r="N832" s="100" t="str">
        <f>TEXT(SUD[[#This Row],[Staff Start Date]], "mmm")</f>
        <v>Jan</v>
      </c>
    </row>
    <row r="833" spans="1:14" x14ac:dyDescent="0.25">
      <c r="A833" s="18"/>
      <c r="B833" s="19"/>
      <c r="C833" s="19"/>
      <c r="D833" s="19"/>
      <c r="E833" s="19"/>
      <c r="F833" s="19"/>
      <c r="G833" s="19"/>
      <c r="H833" s="19"/>
      <c r="I833" s="19"/>
      <c r="J833" s="20"/>
      <c r="K833" s="67"/>
      <c r="L833" s="19"/>
      <c r="M833" s="100">
        <f>YEAR(SUD[[#This Row],[Staff Start Date]])</f>
        <v>1900</v>
      </c>
      <c r="N833" s="100" t="str">
        <f>TEXT(SUD[[#This Row],[Staff Start Date]], "mmm")</f>
        <v>Jan</v>
      </c>
    </row>
    <row r="834" spans="1:14" x14ac:dyDescent="0.25">
      <c r="A834" s="18"/>
      <c r="B834" s="19"/>
      <c r="C834" s="19"/>
      <c r="D834" s="19"/>
      <c r="E834" s="19"/>
      <c r="F834" s="19"/>
      <c r="G834" s="19"/>
      <c r="H834" s="19"/>
      <c r="I834" s="19"/>
      <c r="J834" s="20"/>
      <c r="K834" s="67"/>
      <c r="L834" s="19"/>
      <c r="M834" s="100">
        <f>YEAR(SUD[[#This Row],[Staff Start Date]])</f>
        <v>1900</v>
      </c>
      <c r="N834" s="100" t="str">
        <f>TEXT(SUD[[#This Row],[Staff Start Date]], "mmm")</f>
        <v>Jan</v>
      </c>
    </row>
    <row r="835" spans="1:14" x14ac:dyDescent="0.25">
      <c r="A835" s="18"/>
      <c r="B835" s="19"/>
      <c r="C835" s="19"/>
      <c r="D835" s="19"/>
      <c r="E835" s="19"/>
      <c r="F835" s="19"/>
      <c r="G835" s="19"/>
      <c r="H835" s="19"/>
      <c r="I835" s="19"/>
      <c r="J835" s="20"/>
      <c r="K835" s="67"/>
      <c r="L835" s="19"/>
      <c r="M835" s="100">
        <f>YEAR(SUD[[#This Row],[Staff Start Date]])</f>
        <v>1900</v>
      </c>
      <c r="N835" s="100" t="str">
        <f>TEXT(SUD[[#This Row],[Staff Start Date]], "mmm")</f>
        <v>Jan</v>
      </c>
    </row>
    <row r="836" spans="1:14" x14ac:dyDescent="0.25">
      <c r="A836" s="18"/>
      <c r="B836" s="19"/>
      <c r="C836" s="19"/>
      <c r="D836" s="19"/>
      <c r="E836" s="19"/>
      <c r="F836" s="19"/>
      <c r="G836" s="19"/>
      <c r="H836" s="19"/>
      <c r="I836" s="19"/>
      <c r="J836" s="20"/>
      <c r="K836" s="67"/>
      <c r="L836" s="19"/>
      <c r="M836" s="100">
        <f>YEAR(SUD[[#This Row],[Staff Start Date]])</f>
        <v>1900</v>
      </c>
      <c r="N836" s="100" t="str">
        <f>TEXT(SUD[[#This Row],[Staff Start Date]], "mmm")</f>
        <v>Jan</v>
      </c>
    </row>
    <row r="837" spans="1:14" x14ac:dyDescent="0.25">
      <c r="A837" s="18"/>
      <c r="B837" s="19"/>
      <c r="C837" s="19"/>
      <c r="D837" s="19"/>
      <c r="E837" s="19"/>
      <c r="F837" s="19"/>
      <c r="G837" s="19"/>
      <c r="H837" s="19"/>
      <c r="I837" s="19"/>
      <c r="J837" s="20"/>
      <c r="K837" s="67"/>
      <c r="L837" s="19"/>
      <c r="M837" s="100">
        <f>YEAR(SUD[[#This Row],[Staff Start Date]])</f>
        <v>1900</v>
      </c>
      <c r="N837" s="100" t="str">
        <f>TEXT(SUD[[#This Row],[Staff Start Date]], "mmm")</f>
        <v>Jan</v>
      </c>
    </row>
    <row r="838" spans="1:14" x14ac:dyDescent="0.25">
      <c r="A838" s="18"/>
      <c r="B838" s="19"/>
      <c r="C838" s="19"/>
      <c r="D838" s="19"/>
      <c r="E838" s="19"/>
      <c r="F838" s="19"/>
      <c r="G838" s="19"/>
      <c r="H838" s="19"/>
      <c r="I838" s="19"/>
      <c r="J838" s="20"/>
      <c r="K838" s="67"/>
      <c r="L838" s="19"/>
      <c r="M838" s="100">
        <f>YEAR(SUD[[#This Row],[Staff Start Date]])</f>
        <v>1900</v>
      </c>
      <c r="N838" s="100" t="str">
        <f>TEXT(SUD[[#This Row],[Staff Start Date]], "mmm")</f>
        <v>Jan</v>
      </c>
    </row>
    <row r="839" spans="1:14" x14ac:dyDescent="0.25">
      <c r="A839" s="18"/>
      <c r="B839" s="19"/>
      <c r="C839" s="19"/>
      <c r="D839" s="19"/>
      <c r="E839" s="19"/>
      <c r="F839" s="19"/>
      <c r="G839" s="19"/>
      <c r="H839" s="19"/>
      <c r="I839" s="19"/>
      <c r="J839" s="20"/>
      <c r="K839" s="67"/>
      <c r="L839" s="19"/>
      <c r="M839" s="100">
        <f>YEAR(SUD[[#This Row],[Staff Start Date]])</f>
        <v>1900</v>
      </c>
      <c r="N839" s="100" t="str">
        <f>TEXT(SUD[[#This Row],[Staff Start Date]], "mmm")</f>
        <v>Jan</v>
      </c>
    </row>
    <row r="840" spans="1:14" x14ac:dyDescent="0.25">
      <c r="A840" s="18"/>
      <c r="B840" s="19"/>
      <c r="C840" s="19"/>
      <c r="D840" s="19"/>
      <c r="E840" s="19"/>
      <c r="F840" s="19"/>
      <c r="G840" s="19"/>
      <c r="H840" s="19"/>
      <c r="I840" s="19"/>
      <c r="J840" s="20"/>
      <c r="K840" s="67"/>
      <c r="L840" s="19"/>
      <c r="M840" s="100">
        <f>YEAR(SUD[[#This Row],[Staff Start Date]])</f>
        <v>1900</v>
      </c>
      <c r="N840" s="100" t="str">
        <f>TEXT(SUD[[#This Row],[Staff Start Date]], "mmm")</f>
        <v>Jan</v>
      </c>
    </row>
    <row r="841" spans="1:14" x14ac:dyDescent="0.25">
      <c r="A841" s="18"/>
      <c r="B841" s="19"/>
      <c r="C841" s="19"/>
      <c r="D841" s="19"/>
      <c r="E841" s="19"/>
      <c r="F841" s="19"/>
      <c r="G841" s="19"/>
      <c r="H841" s="19"/>
      <c r="I841" s="19"/>
      <c r="J841" s="20"/>
      <c r="K841" s="67"/>
      <c r="L841" s="19"/>
      <c r="M841" s="100">
        <f>YEAR(SUD[[#This Row],[Staff Start Date]])</f>
        <v>1900</v>
      </c>
      <c r="N841" s="100" t="str">
        <f>TEXT(SUD[[#This Row],[Staff Start Date]], "mmm")</f>
        <v>Jan</v>
      </c>
    </row>
    <row r="842" spans="1:14" x14ac:dyDescent="0.25">
      <c r="A842" s="18"/>
      <c r="B842" s="19"/>
      <c r="C842" s="19"/>
      <c r="D842" s="19"/>
      <c r="E842" s="19"/>
      <c r="F842" s="19"/>
      <c r="G842" s="19"/>
      <c r="H842" s="19"/>
      <c r="I842" s="19"/>
      <c r="J842" s="20"/>
      <c r="K842" s="67"/>
      <c r="L842" s="19"/>
      <c r="M842" s="100">
        <f>YEAR(SUD[[#This Row],[Staff Start Date]])</f>
        <v>1900</v>
      </c>
      <c r="N842" s="100" t="str">
        <f>TEXT(SUD[[#This Row],[Staff Start Date]], "mmm")</f>
        <v>Jan</v>
      </c>
    </row>
    <row r="843" spans="1:14" x14ac:dyDescent="0.25">
      <c r="A843" s="18"/>
      <c r="B843" s="19"/>
      <c r="C843" s="19"/>
      <c r="D843" s="19"/>
      <c r="E843" s="19"/>
      <c r="F843" s="19"/>
      <c r="G843" s="19"/>
      <c r="H843" s="19"/>
      <c r="I843" s="19"/>
      <c r="J843" s="20"/>
      <c r="K843" s="67"/>
      <c r="L843" s="19"/>
      <c r="M843" s="100">
        <f>YEAR(SUD[[#This Row],[Staff Start Date]])</f>
        <v>1900</v>
      </c>
      <c r="N843" s="100" t="str">
        <f>TEXT(SUD[[#This Row],[Staff Start Date]], "mmm")</f>
        <v>Jan</v>
      </c>
    </row>
    <row r="844" spans="1:14" x14ac:dyDescent="0.25">
      <c r="A844" s="18"/>
      <c r="B844" s="19"/>
      <c r="C844" s="19"/>
      <c r="D844" s="19"/>
      <c r="E844" s="19"/>
      <c r="F844" s="19"/>
      <c r="G844" s="19"/>
      <c r="H844" s="19"/>
      <c r="I844" s="19"/>
      <c r="J844" s="20"/>
      <c r="K844" s="67"/>
      <c r="L844" s="19"/>
      <c r="M844" s="100">
        <f>YEAR(SUD[[#This Row],[Staff Start Date]])</f>
        <v>1900</v>
      </c>
      <c r="N844" s="100" t="str">
        <f>TEXT(SUD[[#This Row],[Staff Start Date]], "mmm")</f>
        <v>Jan</v>
      </c>
    </row>
    <row r="845" spans="1:14" x14ac:dyDescent="0.25">
      <c r="A845" s="18"/>
      <c r="B845" s="19"/>
      <c r="C845" s="19"/>
      <c r="D845" s="19"/>
      <c r="E845" s="19"/>
      <c r="F845" s="19"/>
      <c r="G845" s="19"/>
      <c r="H845" s="19"/>
      <c r="I845" s="19"/>
      <c r="J845" s="20"/>
      <c r="K845" s="67"/>
      <c r="L845" s="19"/>
      <c r="M845" s="100">
        <f>YEAR(SUD[[#This Row],[Staff Start Date]])</f>
        <v>1900</v>
      </c>
      <c r="N845" s="100" t="str">
        <f>TEXT(SUD[[#This Row],[Staff Start Date]], "mmm")</f>
        <v>Jan</v>
      </c>
    </row>
    <row r="846" spans="1:14" x14ac:dyDescent="0.25">
      <c r="A846" s="18"/>
      <c r="B846" s="19"/>
      <c r="C846" s="19"/>
      <c r="D846" s="19"/>
      <c r="E846" s="19"/>
      <c r="F846" s="19"/>
      <c r="G846" s="19"/>
      <c r="H846" s="19"/>
      <c r="I846" s="19"/>
      <c r="J846" s="20"/>
      <c r="K846" s="67"/>
      <c r="L846" s="19"/>
      <c r="M846" s="100">
        <f>YEAR(SUD[[#This Row],[Staff Start Date]])</f>
        <v>1900</v>
      </c>
      <c r="N846" s="100" t="str">
        <f>TEXT(SUD[[#This Row],[Staff Start Date]], "mmm")</f>
        <v>Jan</v>
      </c>
    </row>
    <row r="847" spans="1:14" x14ac:dyDescent="0.25">
      <c r="A847" s="18"/>
      <c r="B847" s="19"/>
      <c r="C847" s="19"/>
      <c r="D847" s="19"/>
      <c r="E847" s="19"/>
      <c r="F847" s="19"/>
      <c r="G847" s="19"/>
      <c r="H847" s="19"/>
      <c r="I847" s="19"/>
      <c r="J847" s="20"/>
      <c r="K847" s="67"/>
      <c r="L847" s="19"/>
      <c r="M847" s="100">
        <f>YEAR(SUD[[#This Row],[Staff Start Date]])</f>
        <v>1900</v>
      </c>
      <c r="N847" s="100" t="str">
        <f>TEXT(SUD[[#This Row],[Staff Start Date]], "mmm")</f>
        <v>Jan</v>
      </c>
    </row>
    <row r="848" spans="1:14" x14ac:dyDescent="0.25">
      <c r="A848" s="18"/>
      <c r="B848" s="19"/>
      <c r="C848" s="19"/>
      <c r="D848" s="19"/>
      <c r="E848" s="19"/>
      <c r="F848" s="19"/>
      <c r="G848" s="19"/>
      <c r="H848" s="19"/>
      <c r="I848" s="19"/>
      <c r="J848" s="20"/>
      <c r="K848" s="67"/>
      <c r="L848" s="19"/>
      <c r="M848" s="100">
        <f>YEAR(SUD[[#This Row],[Staff Start Date]])</f>
        <v>1900</v>
      </c>
      <c r="N848" s="100" t="str">
        <f>TEXT(SUD[[#This Row],[Staff Start Date]], "mmm")</f>
        <v>Jan</v>
      </c>
    </row>
    <row r="849" spans="1:14" x14ac:dyDescent="0.25">
      <c r="A849" s="18"/>
      <c r="B849" s="19"/>
      <c r="C849" s="19"/>
      <c r="D849" s="19"/>
      <c r="E849" s="19"/>
      <c r="F849" s="19"/>
      <c r="G849" s="19"/>
      <c r="H849" s="19"/>
      <c r="I849" s="19"/>
      <c r="J849" s="20"/>
      <c r="K849" s="67"/>
      <c r="L849" s="19"/>
      <c r="M849" s="100">
        <f>YEAR(SUD[[#This Row],[Staff Start Date]])</f>
        <v>1900</v>
      </c>
      <c r="N849" s="100" t="str">
        <f>TEXT(SUD[[#This Row],[Staff Start Date]], "mmm")</f>
        <v>Jan</v>
      </c>
    </row>
    <row r="850" spans="1:14" x14ac:dyDescent="0.25">
      <c r="A850" s="18"/>
      <c r="B850" s="19"/>
      <c r="C850" s="19"/>
      <c r="D850" s="19"/>
      <c r="E850" s="19"/>
      <c r="F850" s="19"/>
      <c r="G850" s="19"/>
      <c r="H850" s="19"/>
      <c r="I850" s="19"/>
      <c r="J850" s="20"/>
      <c r="K850" s="67"/>
      <c r="L850" s="19"/>
      <c r="M850" s="100">
        <f>YEAR(SUD[[#This Row],[Staff Start Date]])</f>
        <v>1900</v>
      </c>
      <c r="N850" s="100" t="str">
        <f>TEXT(SUD[[#This Row],[Staff Start Date]], "mmm")</f>
        <v>Jan</v>
      </c>
    </row>
    <row r="851" spans="1:14" x14ac:dyDescent="0.25">
      <c r="A851" s="18"/>
      <c r="B851" s="19"/>
      <c r="C851" s="19"/>
      <c r="D851" s="19"/>
      <c r="E851" s="19"/>
      <c r="F851" s="19"/>
      <c r="G851" s="19"/>
      <c r="H851" s="19"/>
      <c r="I851" s="19"/>
      <c r="J851" s="20"/>
      <c r="K851" s="67"/>
      <c r="L851" s="19"/>
      <c r="M851" s="100">
        <f>YEAR(SUD[[#This Row],[Staff Start Date]])</f>
        <v>1900</v>
      </c>
      <c r="N851" s="100" t="str">
        <f>TEXT(SUD[[#This Row],[Staff Start Date]], "mmm")</f>
        <v>Jan</v>
      </c>
    </row>
    <row r="852" spans="1:14" x14ac:dyDescent="0.25">
      <c r="A852" s="18"/>
      <c r="B852" s="19"/>
      <c r="C852" s="19"/>
      <c r="D852" s="19"/>
      <c r="E852" s="19"/>
      <c r="F852" s="19"/>
      <c r="G852" s="19"/>
      <c r="H852" s="19"/>
      <c r="I852" s="19"/>
      <c r="J852" s="20"/>
      <c r="K852" s="67"/>
      <c r="L852" s="19"/>
      <c r="M852" s="100">
        <f>YEAR(SUD[[#This Row],[Staff Start Date]])</f>
        <v>1900</v>
      </c>
      <c r="N852" s="100" t="str">
        <f>TEXT(SUD[[#This Row],[Staff Start Date]], "mmm")</f>
        <v>Jan</v>
      </c>
    </row>
    <row r="853" spans="1:14" x14ac:dyDescent="0.25">
      <c r="A853" s="18"/>
      <c r="B853" s="19"/>
      <c r="C853" s="19"/>
      <c r="D853" s="19"/>
      <c r="E853" s="19"/>
      <c r="F853" s="19"/>
      <c r="G853" s="19"/>
      <c r="H853" s="19"/>
      <c r="I853" s="19"/>
      <c r="J853" s="20"/>
      <c r="K853" s="67"/>
      <c r="L853" s="19"/>
      <c r="M853" s="100">
        <f>YEAR(SUD[[#This Row],[Staff Start Date]])</f>
        <v>1900</v>
      </c>
      <c r="N853" s="100" t="str">
        <f>TEXT(SUD[[#This Row],[Staff Start Date]], "mmm")</f>
        <v>Jan</v>
      </c>
    </row>
    <row r="854" spans="1:14" x14ac:dyDescent="0.25">
      <c r="A854" s="18"/>
      <c r="B854" s="19"/>
      <c r="C854" s="19"/>
      <c r="D854" s="19"/>
      <c r="E854" s="19"/>
      <c r="F854" s="19"/>
      <c r="G854" s="19"/>
      <c r="H854" s="19"/>
      <c r="I854" s="19"/>
      <c r="J854" s="20"/>
      <c r="K854" s="67"/>
      <c r="L854" s="19"/>
      <c r="M854" s="100">
        <f>YEAR(SUD[[#This Row],[Staff Start Date]])</f>
        <v>1900</v>
      </c>
      <c r="N854" s="100" t="str">
        <f>TEXT(SUD[[#This Row],[Staff Start Date]], "mmm")</f>
        <v>Jan</v>
      </c>
    </row>
    <row r="855" spans="1:14" x14ac:dyDescent="0.25">
      <c r="A855" s="18"/>
      <c r="B855" s="19"/>
      <c r="C855" s="19"/>
      <c r="D855" s="19"/>
      <c r="E855" s="19"/>
      <c r="F855" s="19"/>
      <c r="G855" s="19"/>
      <c r="H855" s="19"/>
      <c r="I855" s="19"/>
      <c r="J855" s="20"/>
      <c r="K855" s="67"/>
      <c r="L855" s="19"/>
      <c r="M855" s="100">
        <f>YEAR(SUD[[#This Row],[Staff Start Date]])</f>
        <v>1900</v>
      </c>
      <c r="N855" s="100" t="str">
        <f>TEXT(SUD[[#This Row],[Staff Start Date]], "mmm")</f>
        <v>Jan</v>
      </c>
    </row>
    <row r="856" spans="1:14" x14ac:dyDescent="0.25">
      <c r="A856" s="18"/>
      <c r="B856" s="19"/>
      <c r="C856" s="19"/>
      <c r="D856" s="19"/>
      <c r="E856" s="19"/>
      <c r="F856" s="19"/>
      <c r="G856" s="19"/>
      <c r="H856" s="19"/>
      <c r="I856" s="19"/>
      <c r="J856" s="20"/>
      <c r="K856" s="67"/>
      <c r="L856" s="19"/>
      <c r="M856" s="100">
        <f>YEAR(SUD[[#This Row],[Staff Start Date]])</f>
        <v>1900</v>
      </c>
      <c r="N856" s="100" t="str">
        <f>TEXT(SUD[[#This Row],[Staff Start Date]], "mmm")</f>
        <v>Jan</v>
      </c>
    </row>
    <row r="857" spans="1:14" x14ac:dyDescent="0.25">
      <c r="A857" s="18"/>
      <c r="B857" s="19"/>
      <c r="C857" s="19"/>
      <c r="D857" s="19"/>
      <c r="E857" s="19"/>
      <c r="F857" s="19"/>
      <c r="G857" s="19"/>
      <c r="H857" s="19"/>
      <c r="I857" s="19"/>
      <c r="J857" s="20"/>
      <c r="K857" s="67"/>
      <c r="L857" s="19"/>
      <c r="M857" s="100">
        <f>YEAR(SUD[[#This Row],[Staff Start Date]])</f>
        <v>1900</v>
      </c>
      <c r="N857" s="100" t="str">
        <f>TEXT(SUD[[#This Row],[Staff Start Date]], "mmm")</f>
        <v>Jan</v>
      </c>
    </row>
    <row r="858" spans="1:14" x14ac:dyDescent="0.25">
      <c r="A858" s="18"/>
      <c r="B858" s="19"/>
      <c r="C858" s="19"/>
      <c r="D858" s="19"/>
      <c r="E858" s="19"/>
      <c r="F858" s="19"/>
      <c r="G858" s="19"/>
      <c r="H858" s="19"/>
      <c r="I858" s="19"/>
      <c r="J858" s="20"/>
      <c r="K858" s="67"/>
      <c r="L858" s="19"/>
      <c r="M858" s="100">
        <f>YEAR(SUD[[#This Row],[Staff Start Date]])</f>
        <v>1900</v>
      </c>
      <c r="N858" s="100" t="str">
        <f>TEXT(SUD[[#This Row],[Staff Start Date]], "mmm")</f>
        <v>Jan</v>
      </c>
    </row>
    <row r="859" spans="1:14" x14ac:dyDescent="0.25">
      <c r="A859" s="18"/>
      <c r="B859" s="19"/>
      <c r="C859" s="19"/>
      <c r="D859" s="19"/>
      <c r="E859" s="19"/>
      <c r="F859" s="19"/>
      <c r="G859" s="19"/>
      <c r="H859" s="19"/>
      <c r="I859" s="19"/>
      <c r="J859" s="20"/>
      <c r="K859" s="67"/>
      <c r="L859" s="19"/>
      <c r="M859" s="100">
        <f>YEAR(SUD[[#This Row],[Staff Start Date]])</f>
        <v>1900</v>
      </c>
      <c r="N859" s="100" t="str">
        <f>TEXT(SUD[[#This Row],[Staff Start Date]], "mmm")</f>
        <v>Jan</v>
      </c>
    </row>
    <row r="860" spans="1:14" x14ac:dyDescent="0.25">
      <c r="A860" s="18"/>
      <c r="B860" s="19"/>
      <c r="C860" s="19"/>
      <c r="D860" s="19"/>
      <c r="E860" s="19"/>
      <c r="F860" s="19"/>
      <c r="G860" s="19"/>
      <c r="H860" s="19"/>
      <c r="I860" s="19"/>
      <c r="J860" s="20"/>
      <c r="K860" s="67"/>
      <c r="L860" s="19"/>
      <c r="M860" s="100">
        <f>YEAR(SUD[[#This Row],[Staff Start Date]])</f>
        <v>1900</v>
      </c>
      <c r="N860" s="100" t="str">
        <f>TEXT(SUD[[#This Row],[Staff Start Date]], "mmm")</f>
        <v>Jan</v>
      </c>
    </row>
    <row r="861" spans="1:14" x14ac:dyDescent="0.25">
      <c r="A861" s="18"/>
      <c r="B861" s="19"/>
      <c r="C861" s="19"/>
      <c r="D861" s="19"/>
      <c r="E861" s="19"/>
      <c r="F861" s="19"/>
      <c r="G861" s="19"/>
      <c r="H861" s="19"/>
      <c r="I861" s="19"/>
      <c r="J861" s="20"/>
      <c r="K861" s="67"/>
      <c r="L861" s="19"/>
      <c r="M861" s="100">
        <f>YEAR(SUD[[#This Row],[Staff Start Date]])</f>
        <v>1900</v>
      </c>
      <c r="N861" s="100" t="str">
        <f>TEXT(SUD[[#This Row],[Staff Start Date]], "mmm")</f>
        <v>Jan</v>
      </c>
    </row>
    <row r="862" spans="1:14" x14ac:dyDescent="0.25">
      <c r="A862" s="18"/>
      <c r="B862" s="19"/>
      <c r="C862" s="19"/>
      <c r="D862" s="19"/>
      <c r="E862" s="19"/>
      <c r="F862" s="19"/>
      <c r="G862" s="19"/>
      <c r="H862" s="19"/>
      <c r="I862" s="19"/>
      <c r="J862" s="20"/>
      <c r="K862" s="67"/>
      <c r="L862" s="19"/>
      <c r="M862" s="100">
        <f>YEAR(SUD[[#This Row],[Staff Start Date]])</f>
        <v>1900</v>
      </c>
      <c r="N862" s="100" t="str">
        <f>TEXT(SUD[[#This Row],[Staff Start Date]], "mmm")</f>
        <v>Jan</v>
      </c>
    </row>
    <row r="863" spans="1:14" x14ac:dyDescent="0.25">
      <c r="A863" s="18"/>
      <c r="B863" s="19"/>
      <c r="C863" s="19"/>
      <c r="D863" s="19"/>
      <c r="E863" s="19"/>
      <c r="F863" s="19"/>
      <c r="G863" s="19"/>
      <c r="H863" s="19"/>
      <c r="I863" s="19"/>
      <c r="J863" s="20"/>
      <c r="K863" s="67"/>
      <c r="L863" s="19"/>
      <c r="M863" s="100">
        <f>YEAR(SUD[[#This Row],[Staff Start Date]])</f>
        <v>1900</v>
      </c>
      <c r="N863" s="100" t="str">
        <f>TEXT(SUD[[#This Row],[Staff Start Date]], "mmm")</f>
        <v>Jan</v>
      </c>
    </row>
    <row r="864" spans="1:14" x14ac:dyDescent="0.25">
      <c r="A864" s="18"/>
      <c r="B864" s="19"/>
      <c r="C864" s="19"/>
      <c r="D864" s="19"/>
      <c r="E864" s="19"/>
      <c r="F864" s="19"/>
      <c r="G864" s="19"/>
      <c r="H864" s="19"/>
      <c r="I864" s="19"/>
      <c r="J864" s="20"/>
      <c r="K864" s="67"/>
      <c r="L864" s="19"/>
      <c r="M864" s="100">
        <f>YEAR(SUD[[#This Row],[Staff Start Date]])</f>
        <v>1900</v>
      </c>
      <c r="N864" s="100" t="str">
        <f>TEXT(SUD[[#This Row],[Staff Start Date]], "mmm")</f>
        <v>Jan</v>
      </c>
    </row>
    <row r="865" spans="1:14" x14ac:dyDescent="0.25">
      <c r="A865" s="18"/>
      <c r="B865" s="19"/>
      <c r="C865" s="19"/>
      <c r="D865" s="19"/>
      <c r="E865" s="19"/>
      <c r="F865" s="19"/>
      <c r="G865" s="19"/>
      <c r="H865" s="19"/>
      <c r="I865" s="19"/>
      <c r="J865" s="20"/>
      <c r="K865" s="67"/>
      <c r="L865" s="19"/>
      <c r="M865" s="100">
        <f>YEAR(SUD[[#This Row],[Staff Start Date]])</f>
        <v>1900</v>
      </c>
      <c r="N865" s="100" t="str">
        <f>TEXT(SUD[[#This Row],[Staff Start Date]], "mmm")</f>
        <v>Jan</v>
      </c>
    </row>
    <row r="866" spans="1:14" x14ac:dyDescent="0.25">
      <c r="A866" s="18"/>
      <c r="B866" s="19"/>
      <c r="C866" s="19"/>
      <c r="D866" s="19"/>
      <c r="E866" s="19"/>
      <c r="F866" s="19"/>
      <c r="G866" s="19"/>
      <c r="H866" s="19"/>
      <c r="I866" s="19"/>
      <c r="J866" s="20"/>
      <c r="K866" s="67"/>
      <c r="L866" s="19"/>
      <c r="M866" s="100">
        <f>YEAR(SUD[[#This Row],[Staff Start Date]])</f>
        <v>1900</v>
      </c>
      <c r="N866" s="100" t="str">
        <f>TEXT(SUD[[#This Row],[Staff Start Date]], "mmm")</f>
        <v>Jan</v>
      </c>
    </row>
    <row r="867" spans="1:14" x14ac:dyDescent="0.25">
      <c r="A867" s="18"/>
      <c r="B867" s="19"/>
      <c r="C867" s="19"/>
      <c r="D867" s="19"/>
      <c r="E867" s="19"/>
      <c r="F867" s="19"/>
      <c r="G867" s="19"/>
      <c r="H867" s="19"/>
      <c r="I867" s="19"/>
      <c r="J867" s="20"/>
      <c r="K867" s="67"/>
      <c r="L867" s="19"/>
      <c r="M867" s="100">
        <f>YEAR(SUD[[#This Row],[Staff Start Date]])</f>
        <v>1900</v>
      </c>
      <c r="N867" s="100" t="str">
        <f>TEXT(SUD[[#This Row],[Staff Start Date]], "mmm")</f>
        <v>Jan</v>
      </c>
    </row>
    <row r="868" spans="1:14" x14ac:dyDescent="0.25">
      <c r="A868" s="18"/>
      <c r="B868" s="19"/>
      <c r="C868" s="19"/>
      <c r="D868" s="19"/>
      <c r="E868" s="19"/>
      <c r="F868" s="19"/>
      <c r="G868" s="19"/>
      <c r="H868" s="19"/>
      <c r="I868" s="19"/>
      <c r="J868" s="20"/>
      <c r="K868" s="67"/>
      <c r="L868" s="19"/>
      <c r="M868" s="100">
        <f>YEAR(SUD[[#This Row],[Staff Start Date]])</f>
        <v>1900</v>
      </c>
      <c r="N868" s="100" t="str">
        <f>TEXT(SUD[[#This Row],[Staff Start Date]], "mmm")</f>
        <v>Jan</v>
      </c>
    </row>
    <row r="869" spans="1:14" x14ac:dyDescent="0.25">
      <c r="A869" s="18"/>
      <c r="B869" s="19"/>
      <c r="C869" s="19"/>
      <c r="D869" s="19"/>
      <c r="E869" s="19"/>
      <c r="F869" s="19"/>
      <c r="G869" s="19"/>
      <c r="H869" s="19"/>
      <c r="I869" s="19"/>
      <c r="J869" s="20"/>
      <c r="K869" s="67"/>
      <c r="L869" s="19"/>
      <c r="M869" s="100">
        <f>YEAR(SUD[[#This Row],[Staff Start Date]])</f>
        <v>1900</v>
      </c>
      <c r="N869" s="100" t="str">
        <f>TEXT(SUD[[#This Row],[Staff Start Date]], "mmm")</f>
        <v>Jan</v>
      </c>
    </row>
    <row r="870" spans="1:14" x14ac:dyDescent="0.25">
      <c r="A870" s="18"/>
      <c r="B870" s="19"/>
      <c r="C870" s="19"/>
      <c r="D870" s="19"/>
      <c r="E870" s="19"/>
      <c r="F870" s="19"/>
      <c r="G870" s="19"/>
      <c r="H870" s="19"/>
      <c r="I870" s="19"/>
      <c r="J870" s="20"/>
      <c r="K870" s="67"/>
      <c r="L870" s="19"/>
      <c r="M870" s="100">
        <f>YEAR(SUD[[#This Row],[Staff Start Date]])</f>
        <v>1900</v>
      </c>
      <c r="N870" s="100" t="str">
        <f>TEXT(SUD[[#This Row],[Staff Start Date]], "mmm")</f>
        <v>Jan</v>
      </c>
    </row>
    <row r="871" spans="1:14" x14ac:dyDescent="0.25">
      <c r="A871" s="18"/>
      <c r="B871" s="19"/>
      <c r="C871" s="19"/>
      <c r="D871" s="19"/>
      <c r="E871" s="19"/>
      <c r="F871" s="19"/>
      <c r="G871" s="19"/>
      <c r="H871" s="19"/>
      <c r="I871" s="19"/>
      <c r="J871" s="20"/>
      <c r="K871" s="67"/>
      <c r="L871" s="19"/>
      <c r="M871" s="100">
        <f>YEAR(SUD[[#This Row],[Staff Start Date]])</f>
        <v>1900</v>
      </c>
      <c r="N871" s="100" t="str">
        <f>TEXT(SUD[[#This Row],[Staff Start Date]], "mmm")</f>
        <v>Jan</v>
      </c>
    </row>
    <row r="872" spans="1:14" x14ac:dyDescent="0.25">
      <c r="A872" s="18"/>
      <c r="B872" s="19"/>
      <c r="C872" s="19"/>
      <c r="D872" s="19"/>
      <c r="E872" s="19"/>
      <c r="F872" s="19"/>
      <c r="G872" s="19"/>
      <c r="H872" s="19"/>
      <c r="I872" s="19"/>
      <c r="J872" s="20"/>
      <c r="K872" s="67"/>
      <c r="L872" s="19"/>
      <c r="M872" s="100">
        <f>YEAR(SUD[[#This Row],[Staff Start Date]])</f>
        <v>1900</v>
      </c>
      <c r="N872" s="100" t="str">
        <f>TEXT(SUD[[#This Row],[Staff Start Date]], "mmm")</f>
        <v>Jan</v>
      </c>
    </row>
    <row r="873" spans="1:14" x14ac:dyDescent="0.25">
      <c r="A873" s="18"/>
      <c r="B873" s="19"/>
      <c r="C873" s="19"/>
      <c r="D873" s="19"/>
      <c r="E873" s="19"/>
      <c r="F873" s="19"/>
      <c r="G873" s="19"/>
      <c r="H873" s="19"/>
      <c r="I873" s="19"/>
      <c r="J873" s="20"/>
      <c r="K873" s="67"/>
      <c r="L873" s="19"/>
      <c r="M873" s="100">
        <f>YEAR(SUD[[#This Row],[Staff Start Date]])</f>
        <v>1900</v>
      </c>
      <c r="N873" s="100" t="str">
        <f>TEXT(SUD[[#This Row],[Staff Start Date]], "mmm")</f>
        <v>Jan</v>
      </c>
    </row>
    <row r="874" spans="1:14" x14ac:dyDescent="0.25">
      <c r="A874" s="18"/>
      <c r="B874" s="19"/>
      <c r="C874" s="19"/>
      <c r="D874" s="19"/>
      <c r="E874" s="19"/>
      <c r="F874" s="19"/>
      <c r="G874" s="19"/>
      <c r="H874" s="19"/>
      <c r="I874" s="19"/>
      <c r="J874" s="20"/>
      <c r="K874" s="67"/>
      <c r="L874" s="19"/>
      <c r="M874" s="100">
        <f>YEAR(SUD[[#This Row],[Staff Start Date]])</f>
        <v>1900</v>
      </c>
      <c r="N874" s="100" t="str">
        <f>TEXT(SUD[[#This Row],[Staff Start Date]], "mmm")</f>
        <v>Jan</v>
      </c>
    </row>
    <row r="875" spans="1:14" x14ac:dyDescent="0.25">
      <c r="A875" s="18"/>
      <c r="B875" s="19"/>
      <c r="C875" s="19"/>
      <c r="D875" s="19"/>
      <c r="E875" s="19"/>
      <c r="F875" s="19"/>
      <c r="G875" s="19"/>
      <c r="H875" s="19"/>
      <c r="I875" s="19"/>
      <c r="J875" s="20"/>
      <c r="K875" s="67"/>
      <c r="L875" s="19"/>
      <c r="M875" s="100">
        <f>YEAR(SUD[[#This Row],[Staff Start Date]])</f>
        <v>1900</v>
      </c>
      <c r="N875" s="100" t="str">
        <f>TEXT(SUD[[#This Row],[Staff Start Date]], "mmm")</f>
        <v>Jan</v>
      </c>
    </row>
    <row r="876" spans="1:14" x14ac:dyDescent="0.25">
      <c r="A876" s="18"/>
      <c r="B876" s="19"/>
      <c r="C876" s="19"/>
      <c r="D876" s="19"/>
      <c r="E876" s="19"/>
      <c r="F876" s="19"/>
      <c r="G876" s="19"/>
      <c r="H876" s="19"/>
      <c r="I876" s="19"/>
      <c r="J876" s="20"/>
      <c r="K876" s="67"/>
      <c r="L876" s="19"/>
      <c r="M876" s="100">
        <f>YEAR(SUD[[#This Row],[Staff Start Date]])</f>
        <v>1900</v>
      </c>
      <c r="N876" s="100" t="str">
        <f>TEXT(SUD[[#This Row],[Staff Start Date]], "mmm")</f>
        <v>Jan</v>
      </c>
    </row>
    <row r="877" spans="1:14" x14ac:dyDescent="0.25">
      <c r="A877" s="18"/>
      <c r="B877" s="19"/>
      <c r="C877" s="19"/>
      <c r="D877" s="19"/>
      <c r="E877" s="19"/>
      <c r="F877" s="19"/>
      <c r="G877" s="19"/>
      <c r="H877" s="19"/>
      <c r="I877" s="19"/>
      <c r="J877" s="20"/>
      <c r="K877" s="67"/>
      <c r="L877" s="19"/>
      <c r="M877" s="100">
        <f>YEAR(SUD[[#This Row],[Staff Start Date]])</f>
        <v>1900</v>
      </c>
      <c r="N877" s="100" t="str">
        <f>TEXT(SUD[[#This Row],[Staff Start Date]], "mmm")</f>
        <v>Jan</v>
      </c>
    </row>
    <row r="878" spans="1:14" x14ac:dyDescent="0.25">
      <c r="A878" s="18"/>
      <c r="B878" s="19"/>
      <c r="C878" s="19"/>
      <c r="D878" s="19"/>
      <c r="E878" s="19"/>
      <c r="F878" s="19"/>
      <c r="G878" s="19"/>
      <c r="H878" s="19"/>
      <c r="I878" s="19"/>
      <c r="J878" s="20"/>
      <c r="K878" s="67"/>
      <c r="L878" s="19"/>
      <c r="M878" s="100">
        <f>YEAR(SUD[[#This Row],[Staff Start Date]])</f>
        <v>1900</v>
      </c>
      <c r="N878" s="100" t="str">
        <f>TEXT(SUD[[#This Row],[Staff Start Date]], "mmm")</f>
        <v>Jan</v>
      </c>
    </row>
    <row r="879" spans="1:14" x14ac:dyDescent="0.25">
      <c r="A879" s="18"/>
      <c r="B879" s="19"/>
      <c r="C879" s="19"/>
      <c r="D879" s="19"/>
      <c r="E879" s="19"/>
      <c r="F879" s="19"/>
      <c r="G879" s="19"/>
      <c r="H879" s="19"/>
      <c r="I879" s="19"/>
      <c r="J879" s="20"/>
      <c r="K879" s="67"/>
      <c r="L879" s="19"/>
      <c r="M879" s="100">
        <f>YEAR(SUD[[#This Row],[Staff Start Date]])</f>
        <v>1900</v>
      </c>
      <c r="N879" s="100" t="str">
        <f>TEXT(SUD[[#This Row],[Staff Start Date]], "mmm")</f>
        <v>Jan</v>
      </c>
    </row>
    <row r="880" spans="1:14" x14ac:dyDescent="0.25">
      <c r="A880" s="18"/>
      <c r="B880" s="19"/>
      <c r="C880" s="19"/>
      <c r="D880" s="19"/>
      <c r="E880" s="19"/>
      <c r="F880" s="19"/>
      <c r="G880" s="19"/>
      <c r="H880" s="19"/>
      <c r="I880" s="19"/>
      <c r="J880" s="20"/>
      <c r="K880" s="67"/>
      <c r="L880" s="19"/>
      <c r="M880" s="100">
        <f>YEAR(SUD[[#This Row],[Staff Start Date]])</f>
        <v>1900</v>
      </c>
      <c r="N880" s="100" t="str">
        <f>TEXT(SUD[[#This Row],[Staff Start Date]], "mmm")</f>
        <v>Jan</v>
      </c>
    </row>
    <row r="881" spans="1:14" x14ac:dyDescent="0.25">
      <c r="A881" s="18"/>
      <c r="B881" s="19"/>
      <c r="C881" s="19"/>
      <c r="D881" s="19"/>
      <c r="E881" s="19"/>
      <c r="F881" s="19"/>
      <c r="G881" s="19"/>
      <c r="H881" s="19"/>
      <c r="I881" s="19"/>
      <c r="J881" s="20"/>
      <c r="K881" s="67"/>
      <c r="L881" s="19"/>
      <c r="M881" s="100">
        <f>YEAR(SUD[[#This Row],[Staff Start Date]])</f>
        <v>1900</v>
      </c>
      <c r="N881" s="100" t="str">
        <f>TEXT(SUD[[#This Row],[Staff Start Date]], "mmm")</f>
        <v>Jan</v>
      </c>
    </row>
    <row r="882" spans="1:14" x14ac:dyDescent="0.25">
      <c r="A882" s="18"/>
      <c r="B882" s="19"/>
      <c r="C882" s="19"/>
      <c r="D882" s="19"/>
      <c r="E882" s="19"/>
      <c r="F882" s="19"/>
      <c r="G882" s="19"/>
      <c r="H882" s="19"/>
      <c r="I882" s="19"/>
      <c r="J882" s="20"/>
      <c r="K882" s="67"/>
      <c r="L882" s="19"/>
      <c r="M882" s="100">
        <f>YEAR(SUD[[#This Row],[Staff Start Date]])</f>
        <v>1900</v>
      </c>
      <c r="N882" s="100" t="str">
        <f>TEXT(SUD[[#This Row],[Staff Start Date]], "mmm")</f>
        <v>Jan</v>
      </c>
    </row>
    <row r="883" spans="1:14" x14ac:dyDescent="0.25">
      <c r="A883" s="18"/>
      <c r="B883" s="19"/>
      <c r="C883" s="19"/>
      <c r="D883" s="19"/>
      <c r="E883" s="19"/>
      <c r="F883" s="19"/>
      <c r="G883" s="19"/>
      <c r="H883" s="19"/>
      <c r="I883" s="19"/>
      <c r="J883" s="20"/>
      <c r="K883" s="67"/>
      <c r="L883" s="19"/>
      <c r="M883" s="100">
        <f>YEAR(SUD[[#This Row],[Staff Start Date]])</f>
        <v>1900</v>
      </c>
      <c r="N883" s="100" t="str">
        <f>TEXT(SUD[[#This Row],[Staff Start Date]], "mmm")</f>
        <v>Jan</v>
      </c>
    </row>
    <row r="884" spans="1:14" x14ac:dyDescent="0.25">
      <c r="A884" s="18"/>
      <c r="B884" s="19"/>
      <c r="C884" s="19"/>
      <c r="D884" s="19"/>
      <c r="E884" s="19"/>
      <c r="F884" s="19"/>
      <c r="G884" s="19"/>
      <c r="H884" s="19"/>
      <c r="I884" s="19"/>
      <c r="J884" s="20"/>
      <c r="K884" s="67"/>
      <c r="L884" s="19"/>
      <c r="M884" s="100">
        <f>YEAR(SUD[[#This Row],[Staff Start Date]])</f>
        <v>1900</v>
      </c>
      <c r="N884" s="100" t="str">
        <f>TEXT(SUD[[#This Row],[Staff Start Date]], "mmm")</f>
        <v>Jan</v>
      </c>
    </row>
    <row r="885" spans="1:14" x14ac:dyDescent="0.25">
      <c r="A885" s="18"/>
      <c r="B885" s="19"/>
      <c r="C885" s="19"/>
      <c r="D885" s="19"/>
      <c r="E885" s="19"/>
      <c r="F885" s="19"/>
      <c r="G885" s="19"/>
      <c r="H885" s="19"/>
      <c r="I885" s="19"/>
      <c r="J885" s="20"/>
      <c r="K885" s="67"/>
      <c r="L885" s="19"/>
      <c r="M885" s="100">
        <f>YEAR(SUD[[#This Row],[Staff Start Date]])</f>
        <v>1900</v>
      </c>
      <c r="N885" s="100" t="str">
        <f>TEXT(SUD[[#This Row],[Staff Start Date]], "mmm")</f>
        <v>Jan</v>
      </c>
    </row>
    <row r="886" spans="1:14" x14ac:dyDescent="0.25">
      <c r="A886" s="18"/>
      <c r="B886" s="19"/>
      <c r="C886" s="19"/>
      <c r="D886" s="19"/>
      <c r="E886" s="19"/>
      <c r="F886" s="19"/>
      <c r="G886" s="19"/>
      <c r="H886" s="19"/>
      <c r="I886" s="19"/>
      <c r="J886" s="20"/>
      <c r="K886" s="67"/>
      <c r="L886" s="19"/>
      <c r="M886" s="100">
        <f>YEAR(SUD[[#This Row],[Staff Start Date]])</f>
        <v>1900</v>
      </c>
      <c r="N886" s="100" t="str">
        <f>TEXT(SUD[[#This Row],[Staff Start Date]], "mmm")</f>
        <v>Jan</v>
      </c>
    </row>
    <row r="887" spans="1:14" x14ac:dyDescent="0.25">
      <c r="A887" s="18"/>
      <c r="B887" s="19"/>
      <c r="C887" s="19"/>
      <c r="D887" s="19"/>
      <c r="E887" s="19"/>
      <c r="F887" s="19"/>
      <c r="G887" s="19"/>
      <c r="H887" s="19"/>
      <c r="I887" s="19"/>
      <c r="J887" s="20"/>
      <c r="K887" s="67"/>
      <c r="L887" s="19"/>
      <c r="M887" s="100">
        <f>YEAR(SUD[[#This Row],[Staff Start Date]])</f>
        <v>1900</v>
      </c>
      <c r="N887" s="100" t="str">
        <f>TEXT(SUD[[#This Row],[Staff Start Date]], "mmm")</f>
        <v>Jan</v>
      </c>
    </row>
    <row r="888" spans="1:14" x14ac:dyDescent="0.25">
      <c r="A888" s="18"/>
      <c r="B888" s="19"/>
      <c r="C888" s="19"/>
      <c r="D888" s="19"/>
      <c r="E888" s="19"/>
      <c r="F888" s="19"/>
      <c r="G888" s="19"/>
      <c r="H888" s="19"/>
      <c r="I888" s="19"/>
      <c r="J888" s="20"/>
      <c r="K888" s="67"/>
      <c r="L888" s="19"/>
      <c r="M888" s="100">
        <f>YEAR(SUD[[#This Row],[Staff Start Date]])</f>
        <v>1900</v>
      </c>
      <c r="N888" s="100" t="str">
        <f>TEXT(SUD[[#This Row],[Staff Start Date]], "mmm")</f>
        <v>Jan</v>
      </c>
    </row>
    <row r="889" spans="1:14" x14ac:dyDescent="0.25">
      <c r="A889" s="18"/>
      <c r="B889" s="19"/>
      <c r="C889" s="19"/>
      <c r="D889" s="19"/>
      <c r="E889" s="19"/>
      <c r="F889" s="19"/>
      <c r="G889" s="19"/>
      <c r="H889" s="19"/>
      <c r="I889" s="19"/>
      <c r="J889" s="20"/>
      <c r="K889" s="67"/>
      <c r="L889" s="19"/>
      <c r="M889" s="100">
        <f>YEAR(SUD[[#This Row],[Staff Start Date]])</f>
        <v>1900</v>
      </c>
      <c r="N889" s="100" t="str">
        <f>TEXT(SUD[[#This Row],[Staff Start Date]], "mmm")</f>
        <v>Jan</v>
      </c>
    </row>
    <row r="890" spans="1:14" x14ac:dyDescent="0.25">
      <c r="A890" s="18"/>
      <c r="B890" s="19"/>
      <c r="C890" s="19"/>
      <c r="D890" s="19"/>
      <c r="E890" s="19"/>
      <c r="F890" s="19"/>
      <c r="G890" s="19"/>
      <c r="H890" s="19"/>
      <c r="I890" s="19"/>
      <c r="J890" s="20"/>
      <c r="K890" s="67"/>
      <c r="L890" s="19"/>
      <c r="M890" s="100">
        <f>YEAR(SUD[[#This Row],[Staff Start Date]])</f>
        <v>1900</v>
      </c>
      <c r="N890" s="100" t="str">
        <f>TEXT(SUD[[#This Row],[Staff Start Date]], "mmm")</f>
        <v>Jan</v>
      </c>
    </row>
    <row r="891" spans="1:14" x14ac:dyDescent="0.25">
      <c r="A891" s="18"/>
      <c r="B891" s="19"/>
      <c r="C891" s="19"/>
      <c r="D891" s="19"/>
      <c r="E891" s="19"/>
      <c r="F891" s="19"/>
      <c r="G891" s="19"/>
      <c r="H891" s="19"/>
      <c r="I891" s="19"/>
      <c r="J891" s="20"/>
      <c r="K891" s="67"/>
      <c r="L891" s="19"/>
      <c r="M891" s="100">
        <f>YEAR(SUD[[#This Row],[Staff Start Date]])</f>
        <v>1900</v>
      </c>
      <c r="N891" s="100" t="str">
        <f>TEXT(SUD[[#This Row],[Staff Start Date]], "mmm")</f>
        <v>Jan</v>
      </c>
    </row>
    <row r="892" spans="1:14" x14ac:dyDescent="0.25">
      <c r="A892" s="18"/>
      <c r="B892" s="19"/>
      <c r="C892" s="19"/>
      <c r="D892" s="19"/>
      <c r="E892" s="19"/>
      <c r="F892" s="19"/>
      <c r="G892" s="19"/>
      <c r="H892" s="19"/>
      <c r="I892" s="19"/>
      <c r="J892" s="20"/>
      <c r="K892" s="67"/>
      <c r="L892" s="19"/>
      <c r="M892" s="100">
        <f>YEAR(SUD[[#This Row],[Staff Start Date]])</f>
        <v>1900</v>
      </c>
      <c r="N892" s="100" t="str">
        <f>TEXT(SUD[[#This Row],[Staff Start Date]], "mmm")</f>
        <v>Jan</v>
      </c>
    </row>
    <row r="893" spans="1:14" x14ac:dyDescent="0.25">
      <c r="A893" s="18"/>
      <c r="B893" s="19"/>
      <c r="C893" s="19"/>
      <c r="D893" s="19"/>
      <c r="E893" s="19"/>
      <c r="F893" s="19"/>
      <c r="G893" s="19"/>
      <c r="H893" s="19"/>
      <c r="I893" s="19"/>
      <c r="J893" s="20"/>
      <c r="K893" s="67"/>
      <c r="L893" s="19"/>
      <c r="M893" s="100">
        <f>YEAR(SUD[[#This Row],[Staff Start Date]])</f>
        <v>1900</v>
      </c>
      <c r="N893" s="100" t="str">
        <f>TEXT(SUD[[#This Row],[Staff Start Date]], "mmm")</f>
        <v>Jan</v>
      </c>
    </row>
    <row r="894" spans="1:14" x14ac:dyDescent="0.25">
      <c r="A894" s="18"/>
      <c r="B894" s="19"/>
      <c r="C894" s="19"/>
      <c r="D894" s="19"/>
      <c r="E894" s="19"/>
      <c r="F894" s="19"/>
      <c r="G894" s="19"/>
      <c r="H894" s="19"/>
      <c r="I894" s="19"/>
      <c r="J894" s="20"/>
      <c r="K894" s="67"/>
      <c r="L894" s="19"/>
      <c r="M894" s="100">
        <f>YEAR(SUD[[#This Row],[Staff Start Date]])</f>
        <v>1900</v>
      </c>
      <c r="N894" s="100" t="str">
        <f>TEXT(SUD[[#This Row],[Staff Start Date]], "mmm")</f>
        <v>Jan</v>
      </c>
    </row>
    <row r="895" spans="1:14" x14ac:dyDescent="0.25">
      <c r="A895" s="18"/>
      <c r="B895" s="19"/>
      <c r="C895" s="19"/>
      <c r="D895" s="19"/>
      <c r="E895" s="19"/>
      <c r="F895" s="19"/>
      <c r="G895" s="19"/>
      <c r="H895" s="19"/>
      <c r="I895" s="19"/>
      <c r="J895" s="20"/>
      <c r="K895" s="67"/>
      <c r="L895" s="19"/>
      <c r="M895" s="100">
        <f>YEAR(SUD[[#This Row],[Staff Start Date]])</f>
        <v>1900</v>
      </c>
      <c r="N895" s="100" t="str">
        <f>TEXT(SUD[[#This Row],[Staff Start Date]], "mmm")</f>
        <v>Jan</v>
      </c>
    </row>
    <row r="896" spans="1:14" x14ac:dyDescent="0.25">
      <c r="A896" s="18"/>
      <c r="B896" s="19"/>
      <c r="C896" s="19"/>
      <c r="D896" s="19"/>
      <c r="E896" s="19"/>
      <c r="F896" s="19"/>
      <c r="G896" s="19"/>
      <c r="H896" s="19"/>
      <c r="I896" s="19"/>
      <c r="J896" s="20"/>
      <c r="K896" s="67"/>
      <c r="L896" s="19"/>
      <c r="M896" s="100">
        <f>YEAR(SUD[[#This Row],[Staff Start Date]])</f>
        <v>1900</v>
      </c>
      <c r="N896" s="100" t="str">
        <f>TEXT(SUD[[#This Row],[Staff Start Date]], "mmm")</f>
        <v>Jan</v>
      </c>
    </row>
    <row r="897" spans="1:14" x14ac:dyDescent="0.25">
      <c r="A897" s="18"/>
      <c r="B897" s="19"/>
      <c r="C897" s="19"/>
      <c r="D897" s="19"/>
      <c r="E897" s="19"/>
      <c r="F897" s="19"/>
      <c r="G897" s="19"/>
      <c r="H897" s="19"/>
      <c r="I897" s="19"/>
      <c r="J897" s="20"/>
      <c r="K897" s="67"/>
      <c r="L897" s="19"/>
      <c r="M897" s="100">
        <f>YEAR(SUD[[#This Row],[Staff Start Date]])</f>
        <v>1900</v>
      </c>
      <c r="N897" s="100" t="str">
        <f>TEXT(SUD[[#This Row],[Staff Start Date]], "mmm")</f>
        <v>Jan</v>
      </c>
    </row>
    <row r="898" spans="1:14" x14ac:dyDescent="0.25">
      <c r="A898" s="18"/>
      <c r="B898" s="19"/>
      <c r="C898" s="19"/>
      <c r="D898" s="19"/>
      <c r="E898" s="19"/>
      <c r="F898" s="19"/>
      <c r="G898" s="19"/>
      <c r="H898" s="19"/>
      <c r="I898" s="19"/>
      <c r="J898" s="20"/>
      <c r="K898" s="67"/>
      <c r="L898" s="19"/>
      <c r="M898" s="100">
        <f>YEAR(SUD[[#This Row],[Staff Start Date]])</f>
        <v>1900</v>
      </c>
      <c r="N898" s="100" t="str">
        <f>TEXT(SUD[[#This Row],[Staff Start Date]], "mmm")</f>
        <v>Jan</v>
      </c>
    </row>
    <row r="899" spans="1:14" x14ac:dyDescent="0.25">
      <c r="A899" s="18"/>
      <c r="B899" s="19"/>
      <c r="C899" s="19"/>
      <c r="D899" s="19"/>
      <c r="E899" s="19"/>
      <c r="F899" s="19"/>
      <c r="G899" s="19"/>
      <c r="H899" s="19"/>
      <c r="I899" s="19"/>
      <c r="J899" s="20"/>
      <c r="K899" s="67"/>
      <c r="L899" s="19"/>
      <c r="M899" s="100">
        <f>YEAR(SUD[[#This Row],[Staff Start Date]])</f>
        <v>1900</v>
      </c>
      <c r="N899" s="100" t="str">
        <f>TEXT(SUD[[#This Row],[Staff Start Date]], "mmm")</f>
        <v>Jan</v>
      </c>
    </row>
    <row r="900" spans="1:14" x14ac:dyDescent="0.25">
      <c r="A900" s="18"/>
      <c r="B900" s="19"/>
      <c r="C900" s="19"/>
      <c r="D900" s="19"/>
      <c r="E900" s="19"/>
      <c r="F900" s="19"/>
      <c r="G900" s="19"/>
      <c r="H900" s="19"/>
      <c r="I900" s="19"/>
      <c r="J900" s="20"/>
      <c r="K900" s="67"/>
      <c r="L900" s="19"/>
      <c r="M900" s="100">
        <f>YEAR(SUD[[#This Row],[Staff Start Date]])</f>
        <v>1900</v>
      </c>
      <c r="N900" s="100" t="str">
        <f>TEXT(SUD[[#This Row],[Staff Start Date]], "mmm")</f>
        <v>Jan</v>
      </c>
    </row>
    <row r="901" spans="1:14" x14ac:dyDescent="0.25">
      <c r="A901" s="18"/>
      <c r="B901" s="19"/>
      <c r="C901" s="19"/>
      <c r="D901" s="19"/>
      <c r="E901" s="19"/>
      <c r="F901" s="19"/>
      <c r="G901" s="19"/>
      <c r="H901" s="19"/>
      <c r="I901" s="19"/>
      <c r="J901" s="20"/>
      <c r="K901" s="67"/>
      <c r="L901" s="19"/>
      <c r="M901" s="100">
        <f>YEAR(SUD[[#This Row],[Staff Start Date]])</f>
        <v>1900</v>
      </c>
      <c r="N901" s="100" t="str">
        <f>TEXT(SUD[[#This Row],[Staff Start Date]], "mmm")</f>
        <v>Jan</v>
      </c>
    </row>
    <row r="902" spans="1:14" x14ac:dyDescent="0.25">
      <c r="A902" s="18"/>
      <c r="B902" s="19"/>
      <c r="C902" s="19"/>
      <c r="D902" s="19"/>
      <c r="E902" s="19"/>
      <c r="F902" s="19"/>
      <c r="G902" s="19"/>
      <c r="H902" s="19"/>
      <c r="I902" s="19"/>
      <c r="J902" s="20"/>
      <c r="K902" s="67"/>
      <c r="L902" s="19"/>
      <c r="M902" s="100">
        <f>YEAR(SUD[[#This Row],[Staff Start Date]])</f>
        <v>1900</v>
      </c>
      <c r="N902" s="100" t="str">
        <f>TEXT(SUD[[#This Row],[Staff Start Date]], "mmm")</f>
        <v>Jan</v>
      </c>
    </row>
    <row r="903" spans="1:14" x14ac:dyDescent="0.25">
      <c r="A903" s="18"/>
      <c r="B903" s="19"/>
      <c r="C903" s="19"/>
      <c r="D903" s="19"/>
      <c r="E903" s="19"/>
      <c r="F903" s="19"/>
      <c r="G903" s="19"/>
      <c r="H903" s="19"/>
      <c r="I903" s="19"/>
      <c r="J903" s="20"/>
      <c r="K903" s="67"/>
      <c r="L903" s="19"/>
      <c r="M903" s="100">
        <f>YEAR(SUD[[#This Row],[Staff Start Date]])</f>
        <v>1900</v>
      </c>
      <c r="N903" s="100" t="str">
        <f>TEXT(SUD[[#This Row],[Staff Start Date]], "mmm")</f>
        <v>Jan</v>
      </c>
    </row>
    <row r="904" spans="1:14" x14ac:dyDescent="0.25">
      <c r="A904" s="18"/>
      <c r="B904" s="19"/>
      <c r="C904" s="19"/>
      <c r="D904" s="19"/>
      <c r="E904" s="19"/>
      <c r="F904" s="19"/>
      <c r="G904" s="19"/>
      <c r="H904" s="19"/>
      <c r="I904" s="19"/>
      <c r="J904" s="20"/>
      <c r="K904" s="67"/>
      <c r="L904" s="19"/>
      <c r="M904" s="100">
        <f>YEAR(SUD[[#This Row],[Staff Start Date]])</f>
        <v>1900</v>
      </c>
      <c r="N904" s="100" t="str">
        <f>TEXT(SUD[[#This Row],[Staff Start Date]], "mmm")</f>
        <v>Jan</v>
      </c>
    </row>
    <row r="905" spans="1:14" x14ac:dyDescent="0.25">
      <c r="A905" s="18"/>
      <c r="B905" s="19"/>
      <c r="C905" s="19"/>
      <c r="D905" s="19"/>
      <c r="E905" s="19"/>
      <c r="F905" s="19"/>
      <c r="G905" s="19"/>
      <c r="H905" s="19"/>
      <c r="I905" s="19"/>
      <c r="J905" s="20"/>
      <c r="K905" s="67"/>
      <c r="L905" s="19"/>
      <c r="M905" s="100">
        <f>YEAR(SUD[[#This Row],[Staff Start Date]])</f>
        <v>1900</v>
      </c>
      <c r="N905" s="100" t="str">
        <f>TEXT(SUD[[#This Row],[Staff Start Date]], "mmm")</f>
        <v>Jan</v>
      </c>
    </row>
    <row r="906" spans="1:14" x14ac:dyDescent="0.25">
      <c r="A906" s="18"/>
      <c r="B906" s="19"/>
      <c r="C906" s="19"/>
      <c r="D906" s="19"/>
      <c r="E906" s="19"/>
      <c r="F906" s="19"/>
      <c r="G906" s="19"/>
      <c r="H906" s="19"/>
      <c r="I906" s="19"/>
      <c r="J906" s="20"/>
      <c r="K906" s="67"/>
      <c r="L906" s="19"/>
      <c r="M906" s="100">
        <f>YEAR(SUD[[#This Row],[Staff Start Date]])</f>
        <v>1900</v>
      </c>
      <c r="N906" s="100" t="str">
        <f>TEXT(SUD[[#This Row],[Staff Start Date]], "mmm")</f>
        <v>Jan</v>
      </c>
    </row>
    <row r="907" spans="1:14" x14ac:dyDescent="0.25">
      <c r="A907" s="18"/>
      <c r="B907" s="19"/>
      <c r="C907" s="19"/>
      <c r="D907" s="19"/>
      <c r="E907" s="19"/>
      <c r="F907" s="19"/>
      <c r="G907" s="19"/>
      <c r="H907" s="19"/>
      <c r="I907" s="19"/>
      <c r="J907" s="20"/>
      <c r="K907" s="67"/>
      <c r="L907" s="19"/>
      <c r="M907" s="100">
        <f>YEAR(SUD[[#This Row],[Staff Start Date]])</f>
        <v>1900</v>
      </c>
      <c r="N907" s="100" t="str">
        <f>TEXT(SUD[[#This Row],[Staff Start Date]], "mmm")</f>
        <v>Jan</v>
      </c>
    </row>
    <row r="908" spans="1:14" x14ac:dyDescent="0.25">
      <c r="A908" s="18"/>
      <c r="B908" s="19"/>
      <c r="C908" s="19"/>
      <c r="D908" s="19"/>
      <c r="E908" s="19"/>
      <c r="F908" s="19"/>
      <c r="G908" s="19"/>
      <c r="H908" s="19"/>
      <c r="I908" s="19"/>
      <c r="J908" s="20"/>
      <c r="K908" s="67"/>
      <c r="L908" s="19"/>
      <c r="M908" s="100">
        <f>YEAR(SUD[[#This Row],[Staff Start Date]])</f>
        <v>1900</v>
      </c>
      <c r="N908" s="100" t="str">
        <f>TEXT(SUD[[#This Row],[Staff Start Date]], "mmm")</f>
        <v>Jan</v>
      </c>
    </row>
    <row r="909" spans="1:14" x14ac:dyDescent="0.25">
      <c r="A909" s="18"/>
      <c r="B909" s="19"/>
      <c r="C909" s="19"/>
      <c r="D909" s="19"/>
      <c r="E909" s="19"/>
      <c r="F909" s="19"/>
      <c r="G909" s="19"/>
      <c r="H909" s="19"/>
      <c r="I909" s="19"/>
      <c r="J909" s="20"/>
      <c r="K909" s="67"/>
      <c r="L909" s="19"/>
      <c r="M909" s="100">
        <f>YEAR(SUD[[#This Row],[Staff Start Date]])</f>
        <v>1900</v>
      </c>
      <c r="N909" s="100" t="str">
        <f>TEXT(SUD[[#This Row],[Staff Start Date]], "mmm")</f>
        <v>Jan</v>
      </c>
    </row>
    <row r="910" spans="1:14" x14ac:dyDescent="0.25">
      <c r="A910" s="18"/>
      <c r="B910" s="19"/>
      <c r="C910" s="19"/>
      <c r="D910" s="19"/>
      <c r="E910" s="19"/>
      <c r="F910" s="19"/>
      <c r="G910" s="19"/>
      <c r="H910" s="19"/>
      <c r="I910" s="19"/>
      <c r="J910" s="20"/>
      <c r="K910" s="67"/>
      <c r="L910" s="19"/>
      <c r="M910" s="100">
        <f>YEAR(SUD[[#This Row],[Staff Start Date]])</f>
        <v>1900</v>
      </c>
      <c r="N910" s="100" t="str">
        <f>TEXT(SUD[[#This Row],[Staff Start Date]], "mmm")</f>
        <v>Jan</v>
      </c>
    </row>
    <row r="911" spans="1:14" x14ac:dyDescent="0.25">
      <c r="A911" s="18"/>
      <c r="B911" s="19"/>
      <c r="C911" s="19"/>
      <c r="D911" s="19"/>
      <c r="E911" s="19"/>
      <c r="F911" s="19"/>
      <c r="G911" s="19"/>
      <c r="H911" s="19"/>
      <c r="I911" s="19"/>
      <c r="J911" s="20"/>
      <c r="K911" s="67"/>
      <c r="L911" s="19"/>
      <c r="M911" s="100">
        <f>YEAR(SUD[[#This Row],[Staff Start Date]])</f>
        <v>1900</v>
      </c>
      <c r="N911" s="100" t="str">
        <f>TEXT(SUD[[#This Row],[Staff Start Date]], "mmm")</f>
        <v>Jan</v>
      </c>
    </row>
    <row r="912" spans="1:14" x14ac:dyDescent="0.25">
      <c r="A912" s="18"/>
      <c r="B912" s="19"/>
      <c r="C912" s="19"/>
      <c r="D912" s="19"/>
      <c r="E912" s="19"/>
      <c r="F912" s="19"/>
      <c r="G912" s="19"/>
      <c r="H912" s="19"/>
      <c r="I912" s="19"/>
      <c r="J912" s="20"/>
      <c r="K912" s="67"/>
      <c r="L912" s="19"/>
      <c r="M912" s="100">
        <f>YEAR(SUD[[#This Row],[Staff Start Date]])</f>
        <v>1900</v>
      </c>
      <c r="N912" s="100" t="str">
        <f>TEXT(SUD[[#This Row],[Staff Start Date]], "mmm")</f>
        <v>Jan</v>
      </c>
    </row>
    <row r="913" spans="1:14" x14ac:dyDescent="0.25">
      <c r="A913" s="18"/>
      <c r="B913" s="19"/>
      <c r="C913" s="19"/>
      <c r="D913" s="19"/>
      <c r="E913" s="19"/>
      <c r="F913" s="19"/>
      <c r="G913" s="19"/>
      <c r="H913" s="19"/>
      <c r="I913" s="19"/>
      <c r="J913" s="20"/>
      <c r="K913" s="67"/>
      <c r="L913" s="19"/>
      <c r="M913" s="100">
        <f>YEAR(SUD[[#This Row],[Staff Start Date]])</f>
        <v>1900</v>
      </c>
      <c r="N913" s="100" t="str">
        <f>TEXT(SUD[[#This Row],[Staff Start Date]], "mmm")</f>
        <v>Jan</v>
      </c>
    </row>
    <row r="914" spans="1:14" x14ac:dyDescent="0.25">
      <c r="A914" s="18"/>
      <c r="B914" s="19"/>
      <c r="C914" s="19"/>
      <c r="D914" s="19"/>
      <c r="E914" s="19"/>
      <c r="F914" s="19"/>
      <c r="G914" s="19"/>
      <c r="H914" s="19"/>
      <c r="I914" s="19"/>
      <c r="J914" s="20"/>
      <c r="K914" s="67"/>
      <c r="L914" s="19"/>
      <c r="M914" s="100">
        <f>YEAR(SUD[[#This Row],[Staff Start Date]])</f>
        <v>1900</v>
      </c>
      <c r="N914" s="100" t="str">
        <f>TEXT(SUD[[#This Row],[Staff Start Date]], "mmm")</f>
        <v>Jan</v>
      </c>
    </row>
    <row r="915" spans="1:14" x14ac:dyDescent="0.25">
      <c r="A915" s="18"/>
      <c r="B915" s="19"/>
      <c r="C915" s="19"/>
      <c r="D915" s="19"/>
      <c r="E915" s="19"/>
      <c r="F915" s="19"/>
      <c r="G915" s="19"/>
      <c r="H915" s="19"/>
      <c r="I915" s="19"/>
      <c r="J915" s="20"/>
      <c r="K915" s="67"/>
      <c r="L915" s="19"/>
      <c r="M915" s="100">
        <f>YEAR(SUD[[#This Row],[Staff Start Date]])</f>
        <v>1900</v>
      </c>
      <c r="N915" s="100" t="str">
        <f>TEXT(SUD[[#This Row],[Staff Start Date]], "mmm")</f>
        <v>Jan</v>
      </c>
    </row>
    <row r="916" spans="1:14" x14ac:dyDescent="0.25">
      <c r="A916" s="18"/>
      <c r="B916" s="19"/>
      <c r="C916" s="19"/>
      <c r="D916" s="19"/>
      <c r="E916" s="19"/>
      <c r="F916" s="19"/>
      <c r="G916" s="19"/>
      <c r="H916" s="19"/>
      <c r="I916" s="19"/>
      <c r="J916" s="20"/>
      <c r="K916" s="67"/>
      <c r="L916" s="19"/>
      <c r="M916" s="100">
        <f>YEAR(SUD[[#This Row],[Staff Start Date]])</f>
        <v>1900</v>
      </c>
      <c r="N916" s="100" t="str">
        <f>TEXT(SUD[[#This Row],[Staff Start Date]], "mmm")</f>
        <v>Jan</v>
      </c>
    </row>
    <row r="917" spans="1:14" x14ac:dyDescent="0.25">
      <c r="A917" s="18"/>
      <c r="B917" s="19"/>
      <c r="C917" s="19"/>
      <c r="D917" s="19"/>
      <c r="E917" s="19"/>
      <c r="F917" s="19"/>
      <c r="G917" s="19"/>
      <c r="H917" s="19"/>
      <c r="I917" s="19"/>
      <c r="J917" s="20"/>
      <c r="K917" s="67"/>
      <c r="L917" s="19"/>
      <c r="M917" s="100">
        <f>YEAR(SUD[[#This Row],[Staff Start Date]])</f>
        <v>1900</v>
      </c>
      <c r="N917" s="100" t="str">
        <f>TEXT(SUD[[#This Row],[Staff Start Date]], "mmm")</f>
        <v>Jan</v>
      </c>
    </row>
    <row r="918" spans="1:14" x14ac:dyDescent="0.25">
      <c r="A918" s="18"/>
      <c r="B918" s="19"/>
      <c r="C918" s="19"/>
      <c r="D918" s="19"/>
      <c r="E918" s="19"/>
      <c r="F918" s="19"/>
      <c r="G918" s="19"/>
      <c r="H918" s="19"/>
      <c r="I918" s="19"/>
      <c r="J918" s="20"/>
      <c r="K918" s="67"/>
      <c r="L918" s="19"/>
      <c r="M918" s="100">
        <f>YEAR(SUD[[#This Row],[Staff Start Date]])</f>
        <v>1900</v>
      </c>
      <c r="N918" s="100" t="str">
        <f>TEXT(SUD[[#This Row],[Staff Start Date]], "mmm")</f>
        <v>Jan</v>
      </c>
    </row>
    <row r="919" spans="1:14" x14ac:dyDescent="0.25">
      <c r="A919" s="18"/>
      <c r="B919" s="19"/>
      <c r="C919" s="19"/>
      <c r="D919" s="19"/>
      <c r="E919" s="19"/>
      <c r="F919" s="19"/>
      <c r="G919" s="19"/>
      <c r="H919" s="19"/>
      <c r="I919" s="19"/>
      <c r="J919" s="20"/>
      <c r="K919" s="67"/>
      <c r="L919" s="19"/>
      <c r="M919" s="100">
        <f>YEAR(SUD[[#This Row],[Staff Start Date]])</f>
        <v>1900</v>
      </c>
      <c r="N919" s="100" t="str">
        <f>TEXT(SUD[[#This Row],[Staff Start Date]], "mmm")</f>
        <v>Jan</v>
      </c>
    </row>
    <row r="920" spans="1:14" x14ac:dyDescent="0.25">
      <c r="A920" s="18"/>
      <c r="B920" s="19"/>
      <c r="C920" s="19"/>
      <c r="D920" s="19"/>
      <c r="E920" s="19"/>
      <c r="F920" s="19"/>
      <c r="G920" s="19"/>
      <c r="H920" s="19"/>
      <c r="I920" s="19"/>
      <c r="J920" s="20"/>
      <c r="K920" s="67"/>
      <c r="L920" s="19"/>
      <c r="M920" s="100">
        <f>YEAR(SUD[[#This Row],[Staff Start Date]])</f>
        <v>1900</v>
      </c>
      <c r="N920" s="100" t="str">
        <f>TEXT(SUD[[#This Row],[Staff Start Date]], "mmm")</f>
        <v>Jan</v>
      </c>
    </row>
    <row r="921" spans="1:14" x14ac:dyDescent="0.25">
      <c r="A921" s="18"/>
      <c r="B921" s="19"/>
      <c r="C921" s="19"/>
      <c r="D921" s="19"/>
      <c r="E921" s="19"/>
      <c r="F921" s="19"/>
      <c r="G921" s="19"/>
      <c r="H921" s="19"/>
      <c r="I921" s="19"/>
      <c r="J921" s="20"/>
      <c r="K921" s="67"/>
      <c r="L921" s="19"/>
      <c r="M921" s="100">
        <f>YEAR(SUD[[#This Row],[Staff Start Date]])</f>
        <v>1900</v>
      </c>
      <c r="N921" s="100" t="str">
        <f>TEXT(SUD[[#This Row],[Staff Start Date]], "mmm")</f>
        <v>Jan</v>
      </c>
    </row>
    <row r="922" spans="1:14" x14ac:dyDescent="0.25">
      <c r="A922" s="18"/>
      <c r="B922" s="19"/>
      <c r="C922" s="19"/>
      <c r="D922" s="19"/>
      <c r="E922" s="19"/>
      <c r="F922" s="19"/>
      <c r="G922" s="19"/>
      <c r="H922" s="19"/>
      <c r="I922" s="19"/>
      <c r="J922" s="20"/>
      <c r="K922" s="67"/>
      <c r="L922" s="19"/>
      <c r="M922" s="100">
        <f>YEAR(SUD[[#This Row],[Staff Start Date]])</f>
        <v>1900</v>
      </c>
      <c r="N922" s="100" t="str">
        <f>TEXT(SUD[[#This Row],[Staff Start Date]], "mmm")</f>
        <v>Jan</v>
      </c>
    </row>
    <row r="923" spans="1:14" x14ac:dyDescent="0.25">
      <c r="A923" s="18"/>
      <c r="B923" s="19"/>
      <c r="C923" s="19"/>
      <c r="D923" s="19"/>
      <c r="E923" s="19"/>
      <c r="F923" s="19"/>
      <c r="G923" s="19"/>
      <c r="H923" s="19"/>
      <c r="I923" s="19"/>
      <c r="J923" s="20"/>
      <c r="K923" s="67"/>
      <c r="L923" s="19"/>
      <c r="M923" s="100">
        <f>YEAR(SUD[[#This Row],[Staff Start Date]])</f>
        <v>1900</v>
      </c>
      <c r="N923" s="100" t="str">
        <f>TEXT(SUD[[#This Row],[Staff Start Date]], "mmm")</f>
        <v>Jan</v>
      </c>
    </row>
    <row r="924" spans="1:14" x14ac:dyDescent="0.25">
      <c r="A924" s="18"/>
      <c r="B924" s="19"/>
      <c r="C924" s="19"/>
      <c r="D924" s="19"/>
      <c r="E924" s="19"/>
      <c r="F924" s="19"/>
      <c r="G924" s="19"/>
      <c r="H924" s="19"/>
      <c r="I924" s="19"/>
      <c r="J924" s="20"/>
      <c r="K924" s="67"/>
      <c r="L924" s="19"/>
      <c r="M924" s="100">
        <f>YEAR(SUD[[#This Row],[Staff Start Date]])</f>
        <v>1900</v>
      </c>
      <c r="N924" s="100" t="str">
        <f>TEXT(SUD[[#This Row],[Staff Start Date]], "mmm")</f>
        <v>Jan</v>
      </c>
    </row>
    <row r="925" spans="1:14" x14ac:dyDescent="0.25">
      <c r="A925" s="18"/>
      <c r="B925" s="19"/>
      <c r="C925" s="19"/>
      <c r="D925" s="19"/>
      <c r="E925" s="19"/>
      <c r="F925" s="19"/>
      <c r="G925" s="19"/>
      <c r="H925" s="19"/>
      <c r="I925" s="19"/>
      <c r="J925" s="20"/>
      <c r="K925" s="67"/>
      <c r="L925" s="19"/>
      <c r="M925" s="100">
        <f>YEAR(SUD[[#This Row],[Staff Start Date]])</f>
        <v>1900</v>
      </c>
      <c r="N925" s="100" t="str">
        <f>TEXT(SUD[[#This Row],[Staff Start Date]], "mmm")</f>
        <v>Jan</v>
      </c>
    </row>
    <row r="926" spans="1:14" x14ac:dyDescent="0.25">
      <c r="A926" s="18"/>
      <c r="B926" s="19"/>
      <c r="C926" s="19"/>
      <c r="D926" s="19"/>
      <c r="E926" s="19"/>
      <c r="F926" s="19"/>
      <c r="G926" s="19"/>
      <c r="H926" s="19"/>
      <c r="I926" s="19"/>
      <c r="J926" s="20"/>
      <c r="K926" s="67"/>
      <c r="L926" s="19"/>
      <c r="M926" s="100">
        <f>YEAR(SUD[[#This Row],[Staff Start Date]])</f>
        <v>1900</v>
      </c>
      <c r="N926" s="100" t="str">
        <f>TEXT(SUD[[#This Row],[Staff Start Date]], "mmm")</f>
        <v>Jan</v>
      </c>
    </row>
    <row r="927" spans="1:14" x14ac:dyDescent="0.25">
      <c r="A927" s="18"/>
      <c r="B927" s="19"/>
      <c r="C927" s="19"/>
      <c r="D927" s="19"/>
      <c r="E927" s="19"/>
      <c r="F927" s="19"/>
      <c r="G927" s="19"/>
      <c r="H927" s="19"/>
      <c r="I927" s="19"/>
      <c r="J927" s="20"/>
      <c r="K927" s="67"/>
      <c r="L927" s="19"/>
      <c r="M927" s="100">
        <f>YEAR(SUD[[#This Row],[Staff Start Date]])</f>
        <v>1900</v>
      </c>
      <c r="N927" s="100" t="str">
        <f>TEXT(SUD[[#This Row],[Staff Start Date]], "mmm")</f>
        <v>Jan</v>
      </c>
    </row>
    <row r="928" spans="1:14" x14ac:dyDescent="0.25">
      <c r="A928" s="18"/>
      <c r="B928" s="19"/>
      <c r="C928" s="19"/>
      <c r="D928" s="19"/>
      <c r="E928" s="19"/>
      <c r="F928" s="19"/>
      <c r="G928" s="19"/>
      <c r="H928" s="19"/>
      <c r="I928" s="19"/>
      <c r="J928" s="20"/>
      <c r="K928" s="67"/>
      <c r="L928" s="19"/>
      <c r="M928" s="100">
        <f>YEAR(SUD[[#This Row],[Staff Start Date]])</f>
        <v>1900</v>
      </c>
      <c r="N928" s="100" t="str">
        <f>TEXT(SUD[[#This Row],[Staff Start Date]], "mmm")</f>
        <v>Jan</v>
      </c>
    </row>
    <row r="929" spans="1:14" x14ac:dyDescent="0.25">
      <c r="A929" s="18"/>
      <c r="B929" s="19"/>
      <c r="C929" s="19"/>
      <c r="D929" s="19"/>
      <c r="E929" s="19"/>
      <c r="F929" s="19"/>
      <c r="G929" s="19"/>
      <c r="H929" s="19"/>
      <c r="I929" s="19"/>
      <c r="J929" s="20"/>
      <c r="K929" s="67"/>
      <c r="L929" s="19"/>
      <c r="M929" s="100">
        <f>YEAR(SUD[[#This Row],[Staff Start Date]])</f>
        <v>1900</v>
      </c>
      <c r="N929" s="100" t="str">
        <f>TEXT(SUD[[#This Row],[Staff Start Date]], "mmm")</f>
        <v>Jan</v>
      </c>
    </row>
    <row r="930" spans="1:14" x14ac:dyDescent="0.25">
      <c r="A930" s="18"/>
      <c r="B930" s="19"/>
      <c r="C930" s="19"/>
      <c r="D930" s="19"/>
      <c r="E930" s="19"/>
      <c r="F930" s="19"/>
      <c r="G930" s="19"/>
      <c r="H930" s="19"/>
      <c r="I930" s="19"/>
      <c r="J930" s="20"/>
      <c r="K930" s="67"/>
      <c r="L930" s="19"/>
      <c r="M930" s="100">
        <f>YEAR(SUD[[#This Row],[Staff Start Date]])</f>
        <v>1900</v>
      </c>
      <c r="N930" s="100" t="str">
        <f>TEXT(SUD[[#This Row],[Staff Start Date]], "mmm")</f>
        <v>Jan</v>
      </c>
    </row>
    <row r="931" spans="1:14" x14ac:dyDescent="0.25">
      <c r="A931" s="18"/>
      <c r="B931" s="19"/>
      <c r="C931" s="19"/>
      <c r="D931" s="19"/>
      <c r="E931" s="19"/>
      <c r="F931" s="19"/>
      <c r="G931" s="19"/>
      <c r="H931" s="19"/>
      <c r="I931" s="19"/>
      <c r="J931" s="20"/>
      <c r="K931" s="67"/>
      <c r="L931" s="19"/>
      <c r="M931" s="100">
        <f>YEAR(SUD[[#This Row],[Staff Start Date]])</f>
        <v>1900</v>
      </c>
      <c r="N931" s="100" t="str">
        <f>TEXT(SUD[[#This Row],[Staff Start Date]], "mmm")</f>
        <v>Jan</v>
      </c>
    </row>
    <row r="932" spans="1:14" x14ac:dyDescent="0.25">
      <c r="A932" s="18"/>
      <c r="B932" s="19"/>
      <c r="C932" s="19"/>
      <c r="D932" s="19"/>
      <c r="E932" s="19"/>
      <c r="F932" s="19"/>
      <c r="G932" s="19"/>
      <c r="H932" s="19"/>
      <c r="I932" s="19"/>
      <c r="J932" s="20"/>
      <c r="K932" s="67"/>
      <c r="L932" s="19"/>
      <c r="M932" s="100">
        <f>YEAR(SUD[[#This Row],[Staff Start Date]])</f>
        <v>1900</v>
      </c>
      <c r="N932" s="100" t="str">
        <f>TEXT(SUD[[#This Row],[Staff Start Date]], "mmm")</f>
        <v>Jan</v>
      </c>
    </row>
    <row r="933" spans="1:14" x14ac:dyDescent="0.25">
      <c r="A933" s="18"/>
      <c r="B933" s="19"/>
      <c r="C933" s="19"/>
      <c r="D933" s="19"/>
      <c r="E933" s="19"/>
      <c r="F933" s="19"/>
      <c r="G933" s="19"/>
      <c r="H933" s="19"/>
      <c r="I933" s="19"/>
      <c r="J933" s="20"/>
      <c r="K933" s="67"/>
      <c r="L933" s="19"/>
      <c r="M933" s="100">
        <f>YEAR(SUD[[#This Row],[Staff Start Date]])</f>
        <v>1900</v>
      </c>
      <c r="N933" s="100" t="str">
        <f>TEXT(SUD[[#This Row],[Staff Start Date]], "mmm")</f>
        <v>Jan</v>
      </c>
    </row>
    <row r="934" spans="1:14" x14ac:dyDescent="0.25">
      <c r="A934" s="18"/>
      <c r="B934" s="19"/>
      <c r="C934" s="19"/>
      <c r="D934" s="19"/>
      <c r="E934" s="19"/>
      <c r="F934" s="19"/>
      <c r="G934" s="19"/>
      <c r="H934" s="19"/>
      <c r="I934" s="19"/>
      <c r="J934" s="20"/>
      <c r="K934" s="67"/>
      <c r="L934" s="19"/>
      <c r="M934" s="100">
        <f>YEAR(SUD[[#This Row],[Staff Start Date]])</f>
        <v>1900</v>
      </c>
      <c r="N934" s="100" t="str">
        <f>TEXT(SUD[[#This Row],[Staff Start Date]], "mmm")</f>
        <v>Jan</v>
      </c>
    </row>
    <row r="935" spans="1:14" x14ac:dyDescent="0.25">
      <c r="A935" s="18"/>
      <c r="B935" s="19"/>
      <c r="C935" s="19"/>
      <c r="D935" s="19"/>
      <c r="E935" s="19"/>
      <c r="F935" s="19"/>
      <c r="G935" s="19"/>
      <c r="H935" s="19"/>
      <c r="I935" s="19"/>
      <c r="J935" s="20"/>
      <c r="K935" s="67"/>
      <c r="L935" s="19"/>
      <c r="M935" s="100">
        <f>YEAR(SUD[[#This Row],[Staff Start Date]])</f>
        <v>1900</v>
      </c>
      <c r="N935" s="100" t="str">
        <f>TEXT(SUD[[#This Row],[Staff Start Date]], "mmm")</f>
        <v>Jan</v>
      </c>
    </row>
    <row r="936" spans="1:14" x14ac:dyDescent="0.25">
      <c r="A936" s="18"/>
      <c r="B936" s="19"/>
      <c r="C936" s="19"/>
      <c r="D936" s="19"/>
      <c r="E936" s="19"/>
      <c r="F936" s="19"/>
      <c r="G936" s="19"/>
      <c r="H936" s="19"/>
      <c r="I936" s="19"/>
      <c r="J936" s="20"/>
      <c r="K936" s="67"/>
      <c r="L936" s="19"/>
      <c r="M936" s="100">
        <f>YEAR(SUD[[#This Row],[Staff Start Date]])</f>
        <v>1900</v>
      </c>
      <c r="N936" s="100" t="str">
        <f>TEXT(SUD[[#This Row],[Staff Start Date]], "mmm")</f>
        <v>Jan</v>
      </c>
    </row>
    <row r="937" spans="1:14" x14ac:dyDescent="0.25">
      <c r="A937" s="18"/>
      <c r="B937" s="19"/>
      <c r="C937" s="19"/>
      <c r="D937" s="19"/>
      <c r="E937" s="19"/>
      <c r="F937" s="19"/>
      <c r="G937" s="19"/>
      <c r="H937" s="19"/>
      <c r="I937" s="19"/>
      <c r="J937" s="20"/>
      <c r="K937" s="67"/>
      <c r="L937" s="19"/>
      <c r="M937" s="100">
        <f>YEAR(SUD[[#This Row],[Staff Start Date]])</f>
        <v>1900</v>
      </c>
      <c r="N937" s="100" t="str">
        <f>TEXT(SUD[[#This Row],[Staff Start Date]], "mmm")</f>
        <v>Jan</v>
      </c>
    </row>
    <row r="938" spans="1:14" x14ac:dyDescent="0.25">
      <c r="A938" s="18"/>
      <c r="B938" s="19"/>
      <c r="C938" s="19"/>
      <c r="D938" s="19"/>
      <c r="E938" s="19"/>
      <c r="F938" s="19"/>
      <c r="G938" s="19"/>
      <c r="H938" s="19"/>
      <c r="I938" s="19"/>
      <c r="J938" s="20"/>
      <c r="K938" s="67"/>
      <c r="L938" s="19"/>
      <c r="M938" s="100">
        <f>YEAR(SUD[[#This Row],[Staff Start Date]])</f>
        <v>1900</v>
      </c>
      <c r="N938" s="100" t="str">
        <f>TEXT(SUD[[#This Row],[Staff Start Date]], "mmm")</f>
        <v>Jan</v>
      </c>
    </row>
    <row r="939" spans="1:14" x14ac:dyDescent="0.25">
      <c r="A939" s="18"/>
      <c r="B939" s="19"/>
      <c r="C939" s="19"/>
      <c r="D939" s="19"/>
      <c r="E939" s="19"/>
      <c r="F939" s="19"/>
      <c r="G939" s="19"/>
      <c r="H939" s="19"/>
      <c r="I939" s="19"/>
      <c r="J939" s="20"/>
      <c r="K939" s="67"/>
      <c r="L939" s="19"/>
      <c r="M939" s="100">
        <f>YEAR(SUD[[#This Row],[Staff Start Date]])</f>
        <v>1900</v>
      </c>
      <c r="N939" s="100" t="str">
        <f>TEXT(SUD[[#This Row],[Staff Start Date]], "mmm")</f>
        <v>Jan</v>
      </c>
    </row>
    <row r="940" spans="1:14" x14ac:dyDescent="0.25">
      <c r="A940" s="18"/>
      <c r="B940" s="19"/>
      <c r="C940" s="19"/>
      <c r="D940" s="19"/>
      <c r="E940" s="19"/>
      <c r="F940" s="19"/>
      <c r="G940" s="19"/>
      <c r="H940" s="19"/>
      <c r="I940" s="19"/>
      <c r="J940" s="20"/>
      <c r="K940" s="67"/>
      <c r="L940" s="19"/>
      <c r="M940" s="100">
        <f>YEAR(SUD[[#This Row],[Staff Start Date]])</f>
        <v>1900</v>
      </c>
      <c r="N940" s="100" t="str">
        <f>TEXT(SUD[[#This Row],[Staff Start Date]], "mmm")</f>
        <v>Jan</v>
      </c>
    </row>
    <row r="941" spans="1:14" x14ac:dyDescent="0.25">
      <c r="A941" s="18"/>
      <c r="B941" s="19"/>
      <c r="C941" s="19"/>
      <c r="D941" s="19"/>
      <c r="E941" s="19"/>
      <c r="F941" s="19"/>
      <c r="G941" s="19"/>
      <c r="H941" s="19"/>
      <c r="I941" s="19"/>
      <c r="J941" s="20"/>
      <c r="K941" s="67"/>
      <c r="L941" s="19"/>
      <c r="M941" s="100">
        <f>YEAR(SUD[[#This Row],[Staff Start Date]])</f>
        <v>1900</v>
      </c>
      <c r="N941" s="100" t="str">
        <f>TEXT(SUD[[#This Row],[Staff Start Date]], "mmm")</f>
        <v>Jan</v>
      </c>
    </row>
    <row r="942" spans="1:14" x14ac:dyDescent="0.25">
      <c r="A942" s="18"/>
      <c r="B942" s="19"/>
      <c r="C942" s="19"/>
      <c r="D942" s="19"/>
      <c r="E942" s="19"/>
      <c r="F942" s="19"/>
      <c r="G942" s="19"/>
      <c r="H942" s="19"/>
      <c r="I942" s="19"/>
      <c r="J942" s="20"/>
      <c r="K942" s="67"/>
      <c r="L942" s="19"/>
      <c r="M942" s="100">
        <f>YEAR(SUD[[#This Row],[Staff Start Date]])</f>
        <v>1900</v>
      </c>
      <c r="N942" s="100" t="str">
        <f>TEXT(SUD[[#This Row],[Staff Start Date]], "mmm")</f>
        <v>Jan</v>
      </c>
    </row>
    <row r="943" spans="1:14" x14ac:dyDescent="0.25">
      <c r="A943" s="18"/>
      <c r="B943" s="19"/>
      <c r="C943" s="19"/>
      <c r="D943" s="19"/>
      <c r="E943" s="19"/>
      <c r="F943" s="19"/>
      <c r="G943" s="19"/>
      <c r="H943" s="19"/>
      <c r="I943" s="19"/>
      <c r="J943" s="20"/>
      <c r="K943" s="67"/>
      <c r="L943" s="19"/>
      <c r="M943" s="100">
        <f>YEAR(SUD[[#This Row],[Staff Start Date]])</f>
        <v>1900</v>
      </c>
      <c r="N943" s="100" t="str">
        <f>TEXT(SUD[[#This Row],[Staff Start Date]], "mmm")</f>
        <v>Jan</v>
      </c>
    </row>
    <row r="944" spans="1:14" x14ac:dyDescent="0.25">
      <c r="A944" s="18"/>
      <c r="B944" s="19"/>
      <c r="C944" s="19"/>
      <c r="D944" s="19"/>
      <c r="E944" s="19"/>
      <c r="F944" s="19"/>
      <c r="G944" s="19"/>
      <c r="H944" s="19"/>
      <c r="I944" s="19"/>
      <c r="J944" s="20"/>
      <c r="K944" s="67"/>
      <c r="L944" s="19"/>
      <c r="M944" s="100">
        <f>YEAR(SUD[[#This Row],[Staff Start Date]])</f>
        <v>1900</v>
      </c>
      <c r="N944" s="100" t="str">
        <f>TEXT(SUD[[#This Row],[Staff Start Date]], "mmm")</f>
        <v>Jan</v>
      </c>
    </row>
    <row r="945" spans="1:14" x14ac:dyDescent="0.25">
      <c r="A945" s="18"/>
      <c r="B945" s="19"/>
      <c r="C945" s="19"/>
      <c r="D945" s="19"/>
      <c r="E945" s="19"/>
      <c r="F945" s="19"/>
      <c r="G945" s="19"/>
      <c r="H945" s="19"/>
      <c r="I945" s="19"/>
      <c r="J945" s="20"/>
      <c r="K945" s="67"/>
      <c r="L945" s="19"/>
      <c r="M945" s="100">
        <f>YEAR(SUD[[#This Row],[Staff Start Date]])</f>
        <v>1900</v>
      </c>
      <c r="N945" s="100" t="str">
        <f>TEXT(SUD[[#This Row],[Staff Start Date]], "mmm")</f>
        <v>Jan</v>
      </c>
    </row>
    <row r="946" spans="1:14" x14ac:dyDescent="0.25">
      <c r="A946" s="18"/>
      <c r="B946" s="19"/>
      <c r="C946" s="19"/>
      <c r="D946" s="19"/>
      <c r="E946" s="19"/>
      <c r="F946" s="19"/>
      <c r="G946" s="19"/>
      <c r="H946" s="19"/>
      <c r="I946" s="19"/>
      <c r="J946" s="20"/>
      <c r="K946" s="67"/>
      <c r="L946" s="19"/>
      <c r="M946" s="100">
        <f>YEAR(SUD[[#This Row],[Staff Start Date]])</f>
        <v>1900</v>
      </c>
      <c r="N946" s="100" t="str">
        <f>TEXT(SUD[[#This Row],[Staff Start Date]], "mmm")</f>
        <v>Jan</v>
      </c>
    </row>
    <row r="947" spans="1:14" x14ac:dyDescent="0.25">
      <c r="A947" s="18"/>
      <c r="B947" s="19"/>
      <c r="C947" s="19"/>
      <c r="D947" s="19"/>
      <c r="E947" s="19"/>
      <c r="F947" s="19"/>
      <c r="G947" s="19"/>
      <c r="H947" s="19"/>
      <c r="I947" s="19"/>
      <c r="J947" s="20"/>
      <c r="K947" s="67"/>
      <c r="L947" s="19"/>
      <c r="M947" s="100">
        <f>YEAR(SUD[[#This Row],[Staff Start Date]])</f>
        <v>1900</v>
      </c>
      <c r="N947" s="100" t="str">
        <f>TEXT(SUD[[#This Row],[Staff Start Date]], "mmm")</f>
        <v>Jan</v>
      </c>
    </row>
    <row r="948" spans="1:14" x14ac:dyDescent="0.25">
      <c r="A948" s="18"/>
      <c r="B948" s="19"/>
      <c r="C948" s="19"/>
      <c r="D948" s="19"/>
      <c r="E948" s="19"/>
      <c r="F948" s="19"/>
      <c r="G948" s="19"/>
      <c r="H948" s="19"/>
      <c r="I948" s="19"/>
      <c r="J948" s="20"/>
      <c r="K948" s="67"/>
      <c r="L948" s="19"/>
      <c r="M948" s="100">
        <f>YEAR(SUD[[#This Row],[Staff Start Date]])</f>
        <v>1900</v>
      </c>
      <c r="N948" s="100" t="str">
        <f>TEXT(SUD[[#This Row],[Staff Start Date]], "mmm")</f>
        <v>Jan</v>
      </c>
    </row>
    <row r="949" spans="1:14" x14ac:dyDescent="0.25">
      <c r="A949" s="18"/>
      <c r="B949" s="19"/>
      <c r="C949" s="19"/>
      <c r="D949" s="19"/>
      <c r="E949" s="19"/>
      <c r="F949" s="19"/>
      <c r="G949" s="19"/>
      <c r="H949" s="19"/>
      <c r="I949" s="19"/>
      <c r="J949" s="20"/>
      <c r="K949" s="67"/>
      <c r="L949" s="19"/>
      <c r="M949" s="100">
        <f>YEAR(SUD[[#This Row],[Staff Start Date]])</f>
        <v>1900</v>
      </c>
      <c r="N949" s="100" t="str">
        <f>TEXT(SUD[[#This Row],[Staff Start Date]], "mmm")</f>
        <v>Jan</v>
      </c>
    </row>
    <row r="950" spans="1:14" x14ac:dyDescent="0.25">
      <c r="A950" s="18"/>
      <c r="B950" s="19"/>
      <c r="C950" s="19"/>
      <c r="D950" s="19"/>
      <c r="E950" s="19"/>
      <c r="F950" s="19"/>
      <c r="G950" s="19"/>
      <c r="H950" s="19"/>
      <c r="I950" s="19"/>
      <c r="J950" s="20"/>
      <c r="K950" s="67"/>
      <c r="L950" s="19"/>
      <c r="M950" s="100">
        <f>YEAR(SUD[[#This Row],[Staff Start Date]])</f>
        <v>1900</v>
      </c>
      <c r="N950" s="100" t="str">
        <f>TEXT(SUD[[#This Row],[Staff Start Date]], "mmm")</f>
        <v>Jan</v>
      </c>
    </row>
    <row r="951" spans="1:14" x14ac:dyDescent="0.25">
      <c r="A951" s="18"/>
      <c r="B951" s="19"/>
      <c r="C951" s="19"/>
      <c r="D951" s="19"/>
      <c r="E951" s="19"/>
      <c r="F951" s="19"/>
      <c r="G951" s="19"/>
      <c r="H951" s="19"/>
      <c r="I951" s="19"/>
      <c r="J951" s="20"/>
      <c r="K951" s="67"/>
      <c r="L951" s="19"/>
      <c r="M951" s="100">
        <f>YEAR(SUD[[#This Row],[Staff Start Date]])</f>
        <v>1900</v>
      </c>
      <c r="N951" s="100" t="str">
        <f>TEXT(SUD[[#This Row],[Staff Start Date]], "mmm")</f>
        <v>Jan</v>
      </c>
    </row>
    <row r="952" spans="1:14" x14ac:dyDescent="0.25">
      <c r="A952" s="18"/>
      <c r="B952" s="19"/>
      <c r="C952" s="19"/>
      <c r="D952" s="19"/>
      <c r="E952" s="19"/>
      <c r="F952" s="19"/>
      <c r="G952" s="19"/>
      <c r="H952" s="19"/>
      <c r="I952" s="19"/>
      <c r="J952" s="20"/>
      <c r="K952" s="67"/>
      <c r="L952" s="19"/>
      <c r="M952" s="100">
        <f>YEAR(SUD[[#This Row],[Staff Start Date]])</f>
        <v>1900</v>
      </c>
      <c r="N952" s="100" t="str">
        <f>TEXT(SUD[[#This Row],[Staff Start Date]], "mmm")</f>
        <v>Jan</v>
      </c>
    </row>
    <row r="953" spans="1:14" x14ac:dyDescent="0.25">
      <c r="A953" s="18"/>
      <c r="B953" s="19"/>
      <c r="C953" s="19"/>
      <c r="D953" s="19"/>
      <c r="E953" s="19"/>
      <c r="F953" s="19"/>
      <c r="G953" s="19"/>
      <c r="H953" s="19"/>
      <c r="I953" s="19"/>
      <c r="J953" s="20"/>
      <c r="K953" s="67"/>
      <c r="L953" s="19"/>
      <c r="M953" s="100">
        <f>YEAR(SUD[[#This Row],[Staff Start Date]])</f>
        <v>1900</v>
      </c>
      <c r="N953" s="100" t="str">
        <f>TEXT(SUD[[#This Row],[Staff Start Date]], "mmm")</f>
        <v>Jan</v>
      </c>
    </row>
    <row r="954" spans="1:14" x14ac:dyDescent="0.25">
      <c r="A954" s="18"/>
      <c r="B954" s="19"/>
      <c r="C954" s="19"/>
      <c r="D954" s="19"/>
      <c r="E954" s="19"/>
      <c r="F954" s="19"/>
      <c r="G954" s="19"/>
      <c r="H954" s="19"/>
      <c r="I954" s="19"/>
      <c r="J954" s="20"/>
      <c r="K954" s="67"/>
      <c r="L954" s="19"/>
      <c r="M954" s="100">
        <f>YEAR(SUD[[#This Row],[Staff Start Date]])</f>
        <v>1900</v>
      </c>
      <c r="N954" s="100" t="str">
        <f>TEXT(SUD[[#This Row],[Staff Start Date]], "mmm")</f>
        <v>Jan</v>
      </c>
    </row>
    <row r="955" spans="1:14" x14ac:dyDescent="0.25">
      <c r="A955" s="18"/>
      <c r="B955" s="19"/>
      <c r="C955" s="19"/>
      <c r="D955" s="19"/>
      <c r="E955" s="19"/>
      <c r="F955" s="19"/>
      <c r="G955" s="19"/>
      <c r="H955" s="19"/>
      <c r="I955" s="19"/>
      <c r="J955" s="20"/>
      <c r="K955" s="67"/>
      <c r="L955" s="19"/>
      <c r="M955" s="100">
        <f>YEAR(SUD[[#This Row],[Staff Start Date]])</f>
        <v>1900</v>
      </c>
      <c r="N955" s="100" t="str">
        <f>TEXT(SUD[[#This Row],[Staff Start Date]], "mmm")</f>
        <v>Jan</v>
      </c>
    </row>
    <row r="956" spans="1:14" x14ac:dyDescent="0.25">
      <c r="A956" s="18"/>
      <c r="B956" s="19"/>
      <c r="C956" s="19"/>
      <c r="D956" s="19"/>
      <c r="E956" s="19"/>
      <c r="F956" s="19"/>
      <c r="G956" s="19"/>
      <c r="H956" s="19"/>
      <c r="I956" s="19"/>
      <c r="J956" s="20"/>
      <c r="K956" s="67"/>
      <c r="L956" s="19"/>
      <c r="M956" s="100">
        <f>YEAR(SUD[[#This Row],[Staff Start Date]])</f>
        <v>1900</v>
      </c>
      <c r="N956" s="100" t="str">
        <f>TEXT(SUD[[#This Row],[Staff Start Date]], "mmm")</f>
        <v>Jan</v>
      </c>
    </row>
    <row r="957" spans="1:14" x14ac:dyDescent="0.25">
      <c r="A957" s="18"/>
      <c r="B957" s="19"/>
      <c r="C957" s="19"/>
      <c r="D957" s="19"/>
      <c r="E957" s="19"/>
      <c r="F957" s="19"/>
      <c r="G957" s="19"/>
      <c r="H957" s="19"/>
      <c r="I957" s="19"/>
      <c r="J957" s="20"/>
      <c r="K957" s="67"/>
      <c r="L957" s="19"/>
      <c r="M957" s="100">
        <f>YEAR(SUD[[#This Row],[Staff Start Date]])</f>
        <v>1900</v>
      </c>
      <c r="N957" s="100" t="str">
        <f>TEXT(SUD[[#This Row],[Staff Start Date]], "mmm")</f>
        <v>Jan</v>
      </c>
    </row>
    <row r="958" spans="1:14" x14ac:dyDescent="0.25">
      <c r="A958" s="18"/>
      <c r="B958" s="19"/>
      <c r="C958" s="19"/>
      <c r="D958" s="19"/>
      <c r="E958" s="19"/>
      <c r="F958" s="19"/>
      <c r="G958" s="19"/>
      <c r="H958" s="19"/>
      <c r="I958" s="19"/>
      <c r="J958" s="20"/>
      <c r="K958" s="67"/>
      <c r="L958" s="19"/>
      <c r="M958" s="100">
        <f>YEAR(SUD[[#This Row],[Staff Start Date]])</f>
        <v>1900</v>
      </c>
      <c r="N958" s="100" t="str">
        <f>TEXT(SUD[[#This Row],[Staff Start Date]], "mmm")</f>
        <v>Jan</v>
      </c>
    </row>
    <row r="959" spans="1:14" x14ac:dyDescent="0.25">
      <c r="A959" s="18"/>
      <c r="B959" s="19"/>
      <c r="C959" s="19"/>
      <c r="D959" s="19"/>
      <c r="E959" s="19"/>
      <c r="F959" s="19"/>
      <c r="G959" s="19"/>
      <c r="H959" s="19"/>
      <c r="I959" s="19"/>
      <c r="J959" s="20"/>
      <c r="K959" s="67"/>
      <c r="L959" s="19"/>
      <c r="M959" s="100">
        <f>YEAR(SUD[[#This Row],[Staff Start Date]])</f>
        <v>1900</v>
      </c>
      <c r="N959" s="100" t="str">
        <f>TEXT(SUD[[#This Row],[Staff Start Date]], "mmm")</f>
        <v>Jan</v>
      </c>
    </row>
    <row r="960" spans="1:14" x14ac:dyDescent="0.25">
      <c r="A960" s="18"/>
      <c r="B960" s="19"/>
      <c r="C960" s="19"/>
      <c r="D960" s="19"/>
      <c r="E960" s="19"/>
      <c r="F960" s="19"/>
      <c r="G960" s="19"/>
      <c r="H960" s="19"/>
      <c r="I960" s="19"/>
      <c r="J960" s="20"/>
      <c r="K960" s="67"/>
      <c r="L960" s="19"/>
      <c r="M960" s="100">
        <f>YEAR(SUD[[#This Row],[Staff Start Date]])</f>
        <v>1900</v>
      </c>
      <c r="N960" s="100" t="str">
        <f>TEXT(SUD[[#This Row],[Staff Start Date]], "mmm")</f>
        <v>Jan</v>
      </c>
    </row>
    <row r="961" spans="1:14" x14ac:dyDescent="0.25">
      <c r="A961" s="18"/>
      <c r="B961" s="19"/>
      <c r="C961" s="19"/>
      <c r="D961" s="19"/>
      <c r="E961" s="19"/>
      <c r="F961" s="19"/>
      <c r="G961" s="19"/>
      <c r="H961" s="19"/>
      <c r="I961" s="19"/>
      <c r="J961" s="20"/>
      <c r="K961" s="67"/>
      <c r="L961" s="19"/>
      <c r="M961" s="100">
        <f>YEAR(SUD[[#This Row],[Staff Start Date]])</f>
        <v>1900</v>
      </c>
      <c r="N961" s="100" t="str">
        <f>TEXT(SUD[[#This Row],[Staff Start Date]], "mmm")</f>
        <v>Jan</v>
      </c>
    </row>
    <row r="962" spans="1:14" x14ac:dyDescent="0.25">
      <c r="A962" s="18"/>
      <c r="B962" s="19"/>
      <c r="C962" s="19"/>
      <c r="D962" s="19"/>
      <c r="E962" s="19"/>
      <c r="F962" s="19"/>
      <c r="G962" s="19"/>
      <c r="H962" s="19"/>
      <c r="I962" s="19"/>
      <c r="J962" s="20"/>
      <c r="K962" s="67"/>
      <c r="L962" s="19"/>
      <c r="M962" s="100">
        <f>YEAR(SUD[[#This Row],[Staff Start Date]])</f>
        <v>1900</v>
      </c>
      <c r="N962" s="100" t="str">
        <f>TEXT(SUD[[#This Row],[Staff Start Date]], "mmm")</f>
        <v>Jan</v>
      </c>
    </row>
    <row r="963" spans="1:14" x14ac:dyDescent="0.25">
      <c r="A963" s="18"/>
      <c r="B963" s="19"/>
      <c r="C963" s="19"/>
      <c r="D963" s="19"/>
      <c r="E963" s="19"/>
      <c r="F963" s="19"/>
      <c r="G963" s="19"/>
      <c r="H963" s="19"/>
      <c r="I963" s="19"/>
      <c r="J963" s="20"/>
      <c r="K963" s="67"/>
      <c r="L963" s="19"/>
      <c r="M963" s="100">
        <f>YEAR(SUD[[#This Row],[Staff Start Date]])</f>
        <v>1900</v>
      </c>
      <c r="N963" s="100" t="str">
        <f>TEXT(SUD[[#This Row],[Staff Start Date]], "mmm")</f>
        <v>Jan</v>
      </c>
    </row>
    <row r="964" spans="1:14" x14ac:dyDescent="0.25">
      <c r="A964" s="18"/>
      <c r="B964" s="19"/>
      <c r="C964" s="19"/>
      <c r="D964" s="19"/>
      <c r="E964" s="19"/>
      <c r="F964" s="19"/>
      <c r="G964" s="19"/>
      <c r="H964" s="19"/>
      <c r="I964" s="19"/>
      <c r="J964" s="20"/>
      <c r="K964" s="67"/>
      <c r="L964" s="19"/>
      <c r="M964" s="100">
        <f>YEAR(SUD[[#This Row],[Staff Start Date]])</f>
        <v>1900</v>
      </c>
      <c r="N964" s="100" t="str">
        <f>TEXT(SUD[[#This Row],[Staff Start Date]], "mmm")</f>
        <v>Jan</v>
      </c>
    </row>
    <row r="965" spans="1:14" x14ac:dyDescent="0.25">
      <c r="A965" s="18"/>
      <c r="B965" s="19"/>
      <c r="C965" s="19"/>
      <c r="D965" s="19"/>
      <c r="E965" s="19"/>
      <c r="F965" s="19"/>
      <c r="G965" s="19"/>
      <c r="H965" s="19"/>
      <c r="I965" s="19"/>
      <c r="J965" s="20"/>
      <c r="K965" s="67"/>
      <c r="L965" s="19"/>
      <c r="M965" s="100">
        <f>YEAR(SUD[[#This Row],[Staff Start Date]])</f>
        <v>1900</v>
      </c>
      <c r="N965" s="100" t="str">
        <f>TEXT(SUD[[#This Row],[Staff Start Date]], "mmm")</f>
        <v>Jan</v>
      </c>
    </row>
    <row r="966" spans="1:14" x14ac:dyDescent="0.25">
      <c r="A966" s="18"/>
      <c r="B966" s="19"/>
      <c r="C966" s="19"/>
      <c r="D966" s="19"/>
      <c r="E966" s="19"/>
      <c r="F966" s="19"/>
      <c r="G966" s="19"/>
      <c r="H966" s="19"/>
      <c r="I966" s="19"/>
      <c r="J966" s="20"/>
      <c r="K966" s="67"/>
      <c r="L966" s="19"/>
      <c r="M966" s="100">
        <f>YEAR(SUD[[#This Row],[Staff Start Date]])</f>
        <v>1900</v>
      </c>
      <c r="N966" s="100" t="str">
        <f>TEXT(SUD[[#This Row],[Staff Start Date]], "mmm")</f>
        <v>Jan</v>
      </c>
    </row>
    <row r="967" spans="1:14" x14ac:dyDescent="0.25">
      <c r="A967" s="18"/>
      <c r="B967" s="19"/>
      <c r="C967" s="19"/>
      <c r="D967" s="19"/>
      <c r="E967" s="19"/>
      <c r="F967" s="19"/>
      <c r="G967" s="19"/>
      <c r="H967" s="19"/>
      <c r="I967" s="19"/>
      <c r="J967" s="20"/>
      <c r="K967" s="67"/>
      <c r="L967" s="19"/>
      <c r="M967" s="100">
        <f>YEAR(SUD[[#This Row],[Staff Start Date]])</f>
        <v>1900</v>
      </c>
      <c r="N967" s="100" t="str">
        <f>TEXT(SUD[[#This Row],[Staff Start Date]], "mmm")</f>
        <v>Jan</v>
      </c>
    </row>
    <row r="968" spans="1:14" x14ac:dyDescent="0.25">
      <c r="A968" s="18"/>
      <c r="B968" s="19"/>
      <c r="C968" s="19"/>
      <c r="D968" s="19"/>
      <c r="E968" s="19"/>
      <c r="F968" s="19"/>
      <c r="G968" s="19"/>
      <c r="H968" s="19"/>
      <c r="I968" s="19"/>
      <c r="J968" s="20"/>
      <c r="K968" s="67"/>
      <c r="L968" s="19"/>
      <c r="M968" s="100">
        <f>YEAR(SUD[[#This Row],[Staff Start Date]])</f>
        <v>1900</v>
      </c>
      <c r="N968" s="100" t="str">
        <f>TEXT(SUD[[#This Row],[Staff Start Date]], "mmm")</f>
        <v>Jan</v>
      </c>
    </row>
    <row r="969" spans="1:14" x14ac:dyDescent="0.25">
      <c r="A969" s="18"/>
      <c r="B969" s="19"/>
      <c r="C969" s="19"/>
      <c r="D969" s="19"/>
      <c r="E969" s="19"/>
      <c r="F969" s="19"/>
      <c r="G969" s="19"/>
      <c r="H969" s="19"/>
      <c r="I969" s="19"/>
      <c r="J969" s="20"/>
      <c r="K969" s="67"/>
      <c r="L969" s="19"/>
      <c r="M969" s="100">
        <f>YEAR(SUD[[#This Row],[Staff Start Date]])</f>
        <v>1900</v>
      </c>
      <c r="N969" s="100" t="str">
        <f>TEXT(SUD[[#This Row],[Staff Start Date]], "mmm")</f>
        <v>Jan</v>
      </c>
    </row>
    <row r="970" spans="1:14" x14ac:dyDescent="0.25">
      <c r="A970" s="18"/>
      <c r="B970" s="19"/>
      <c r="C970" s="19"/>
      <c r="D970" s="19"/>
      <c r="E970" s="19"/>
      <c r="F970" s="19"/>
      <c r="G970" s="19"/>
      <c r="H970" s="19"/>
      <c r="I970" s="19"/>
      <c r="J970" s="20"/>
      <c r="K970" s="67"/>
      <c r="L970" s="19"/>
      <c r="M970" s="100">
        <f>YEAR(SUD[[#This Row],[Staff Start Date]])</f>
        <v>1900</v>
      </c>
      <c r="N970" s="100" t="str">
        <f>TEXT(SUD[[#This Row],[Staff Start Date]], "mmm")</f>
        <v>Jan</v>
      </c>
    </row>
    <row r="971" spans="1:14" x14ac:dyDescent="0.25">
      <c r="A971" s="18"/>
      <c r="B971" s="19"/>
      <c r="C971" s="19"/>
      <c r="D971" s="19"/>
      <c r="E971" s="19"/>
      <c r="F971" s="19"/>
      <c r="G971" s="19"/>
      <c r="H971" s="19"/>
      <c r="I971" s="19"/>
      <c r="J971" s="20"/>
      <c r="K971" s="67"/>
      <c r="L971" s="19"/>
      <c r="M971" s="100">
        <f>YEAR(SUD[[#This Row],[Staff Start Date]])</f>
        <v>1900</v>
      </c>
      <c r="N971" s="100" t="str">
        <f>TEXT(SUD[[#This Row],[Staff Start Date]], "mmm")</f>
        <v>Jan</v>
      </c>
    </row>
    <row r="972" spans="1:14" x14ac:dyDescent="0.25">
      <c r="A972" s="18"/>
      <c r="B972" s="19"/>
      <c r="C972" s="19"/>
      <c r="D972" s="19"/>
      <c r="E972" s="19"/>
      <c r="F972" s="19"/>
      <c r="G972" s="19"/>
      <c r="H972" s="19"/>
      <c r="I972" s="19"/>
      <c r="J972" s="20"/>
      <c r="K972" s="67"/>
      <c r="L972" s="19"/>
      <c r="M972" s="100">
        <f>YEAR(SUD[[#This Row],[Staff Start Date]])</f>
        <v>1900</v>
      </c>
      <c r="N972" s="100" t="str">
        <f>TEXT(SUD[[#This Row],[Staff Start Date]], "mmm")</f>
        <v>Jan</v>
      </c>
    </row>
    <row r="973" spans="1:14" x14ac:dyDescent="0.25">
      <c r="A973" s="18"/>
      <c r="B973" s="19"/>
      <c r="C973" s="19"/>
      <c r="D973" s="19"/>
      <c r="E973" s="19"/>
      <c r="F973" s="19"/>
      <c r="G973" s="19"/>
      <c r="H973" s="19"/>
      <c r="I973" s="19"/>
      <c r="J973" s="20"/>
      <c r="K973" s="67"/>
      <c r="L973" s="19"/>
      <c r="M973" s="100">
        <f>YEAR(SUD[[#This Row],[Staff Start Date]])</f>
        <v>1900</v>
      </c>
      <c r="N973" s="100" t="str">
        <f>TEXT(SUD[[#This Row],[Staff Start Date]], "mmm")</f>
        <v>Jan</v>
      </c>
    </row>
    <row r="974" spans="1:14" x14ac:dyDescent="0.25">
      <c r="A974" s="18"/>
      <c r="B974" s="19"/>
      <c r="C974" s="19"/>
      <c r="D974" s="19"/>
      <c r="E974" s="19"/>
      <c r="F974" s="19"/>
      <c r="G974" s="19"/>
      <c r="H974" s="19"/>
      <c r="I974" s="19"/>
      <c r="J974" s="20"/>
      <c r="K974" s="67"/>
      <c r="L974" s="19"/>
      <c r="M974" s="100">
        <f>YEAR(SUD[[#This Row],[Staff Start Date]])</f>
        <v>1900</v>
      </c>
      <c r="N974" s="100" t="str">
        <f>TEXT(SUD[[#This Row],[Staff Start Date]], "mmm")</f>
        <v>Jan</v>
      </c>
    </row>
    <row r="975" spans="1:14" x14ac:dyDescent="0.25">
      <c r="A975" s="18"/>
      <c r="B975" s="19"/>
      <c r="C975" s="19"/>
      <c r="D975" s="19"/>
      <c r="E975" s="19"/>
      <c r="F975" s="19"/>
      <c r="G975" s="19"/>
      <c r="H975" s="19"/>
      <c r="I975" s="19"/>
      <c r="J975" s="20"/>
      <c r="K975" s="67"/>
      <c r="L975" s="19"/>
      <c r="M975" s="100">
        <f>YEAR(SUD[[#This Row],[Staff Start Date]])</f>
        <v>1900</v>
      </c>
      <c r="N975" s="100" t="str">
        <f>TEXT(SUD[[#This Row],[Staff Start Date]], "mmm")</f>
        <v>Jan</v>
      </c>
    </row>
    <row r="976" spans="1:14" x14ac:dyDescent="0.25">
      <c r="A976" s="18"/>
      <c r="B976" s="19"/>
      <c r="C976" s="19"/>
      <c r="D976" s="19"/>
      <c r="E976" s="19"/>
      <c r="F976" s="19"/>
      <c r="G976" s="19"/>
      <c r="H976" s="19"/>
      <c r="I976" s="19"/>
      <c r="J976" s="20"/>
      <c r="K976" s="67"/>
      <c r="L976" s="19"/>
      <c r="M976" s="100">
        <f>YEAR(SUD[[#This Row],[Staff Start Date]])</f>
        <v>1900</v>
      </c>
      <c r="N976" s="100" t="str">
        <f>TEXT(SUD[[#This Row],[Staff Start Date]], "mmm")</f>
        <v>Jan</v>
      </c>
    </row>
    <row r="977" spans="1:14" x14ac:dyDescent="0.25">
      <c r="A977" s="18"/>
      <c r="B977" s="19"/>
      <c r="C977" s="19"/>
      <c r="D977" s="19"/>
      <c r="E977" s="19"/>
      <c r="F977" s="19"/>
      <c r="G977" s="19"/>
      <c r="H977" s="19"/>
      <c r="I977" s="19"/>
      <c r="J977" s="20"/>
      <c r="K977" s="67"/>
      <c r="L977" s="19"/>
      <c r="M977" s="100">
        <f>YEAR(SUD[[#This Row],[Staff Start Date]])</f>
        <v>1900</v>
      </c>
      <c r="N977" s="100" t="str">
        <f>TEXT(SUD[[#This Row],[Staff Start Date]], "mmm")</f>
        <v>Jan</v>
      </c>
    </row>
    <row r="978" spans="1:14" x14ac:dyDescent="0.25">
      <c r="A978" s="18"/>
      <c r="B978" s="19"/>
      <c r="C978" s="19"/>
      <c r="D978" s="19"/>
      <c r="E978" s="19"/>
      <c r="F978" s="19"/>
      <c r="G978" s="19"/>
      <c r="H978" s="19"/>
      <c r="I978" s="19"/>
      <c r="J978" s="20"/>
      <c r="K978" s="67"/>
      <c r="L978" s="19"/>
      <c r="M978" s="100">
        <f>YEAR(SUD[[#This Row],[Staff Start Date]])</f>
        <v>1900</v>
      </c>
      <c r="N978" s="100" t="str">
        <f>TEXT(SUD[[#This Row],[Staff Start Date]], "mmm")</f>
        <v>Jan</v>
      </c>
    </row>
    <row r="979" spans="1:14" x14ac:dyDescent="0.25">
      <c r="A979" s="18"/>
      <c r="B979" s="19"/>
      <c r="C979" s="19"/>
      <c r="D979" s="19"/>
      <c r="E979" s="19"/>
      <c r="F979" s="19"/>
      <c r="G979" s="19"/>
      <c r="H979" s="19"/>
      <c r="I979" s="19"/>
      <c r="J979" s="20"/>
      <c r="K979" s="67"/>
      <c r="L979" s="19"/>
      <c r="M979" s="100">
        <f>YEAR(SUD[[#This Row],[Staff Start Date]])</f>
        <v>1900</v>
      </c>
      <c r="N979" s="100" t="str">
        <f>TEXT(SUD[[#This Row],[Staff Start Date]], "mmm")</f>
        <v>Jan</v>
      </c>
    </row>
    <row r="980" spans="1:14" x14ac:dyDescent="0.25">
      <c r="A980" s="18"/>
      <c r="B980" s="19"/>
      <c r="C980" s="19"/>
      <c r="D980" s="19"/>
      <c r="E980" s="19"/>
      <c r="F980" s="19"/>
      <c r="G980" s="19"/>
      <c r="H980" s="19"/>
      <c r="I980" s="19"/>
      <c r="J980" s="20"/>
      <c r="K980" s="67"/>
      <c r="L980" s="19"/>
      <c r="M980" s="100">
        <f>YEAR(SUD[[#This Row],[Staff Start Date]])</f>
        <v>1900</v>
      </c>
      <c r="N980" s="100" t="str">
        <f>TEXT(SUD[[#This Row],[Staff Start Date]], "mmm")</f>
        <v>Jan</v>
      </c>
    </row>
    <row r="981" spans="1:14" x14ac:dyDescent="0.25">
      <c r="A981" s="18"/>
      <c r="B981" s="19"/>
      <c r="C981" s="19"/>
      <c r="D981" s="19"/>
      <c r="E981" s="19"/>
      <c r="F981" s="19"/>
      <c r="G981" s="19"/>
      <c r="H981" s="19"/>
      <c r="I981" s="19"/>
      <c r="J981" s="20"/>
      <c r="K981" s="67"/>
      <c r="L981" s="19"/>
      <c r="M981" s="100">
        <f>YEAR(SUD[[#This Row],[Staff Start Date]])</f>
        <v>1900</v>
      </c>
      <c r="N981" s="100" t="str">
        <f>TEXT(SUD[[#This Row],[Staff Start Date]], "mmm")</f>
        <v>Jan</v>
      </c>
    </row>
    <row r="982" spans="1:14" x14ac:dyDescent="0.25">
      <c r="A982" s="18"/>
      <c r="B982" s="19"/>
      <c r="C982" s="19"/>
      <c r="D982" s="19"/>
      <c r="E982" s="19"/>
      <c r="F982" s="19"/>
      <c r="G982" s="19"/>
      <c r="H982" s="19"/>
      <c r="I982" s="19"/>
      <c r="J982" s="20"/>
      <c r="K982" s="67"/>
      <c r="L982" s="19"/>
      <c r="M982" s="100">
        <f>YEAR(SUD[[#This Row],[Staff Start Date]])</f>
        <v>1900</v>
      </c>
      <c r="N982" s="100" t="str">
        <f>TEXT(SUD[[#This Row],[Staff Start Date]], "mmm")</f>
        <v>Jan</v>
      </c>
    </row>
    <row r="983" spans="1:14" x14ac:dyDescent="0.25">
      <c r="A983" s="18"/>
      <c r="B983" s="19"/>
      <c r="C983" s="19"/>
      <c r="D983" s="19"/>
      <c r="E983" s="19"/>
      <c r="F983" s="19"/>
      <c r="G983" s="19"/>
      <c r="H983" s="19"/>
      <c r="I983" s="19"/>
      <c r="J983" s="20"/>
      <c r="K983" s="67"/>
      <c r="L983" s="19"/>
      <c r="M983" s="100">
        <f>YEAR(SUD[[#This Row],[Staff Start Date]])</f>
        <v>1900</v>
      </c>
      <c r="N983" s="100" t="str">
        <f>TEXT(SUD[[#This Row],[Staff Start Date]], "mmm")</f>
        <v>Jan</v>
      </c>
    </row>
    <row r="984" spans="1:14" x14ac:dyDescent="0.25">
      <c r="A984" s="18"/>
      <c r="B984" s="19"/>
      <c r="C984" s="19"/>
      <c r="D984" s="19"/>
      <c r="E984" s="19"/>
      <c r="F984" s="19"/>
      <c r="G984" s="19"/>
      <c r="H984" s="19"/>
      <c r="I984" s="19"/>
      <c r="J984" s="20"/>
      <c r="K984" s="67"/>
      <c r="L984" s="19"/>
      <c r="M984" s="100">
        <f>YEAR(SUD[[#This Row],[Staff Start Date]])</f>
        <v>1900</v>
      </c>
      <c r="N984" s="100" t="str">
        <f>TEXT(SUD[[#This Row],[Staff Start Date]], "mmm")</f>
        <v>Jan</v>
      </c>
    </row>
    <row r="985" spans="1:14" x14ac:dyDescent="0.25">
      <c r="A985" s="18"/>
      <c r="B985" s="19"/>
      <c r="C985" s="19"/>
      <c r="D985" s="19"/>
      <c r="E985" s="19"/>
      <c r="F985" s="19"/>
      <c r="G985" s="19"/>
      <c r="H985" s="19"/>
      <c r="I985" s="19"/>
      <c r="J985" s="20"/>
      <c r="K985" s="67"/>
      <c r="L985" s="19"/>
      <c r="M985" s="100">
        <f>YEAR(SUD[[#This Row],[Staff Start Date]])</f>
        <v>1900</v>
      </c>
      <c r="N985" s="100" t="str">
        <f>TEXT(SUD[[#This Row],[Staff Start Date]], "mmm")</f>
        <v>Jan</v>
      </c>
    </row>
    <row r="986" spans="1:14" x14ac:dyDescent="0.25">
      <c r="A986" s="18"/>
      <c r="B986" s="19"/>
      <c r="C986" s="19"/>
      <c r="D986" s="19"/>
      <c r="E986" s="19"/>
      <c r="F986" s="19"/>
      <c r="G986" s="19"/>
      <c r="H986" s="19"/>
      <c r="I986" s="19"/>
      <c r="J986" s="20"/>
      <c r="K986" s="67"/>
      <c r="L986" s="19"/>
      <c r="M986" s="100">
        <f>YEAR(SUD[[#This Row],[Staff Start Date]])</f>
        <v>1900</v>
      </c>
      <c r="N986" s="100" t="str">
        <f>TEXT(SUD[[#This Row],[Staff Start Date]], "mmm")</f>
        <v>Jan</v>
      </c>
    </row>
    <row r="987" spans="1:14" x14ac:dyDescent="0.25">
      <c r="A987" s="18"/>
      <c r="B987" s="19"/>
      <c r="C987" s="19"/>
      <c r="D987" s="19"/>
      <c r="E987" s="19"/>
      <c r="F987" s="19"/>
      <c r="G987" s="19"/>
      <c r="H987" s="19"/>
      <c r="I987" s="19"/>
      <c r="J987" s="20"/>
      <c r="K987" s="67"/>
      <c r="L987" s="19"/>
      <c r="M987" s="100">
        <f>YEAR(SUD[[#This Row],[Staff Start Date]])</f>
        <v>1900</v>
      </c>
      <c r="N987" s="100" t="str">
        <f>TEXT(SUD[[#This Row],[Staff Start Date]], "mmm")</f>
        <v>Jan</v>
      </c>
    </row>
    <row r="988" spans="1:14" x14ac:dyDescent="0.25">
      <c r="A988" s="18"/>
      <c r="B988" s="19"/>
      <c r="C988" s="19"/>
      <c r="D988" s="19"/>
      <c r="E988" s="19"/>
      <c r="F988" s="19"/>
      <c r="G988" s="19"/>
      <c r="H988" s="19"/>
      <c r="I988" s="19"/>
      <c r="J988" s="20"/>
      <c r="K988" s="67"/>
      <c r="L988" s="19"/>
      <c r="M988" s="100">
        <f>YEAR(SUD[[#This Row],[Staff Start Date]])</f>
        <v>1900</v>
      </c>
      <c r="N988" s="100" t="str">
        <f>TEXT(SUD[[#This Row],[Staff Start Date]], "mmm")</f>
        <v>Jan</v>
      </c>
    </row>
    <row r="989" spans="1:14" x14ac:dyDescent="0.25">
      <c r="A989" s="18"/>
      <c r="B989" s="19"/>
      <c r="C989" s="19"/>
      <c r="D989" s="19"/>
      <c r="E989" s="19"/>
      <c r="F989" s="19"/>
      <c r="G989" s="19"/>
      <c r="H989" s="19"/>
      <c r="I989" s="19"/>
      <c r="J989" s="20"/>
      <c r="K989" s="67"/>
      <c r="L989" s="19"/>
      <c r="M989" s="100">
        <f>YEAR(SUD[[#This Row],[Staff Start Date]])</f>
        <v>1900</v>
      </c>
      <c r="N989" s="100" t="str">
        <f>TEXT(SUD[[#This Row],[Staff Start Date]], "mmm")</f>
        <v>Jan</v>
      </c>
    </row>
    <row r="990" spans="1:14" x14ac:dyDescent="0.25">
      <c r="A990" s="18"/>
      <c r="B990" s="19"/>
      <c r="C990" s="19"/>
      <c r="D990" s="19"/>
      <c r="E990" s="19"/>
      <c r="F990" s="19"/>
      <c r="G990" s="19"/>
      <c r="H990" s="19"/>
      <c r="I990" s="19"/>
      <c r="J990" s="20"/>
      <c r="K990" s="67"/>
      <c r="L990" s="19"/>
      <c r="M990" s="100">
        <f>YEAR(SUD[[#This Row],[Staff Start Date]])</f>
        <v>1900</v>
      </c>
      <c r="N990" s="100" t="str">
        <f>TEXT(SUD[[#This Row],[Staff Start Date]], "mmm")</f>
        <v>Jan</v>
      </c>
    </row>
    <row r="991" spans="1:14" x14ac:dyDescent="0.25">
      <c r="A991" s="18"/>
      <c r="B991" s="19"/>
      <c r="C991" s="19"/>
      <c r="D991" s="19"/>
      <c r="E991" s="19"/>
      <c r="F991" s="19"/>
      <c r="G991" s="19"/>
      <c r="H991" s="19"/>
      <c r="I991" s="19"/>
      <c r="J991" s="20"/>
      <c r="K991" s="67"/>
      <c r="L991" s="19"/>
      <c r="M991" s="100">
        <f>YEAR(SUD[[#This Row],[Staff Start Date]])</f>
        <v>1900</v>
      </c>
      <c r="N991" s="100" t="str">
        <f>TEXT(SUD[[#This Row],[Staff Start Date]], "mmm")</f>
        <v>Jan</v>
      </c>
    </row>
    <row r="992" spans="1:14" x14ac:dyDescent="0.25">
      <c r="A992" s="18"/>
      <c r="B992" s="19"/>
      <c r="C992" s="19"/>
      <c r="D992" s="19"/>
      <c r="E992" s="19"/>
      <c r="F992" s="19"/>
      <c r="G992" s="19"/>
      <c r="H992" s="19"/>
      <c r="I992" s="19"/>
      <c r="J992" s="20"/>
      <c r="K992" s="67"/>
      <c r="L992" s="19"/>
      <c r="M992" s="100">
        <f>YEAR(SUD[[#This Row],[Staff Start Date]])</f>
        <v>1900</v>
      </c>
      <c r="N992" s="100" t="str">
        <f>TEXT(SUD[[#This Row],[Staff Start Date]], "mmm")</f>
        <v>Jan</v>
      </c>
    </row>
    <row r="993" spans="1:14" x14ac:dyDescent="0.25">
      <c r="A993" s="18"/>
      <c r="B993" s="19"/>
      <c r="C993" s="19"/>
      <c r="D993" s="19"/>
      <c r="E993" s="19"/>
      <c r="F993" s="19"/>
      <c r="G993" s="19"/>
      <c r="H993" s="19"/>
      <c r="I993" s="19"/>
      <c r="J993" s="20"/>
      <c r="K993" s="67"/>
      <c r="L993" s="19"/>
      <c r="M993" s="100">
        <f>YEAR(SUD[[#This Row],[Staff Start Date]])</f>
        <v>1900</v>
      </c>
      <c r="N993" s="100" t="str">
        <f>TEXT(SUD[[#This Row],[Staff Start Date]], "mmm")</f>
        <v>Jan</v>
      </c>
    </row>
    <row r="994" spans="1:14" x14ac:dyDescent="0.25">
      <c r="A994" s="18"/>
      <c r="B994" s="19"/>
      <c r="C994" s="19"/>
      <c r="D994" s="19"/>
      <c r="E994" s="19"/>
      <c r="F994" s="19"/>
      <c r="G994" s="19"/>
      <c r="H994" s="19"/>
      <c r="I994" s="19"/>
      <c r="J994" s="20"/>
      <c r="K994" s="67"/>
      <c r="L994" s="19"/>
      <c r="M994" s="100">
        <f>YEAR(SUD[[#This Row],[Staff Start Date]])</f>
        <v>1900</v>
      </c>
      <c r="N994" s="100" t="str">
        <f>TEXT(SUD[[#This Row],[Staff Start Date]], "mmm")</f>
        <v>Jan</v>
      </c>
    </row>
    <row r="995" spans="1:14" x14ac:dyDescent="0.25">
      <c r="A995" s="18"/>
      <c r="B995" s="19"/>
      <c r="C995" s="19"/>
      <c r="D995" s="19"/>
      <c r="E995" s="19"/>
      <c r="F995" s="19"/>
      <c r="G995" s="19"/>
      <c r="H995" s="19"/>
      <c r="I995" s="19"/>
      <c r="J995" s="20"/>
      <c r="K995" s="67"/>
      <c r="L995" s="19"/>
      <c r="M995" s="100">
        <f>YEAR(SUD[[#This Row],[Staff Start Date]])</f>
        <v>1900</v>
      </c>
      <c r="N995" s="100" t="str">
        <f>TEXT(SUD[[#This Row],[Staff Start Date]], "mmm")</f>
        <v>Jan</v>
      </c>
    </row>
    <row r="996" spans="1:14" x14ac:dyDescent="0.25">
      <c r="A996" s="18"/>
      <c r="B996" s="19"/>
      <c r="C996" s="19"/>
      <c r="D996" s="19"/>
      <c r="E996" s="19"/>
      <c r="F996" s="19"/>
      <c r="G996" s="19"/>
      <c r="H996" s="19"/>
      <c r="I996" s="19"/>
      <c r="J996" s="20"/>
      <c r="K996" s="67"/>
      <c r="L996" s="19"/>
      <c r="M996" s="100">
        <f>YEAR(SUD[[#This Row],[Staff Start Date]])</f>
        <v>1900</v>
      </c>
      <c r="N996" s="100" t="str">
        <f>TEXT(SUD[[#This Row],[Staff Start Date]], "mmm")</f>
        <v>Jan</v>
      </c>
    </row>
    <row r="997" spans="1:14" x14ac:dyDescent="0.25">
      <c r="A997" s="18"/>
      <c r="B997" s="19"/>
      <c r="C997" s="19"/>
      <c r="D997" s="19"/>
      <c r="E997" s="19"/>
      <c r="F997" s="19"/>
      <c r="G997" s="19"/>
      <c r="H997" s="19"/>
      <c r="I997" s="19"/>
      <c r="J997" s="20"/>
      <c r="K997" s="67"/>
      <c r="L997" s="19"/>
      <c r="M997" s="100">
        <f>YEAR(SUD[[#This Row],[Staff Start Date]])</f>
        <v>1900</v>
      </c>
      <c r="N997" s="100" t="str">
        <f>TEXT(SUD[[#This Row],[Staff Start Date]], "mmm")</f>
        <v>Jan</v>
      </c>
    </row>
    <row r="998" spans="1:14" x14ac:dyDescent="0.25">
      <c r="A998" s="18"/>
      <c r="B998" s="19"/>
      <c r="C998" s="19"/>
      <c r="D998" s="19"/>
      <c r="E998" s="19"/>
      <c r="F998" s="19"/>
      <c r="G998" s="19"/>
      <c r="H998" s="19"/>
      <c r="I998" s="19"/>
      <c r="J998" s="20"/>
      <c r="K998" s="67"/>
      <c r="L998" s="19"/>
      <c r="M998" s="100">
        <f>YEAR(SUD[[#This Row],[Staff Start Date]])</f>
        <v>1900</v>
      </c>
      <c r="N998" s="100" t="str">
        <f>TEXT(SUD[[#This Row],[Staff Start Date]], "mmm")</f>
        <v>Jan</v>
      </c>
    </row>
    <row r="999" spans="1:14" x14ac:dyDescent="0.25">
      <c r="A999" s="18"/>
      <c r="B999" s="19"/>
      <c r="C999" s="19"/>
      <c r="D999" s="19"/>
      <c r="E999" s="19"/>
      <c r="F999" s="19"/>
      <c r="G999" s="19"/>
      <c r="H999" s="19"/>
      <c r="I999" s="19"/>
      <c r="J999" s="20"/>
      <c r="K999" s="67"/>
      <c r="L999" s="19"/>
      <c r="M999" s="100">
        <f>YEAR(SUD[[#This Row],[Staff Start Date]])</f>
        <v>1900</v>
      </c>
      <c r="N999" s="100" t="str">
        <f>TEXT(SUD[[#This Row],[Staff Start Date]], "mmm")</f>
        <v>Jan</v>
      </c>
    </row>
    <row r="1000" spans="1:14" x14ac:dyDescent="0.25">
      <c r="A1000" s="21"/>
      <c r="B1000" s="22"/>
      <c r="C1000" s="22"/>
      <c r="D1000" s="22"/>
      <c r="E1000" s="22"/>
      <c r="F1000" s="22"/>
      <c r="G1000" s="22"/>
      <c r="H1000" s="22"/>
      <c r="I1000" s="22"/>
      <c r="J1000" s="23"/>
      <c r="K1000" s="78"/>
      <c r="L1000" s="19"/>
      <c r="M1000" s="100">
        <f>YEAR(SUD[[#This Row],[Staff Start Date]])</f>
        <v>1900</v>
      </c>
      <c r="N1000" s="100" t="str">
        <f>TEXT(SUD[[#This Row],[Staff Start Date]], "mmm")</f>
        <v>Jan</v>
      </c>
    </row>
  </sheetData>
  <sheetProtection algorithmName="SHA-512" hashValue="0dQ/q+l76S0IQ/1awkb0rfsIAgGoX9WZZ4SV0dDwdu9Vqdwz2yKrFv1ku0RIg7Vl5Vl3r48gNDtXRnKK3a6MJw==" saltValue="izDWty5Yk7gmVXhezNrHgA==" spinCount="100000" sheet="1" sort="0" autoFilter="0"/>
  <dataConsolidate/>
  <dataValidations count="1">
    <dataValidation type="date" operator="greaterThan" allowBlank="1" showInputMessage="1" showErrorMessage="1" sqref="K2:K1000" xr:uid="{82286A12-356C-4F58-815B-93BF5DA00E0A}">
      <formula1>18264</formula1>
    </dataValidation>
  </dataValidations>
  <pageMargins left="0.7" right="0.7" top="0.75" bottom="0.75" header="0.3" footer="0.3"/>
  <legacyDrawing r:id="rId1"/>
  <tableParts count="1">
    <tablePart r:id="rId2"/>
  </tableParts>
  <extLst>
    <ext xmlns:x14="http://schemas.microsoft.com/office/spreadsheetml/2009/9/main" uri="{CCE6A557-97BC-4b89-ADB6-D9C93CAAB3DF}">
      <x14:dataValidations xmlns:xm="http://schemas.microsoft.com/office/excel/2006/main" count="5">
        <x14:dataValidation type="list" allowBlank="1" showInputMessage="1" showErrorMessage="1" xr:uid="{69FC6318-4303-49D1-8A42-2301F56415DF}">
          <x14:formula1>
            <xm:f>'Drop Downs'!$E$2:$E$3</xm:f>
          </x14:formula1>
          <xm:sqref>L2:L1000 D2:D1048576</xm:sqref>
        </x14:dataValidation>
        <x14:dataValidation type="list" allowBlank="1" showInputMessage="1" showErrorMessage="1" xr:uid="{21418A34-D045-4ECD-AD56-3F38D0C6251C}">
          <x14:formula1>
            <xm:f>'Drop Downs'!$M$2:$M$6</xm:f>
          </x14:formula1>
          <xm:sqref>F2:F1048576</xm:sqref>
        </x14:dataValidation>
        <x14:dataValidation type="list" allowBlank="1" showInputMessage="1" showErrorMessage="1" xr:uid="{49A5FE8D-7B09-452D-B8CC-4E574504F9C8}">
          <x14:formula1>
            <xm:f>'Drop Downs'!$I$2:$I$6</xm:f>
          </x14:formula1>
          <xm:sqref>G2:G1048576</xm:sqref>
        </x14:dataValidation>
        <x14:dataValidation type="list" allowBlank="1" showInputMessage="1" showErrorMessage="1" xr:uid="{E23B660B-0608-4D5D-A538-529C7692733F}">
          <x14:formula1>
            <xm:f>'Drop Downs'!$K$2:$K$16</xm:f>
          </x14:formula1>
          <xm:sqref>I2:I1048576</xm:sqref>
        </x14:dataValidation>
        <x14:dataValidation type="list" allowBlank="1" showInputMessage="1" showErrorMessage="1" xr:uid="{509823F4-D424-44E5-9691-3CCC30860923}">
          <x14:formula1>
            <xm:f>'Drop Downs'!$A$2:$A$20</xm:f>
          </x14:formula1>
          <xm:sqref>E2:E1048576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FB90E-9DC1-489F-BCF9-27B4D03AD870}">
  <sheetPr codeName="Sheet13"/>
  <dimension ref="A1:L1001"/>
  <sheetViews>
    <sheetView zoomScale="90" zoomScaleNormal="90" workbookViewId="0">
      <selection activeCell="F2" sqref="F2"/>
    </sheetView>
  </sheetViews>
  <sheetFormatPr defaultColWidth="8.7109375" defaultRowHeight="15" x14ac:dyDescent="0.25"/>
  <cols>
    <col min="1" max="1" width="9.7109375" style="39" customWidth="1"/>
    <col min="2" max="2" width="10.85546875" style="39" bestFit="1" customWidth="1"/>
    <col min="3" max="3" width="19" style="39" customWidth="1"/>
    <col min="4" max="4" width="17.28515625" style="39" customWidth="1"/>
    <col min="5" max="5" width="38.28515625" style="39" customWidth="1"/>
    <col min="6" max="6" width="28.42578125" style="39" customWidth="1"/>
    <col min="7" max="7" width="29.5703125" style="39" customWidth="1"/>
    <col min="8" max="8" width="18.7109375" style="39" customWidth="1"/>
    <col min="9" max="9" width="20.85546875" style="39" customWidth="1"/>
    <col min="10" max="10" width="30" style="39" customWidth="1"/>
    <col min="11" max="11" width="22.7109375" style="39" customWidth="1"/>
    <col min="12" max="12" width="13.5703125" style="69" bestFit="1" customWidth="1"/>
    <col min="13" max="13" width="11.5703125" style="39" customWidth="1"/>
    <col min="14" max="16384" width="8.7109375" style="39"/>
  </cols>
  <sheetData>
    <row r="1" spans="1:12" s="127" customFormat="1" ht="17.25" customHeight="1" x14ac:dyDescent="0.25">
      <c r="A1" s="125" t="s">
        <v>83</v>
      </c>
      <c r="B1" s="83" t="s">
        <v>84</v>
      </c>
      <c r="C1" s="83" t="s">
        <v>85</v>
      </c>
      <c r="D1" s="83" t="s">
        <v>86</v>
      </c>
      <c r="E1" s="82" t="s">
        <v>190</v>
      </c>
      <c r="F1" s="82" t="s">
        <v>189</v>
      </c>
      <c r="G1" s="82" t="s">
        <v>102</v>
      </c>
      <c r="H1" s="82" t="s">
        <v>5</v>
      </c>
      <c r="I1" s="83" t="s">
        <v>87</v>
      </c>
      <c r="J1" s="122" t="s">
        <v>104</v>
      </c>
      <c r="K1" s="123" t="s">
        <v>89</v>
      </c>
      <c r="L1" s="126" t="s">
        <v>90</v>
      </c>
    </row>
    <row r="2" spans="1:12" x14ac:dyDescent="0.25">
      <c r="A2" s="24"/>
      <c r="B2" s="25"/>
      <c r="C2" s="25"/>
      <c r="D2" s="25"/>
      <c r="E2" s="25"/>
      <c r="F2" s="25"/>
      <c r="G2" s="25"/>
      <c r="H2" s="25"/>
      <c r="I2" s="25"/>
      <c r="J2" s="26"/>
      <c r="K2" s="68"/>
      <c r="L2" s="19"/>
    </row>
    <row r="3" spans="1:12" x14ac:dyDescent="0.25">
      <c r="A3" s="18"/>
      <c r="B3" s="19"/>
      <c r="C3" s="19"/>
      <c r="D3" s="19"/>
      <c r="E3" s="19"/>
      <c r="F3" s="19"/>
      <c r="G3" s="19"/>
      <c r="H3" s="19"/>
      <c r="I3" s="19"/>
      <c r="J3" s="20"/>
      <c r="K3" s="67"/>
      <c r="L3" s="19"/>
    </row>
    <row r="4" spans="1:12" x14ac:dyDescent="0.25">
      <c r="A4" s="18"/>
      <c r="B4" s="19"/>
      <c r="C4" s="19"/>
      <c r="D4" s="19"/>
      <c r="E4" s="19"/>
      <c r="F4" s="19"/>
      <c r="G4" s="19"/>
      <c r="H4" s="19"/>
      <c r="I4" s="19"/>
      <c r="J4" s="20"/>
      <c r="K4" s="67"/>
      <c r="L4" s="19"/>
    </row>
    <row r="5" spans="1:12" x14ac:dyDescent="0.25">
      <c r="A5" s="18"/>
      <c r="B5" s="19"/>
      <c r="C5" s="19"/>
      <c r="D5" s="19"/>
      <c r="E5" s="19"/>
      <c r="F5" s="19"/>
      <c r="G5" s="19"/>
      <c r="H5" s="19"/>
      <c r="I5" s="19"/>
      <c r="J5" s="20"/>
      <c r="K5" s="67"/>
      <c r="L5" s="19"/>
    </row>
    <row r="6" spans="1:12" x14ac:dyDescent="0.25">
      <c r="A6" s="18"/>
      <c r="B6" s="19"/>
      <c r="C6" s="19"/>
      <c r="D6" s="19"/>
      <c r="E6" s="19"/>
      <c r="F6" s="19"/>
      <c r="G6" s="19"/>
      <c r="H6" s="19"/>
      <c r="I6" s="19"/>
      <c r="J6" s="20"/>
      <c r="K6" s="67"/>
      <c r="L6" s="19"/>
    </row>
    <row r="7" spans="1:12" x14ac:dyDescent="0.25">
      <c r="A7" s="18"/>
      <c r="B7" s="19"/>
      <c r="C7" s="19"/>
      <c r="D7" s="19"/>
      <c r="E7" s="19"/>
      <c r="F7" s="19"/>
      <c r="G7" s="19"/>
      <c r="H7" s="19"/>
      <c r="I7" s="19"/>
      <c r="J7" s="20"/>
      <c r="K7" s="67"/>
      <c r="L7" s="19"/>
    </row>
    <row r="8" spans="1:12" x14ac:dyDescent="0.25">
      <c r="A8" s="18"/>
      <c r="B8" s="19"/>
      <c r="C8" s="19"/>
      <c r="D8" s="19"/>
      <c r="E8" s="19"/>
      <c r="F8" s="19"/>
      <c r="G8" s="19"/>
      <c r="H8" s="19"/>
      <c r="I8" s="19"/>
      <c r="J8" s="20"/>
      <c r="K8" s="67"/>
      <c r="L8" s="19"/>
    </row>
    <row r="9" spans="1:12" x14ac:dyDescent="0.25">
      <c r="A9" s="18"/>
      <c r="B9" s="19"/>
      <c r="C9" s="19"/>
      <c r="D9" s="19"/>
      <c r="E9" s="19"/>
      <c r="F9" s="19"/>
      <c r="G9" s="19"/>
      <c r="H9" s="19"/>
      <c r="I9" s="19"/>
      <c r="J9" s="20"/>
      <c r="K9" s="67"/>
      <c r="L9" s="19"/>
    </row>
    <row r="10" spans="1:12" x14ac:dyDescent="0.25">
      <c r="A10" s="18"/>
      <c r="B10" s="19"/>
      <c r="C10" s="19"/>
      <c r="D10" s="19"/>
      <c r="E10" s="19"/>
      <c r="F10" s="19"/>
      <c r="G10" s="19"/>
      <c r="H10" s="19"/>
      <c r="I10" s="19"/>
      <c r="J10" s="20"/>
      <c r="K10" s="67"/>
      <c r="L10" s="19"/>
    </row>
    <row r="11" spans="1:12" x14ac:dyDescent="0.25">
      <c r="A11" s="18"/>
      <c r="B11" s="19"/>
      <c r="C11" s="19"/>
      <c r="D11" s="19"/>
      <c r="E11" s="19"/>
      <c r="F11" s="19"/>
      <c r="G11" s="19"/>
      <c r="H11" s="19"/>
      <c r="I11" s="19"/>
      <c r="J11" s="20"/>
      <c r="K11" s="67"/>
      <c r="L11" s="19"/>
    </row>
    <row r="12" spans="1:12" x14ac:dyDescent="0.25">
      <c r="A12" s="18"/>
      <c r="B12" s="19"/>
      <c r="C12" s="19"/>
      <c r="D12" s="19"/>
      <c r="E12" s="19"/>
      <c r="F12" s="19"/>
      <c r="G12" s="19"/>
      <c r="H12" s="19"/>
      <c r="I12" s="19"/>
      <c r="J12" s="20"/>
      <c r="K12" s="67"/>
      <c r="L12" s="19"/>
    </row>
    <row r="13" spans="1:12" x14ac:dyDescent="0.25">
      <c r="A13" s="18"/>
      <c r="B13" s="19"/>
      <c r="C13" s="19"/>
      <c r="D13" s="19"/>
      <c r="E13" s="19"/>
      <c r="F13" s="19"/>
      <c r="G13" s="19"/>
      <c r="H13" s="19"/>
      <c r="I13" s="19"/>
      <c r="J13" s="20"/>
      <c r="K13" s="67"/>
      <c r="L13" s="19"/>
    </row>
    <row r="14" spans="1:12" x14ac:dyDescent="0.25">
      <c r="A14" s="18"/>
      <c r="B14" s="19"/>
      <c r="C14" s="19"/>
      <c r="D14" s="19"/>
      <c r="E14" s="19"/>
      <c r="F14" s="19"/>
      <c r="G14" s="19"/>
      <c r="H14" s="19"/>
      <c r="I14" s="19"/>
      <c r="J14" s="20"/>
      <c r="K14" s="67"/>
      <c r="L14" s="19"/>
    </row>
    <row r="15" spans="1:12" x14ac:dyDescent="0.25">
      <c r="A15" s="18"/>
      <c r="B15" s="19"/>
      <c r="C15" s="19"/>
      <c r="D15" s="19"/>
      <c r="E15" s="19"/>
      <c r="F15" s="19"/>
      <c r="G15" s="19"/>
      <c r="H15" s="19"/>
      <c r="I15" s="19"/>
      <c r="J15" s="20"/>
      <c r="K15" s="67"/>
      <c r="L15" s="19"/>
    </row>
    <row r="16" spans="1:12" x14ac:dyDescent="0.25">
      <c r="A16" s="18"/>
      <c r="B16" s="19"/>
      <c r="C16" s="19"/>
      <c r="D16" s="19"/>
      <c r="E16" s="19"/>
      <c r="F16" s="19"/>
      <c r="G16" s="19"/>
      <c r="H16" s="19"/>
      <c r="I16" s="19"/>
      <c r="J16" s="20"/>
      <c r="K16" s="67"/>
      <c r="L16" s="19"/>
    </row>
    <row r="17" spans="1:12" x14ac:dyDescent="0.25">
      <c r="A17" s="18"/>
      <c r="B17" s="19"/>
      <c r="C17" s="19"/>
      <c r="D17" s="19"/>
      <c r="E17" s="19"/>
      <c r="F17" s="19"/>
      <c r="G17" s="19"/>
      <c r="H17" s="19"/>
      <c r="I17" s="19"/>
      <c r="J17" s="20"/>
      <c r="K17" s="67"/>
      <c r="L17" s="19"/>
    </row>
    <row r="18" spans="1:12" x14ac:dyDescent="0.25">
      <c r="A18" s="18"/>
      <c r="B18" s="19"/>
      <c r="C18" s="19"/>
      <c r="D18" s="19"/>
      <c r="E18" s="19"/>
      <c r="F18" s="19"/>
      <c r="G18" s="19"/>
      <c r="H18" s="19"/>
      <c r="I18" s="19"/>
      <c r="J18" s="20"/>
      <c r="K18" s="67"/>
      <c r="L18" s="19"/>
    </row>
    <row r="19" spans="1:12" x14ac:dyDescent="0.25">
      <c r="A19" s="18"/>
      <c r="B19" s="19"/>
      <c r="C19" s="19"/>
      <c r="D19" s="19"/>
      <c r="E19" s="19"/>
      <c r="F19" s="19"/>
      <c r="G19" s="19"/>
      <c r="H19" s="19"/>
      <c r="I19" s="19"/>
      <c r="J19" s="20"/>
      <c r="K19" s="67"/>
      <c r="L19" s="19"/>
    </row>
    <row r="20" spans="1:12" x14ac:dyDescent="0.25">
      <c r="A20" s="18"/>
      <c r="B20" s="19"/>
      <c r="C20" s="19"/>
      <c r="D20" s="19"/>
      <c r="E20" s="19"/>
      <c r="F20" s="19"/>
      <c r="G20" s="19"/>
      <c r="H20" s="19"/>
      <c r="I20" s="19"/>
      <c r="J20" s="20"/>
      <c r="K20" s="67"/>
      <c r="L20" s="19"/>
    </row>
    <row r="21" spans="1:12" x14ac:dyDescent="0.25">
      <c r="A21" s="18"/>
      <c r="B21" s="19"/>
      <c r="C21" s="19"/>
      <c r="D21" s="19"/>
      <c r="E21" s="19"/>
      <c r="F21" s="19"/>
      <c r="G21" s="19"/>
      <c r="H21" s="19"/>
      <c r="I21" s="19"/>
      <c r="J21" s="20"/>
      <c r="K21" s="67"/>
      <c r="L21" s="19"/>
    </row>
    <row r="22" spans="1:12" x14ac:dyDescent="0.25">
      <c r="A22" s="18"/>
      <c r="B22" s="19"/>
      <c r="C22" s="19"/>
      <c r="D22" s="19"/>
      <c r="E22" s="19"/>
      <c r="F22" s="19"/>
      <c r="G22" s="19"/>
      <c r="H22" s="19"/>
      <c r="I22" s="19"/>
      <c r="J22" s="20"/>
      <c r="K22" s="67"/>
      <c r="L22" s="19"/>
    </row>
    <row r="23" spans="1:12" x14ac:dyDescent="0.25">
      <c r="A23" s="18"/>
      <c r="B23" s="19"/>
      <c r="C23" s="19"/>
      <c r="D23" s="19"/>
      <c r="E23" s="19"/>
      <c r="F23" s="19"/>
      <c r="G23" s="19"/>
      <c r="H23" s="19"/>
      <c r="I23" s="19"/>
      <c r="J23" s="20"/>
      <c r="K23" s="67"/>
      <c r="L23" s="19"/>
    </row>
    <row r="24" spans="1:12" x14ac:dyDescent="0.25">
      <c r="A24" s="18"/>
      <c r="B24" s="19"/>
      <c r="C24" s="19"/>
      <c r="D24" s="19"/>
      <c r="E24" s="19"/>
      <c r="F24" s="19"/>
      <c r="G24" s="19"/>
      <c r="H24" s="19"/>
      <c r="I24" s="19"/>
      <c r="J24" s="20"/>
      <c r="K24" s="67"/>
      <c r="L24" s="19"/>
    </row>
    <row r="25" spans="1:12" x14ac:dyDescent="0.25">
      <c r="A25" s="18"/>
      <c r="B25" s="19"/>
      <c r="C25" s="19"/>
      <c r="D25" s="19"/>
      <c r="E25" s="19"/>
      <c r="F25" s="19"/>
      <c r="G25" s="19"/>
      <c r="H25" s="19"/>
      <c r="I25" s="19"/>
      <c r="J25" s="20"/>
      <c r="K25" s="67"/>
      <c r="L25" s="19"/>
    </row>
    <row r="26" spans="1:12" x14ac:dyDescent="0.25">
      <c r="A26" s="18"/>
      <c r="B26" s="19"/>
      <c r="C26" s="19"/>
      <c r="D26" s="19"/>
      <c r="E26" s="19"/>
      <c r="F26" s="19"/>
      <c r="G26" s="19"/>
      <c r="H26" s="19"/>
      <c r="I26" s="19"/>
      <c r="J26" s="20"/>
      <c r="K26" s="67"/>
      <c r="L26" s="19"/>
    </row>
    <row r="27" spans="1:12" x14ac:dyDescent="0.25">
      <c r="A27" s="18"/>
      <c r="B27" s="19"/>
      <c r="C27" s="19"/>
      <c r="D27" s="19"/>
      <c r="E27" s="19"/>
      <c r="F27" s="19"/>
      <c r="G27" s="19"/>
      <c r="H27" s="19"/>
      <c r="I27" s="19"/>
      <c r="J27" s="20"/>
      <c r="K27" s="67"/>
      <c r="L27" s="19"/>
    </row>
    <row r="28" spans="1:12" x14ac:dyDescent="0.25">
      <c r="A28" s="18"/>
      <c r="B28" s="19"/>
      <c r="C28" s="19"/>
      <c r="D28" s="19"/>
      <c r="E28" s="19"/>
      <c r="F28" s="19"/>
      <c r="G28" s="19"/>
      <c r="H28" s="19"/>
      <c r="I28" s="19"/>
      <c r="J28" s="20"/>
      <c r="K28" s="67"/>
      <c r="L28" s="19"/>
    </row>
    <row r="29" spans="1:12" x14ac:dyDescent="0.25">
      <c r="A29" s="18"/>
      <c r="B29" s="19"/>
      <c r="C29" s="19"/>
      <c r="D29" s="19"/>
      <c r="E29" s="19"/>
      <c r="F29" s="19"/>
      <c r="G29" s="19"/>
      <c r="H29" s="19"/>
      <c r="I29" s="19"/>
      <c r="J29" s="20"/>
      <c r="K29" s="67"/>
      <c r="L29" s="19"/>
    </row>
    <row r="30" spans="1:12" x14ac:dyDescent="0.25">
      <c r="A30" s="18"/>
      <c r="B30" s="19"/>
      <c r="C30" s="19"/>
      <c r="D30" s="19"/>
      <c r="E30" s="19"/>
      <c r="F30" s="19"/>
      <c r="G30" s="19"/>
      <c r="H30" s="19"/>
      <c r="I30" s="19"/>
      <c r="J30" s="20"/>
      <c r="K30" s="67"/>
      <c r="L30" s="19"/>
    </row>
    <row r="31" spans="1:12" x14ac:dyDescent="0.25">
      <c r="A31" s="18"/>
      <c r="B31" s="19"/>
      <c r="C31" s="19"/>
      <c r="D31" s="19"/>
      <c r="E31" s="19"/>
      <c r="F31" s="19"/>
      <c r="G31" s="19"/>
      <c r="H31" s="19"/>
      <c r="I31" s="19"/>
      <c r="J31" s="20"/>
      <c r="K31" s="67"/>
      <c r="L31" s="19"/>
    </row>
    <row r="32" spans="1:12" x14ac:dyDescent="0.25">
      <c r="A32" s="18"/>
      <c r="B32" s="19"/>
      <c r="C32" s="19"/>
      <c r="D32" s="19"/>
      <c r="E32" s="19"/>
      <c r="F32" s="19"/>
      <c r="G32" s="19"/>
      <c r="H32" s="19"/>
      <c r="I32" s="19"/>
      <c r="J32" s="20"/>
      <c r="K32" s="67"/>
      <c r="L32" s="19"/>
    </row>
    <row r="33" spans="1:12" x14ac:dyDescent="0.25">
      <c r="A33" s="18"/>
      <c r="B33" s="19"/>
      <c r="C33" s="19"/>
      <c r="D33" s="19"/>
      <c r="E33" s="19"/>
      <c r="F33" s="19"/>
      <c r="G33" s="19"/>
      <c r="H33" s="19"/>
      <c r="I33" s="19"/>
      <c r="J33" s="20"/>
      <c r="K33" s="67"/>
      <c r="L33" s="19"/>
    </row>
    <row r="34" spans="1:12" x14ac:dyDescent="0.25">
      <c r="A34" s="18"/>
      <c r="B34" s="19"/>
      <c r="C34" s="19"/>
      <c r="D34" s="19"/>
      <c r="E34" s="19"/>
      <c r="F34" s="19"/>
      <c r="G34" s="19"/>
      <c r="H34" s="19"/>
      <c r="I34" s="19"/>
      <c r="J34" s="20"/>
      <c r="K34" s="67"/>
      <c r="L34" s="19"/>
    </row>
    <row r="35" spans="1:12" x14ac:dyDescent="0.25">
      <c r="A35" s="18"/>
      <c r="B35" s="19"/>
      <c r="C35" s="19"/>
      <c r="D35" s="19"/>
      <c r="E35" s="19"/>
      <c r="F35" s="19"/>
      <c r="G35" s="19"/>
      <c r="H35" s="19"/>
      <c r="I35" s="19"/>
      <c r="J35" s="20"/>
      <c r="K35" s="67"/>
      <c r="L35" s="19"/>
    </row>
    <row r="36" spans="1:12" x14ac:dyDescent="0.25">
      <c r="A36" s="18"/>
      <c r="B36" s="19"/>
      <c r="C36" s="19"/>
      <c r="D36" s="19"/>
      <c r="E36" s="19"/>
      <c r="F36" s="19"/>
      <c r="G36" s="19"/>
      <c r="H36" s="19"/>
      <c r="I36" s="19"/>
      <c r="J36" s="20"/>
      <c r="K36" s="67"/>
      <c r="L36" s="19"/>
    </row>
    <row r="37" spans="1:12" x14ac:dyDescent="0.25">
      <c r="A37" s="18"/>
      <c r="B37" s="19"/>
      <c r="C37" s="19"/>
      <c r="D37" s="19"/>
      <c r="E37" s="19"/>
      <c r="F37" s="19"/>
      <c r="G37" s="19"/>
      <c r="H37" s="19"/>
      <c r="I37" s="19"/>
      <c r="J37" s="20"/>
      <c r="K37" s="67"/>
      <c r="L37" s="19"/>
    </row>
    <row r="38" spans="1:12" x14ac:dyDescent="0.25">
      <c r="A38" s="18"/>
      <c r="B38" s="19"/>
      <c r="C38" s="19"/>
      <c r="D38" s="19"/>
      <c r="E38" s="19"/>
      <c r="F38" s="19"/>
      <c r="G38" s="19"/>
      <c r="H38" s="19"/>
      <c r="I38" s="19"/>
      <c r="J38" s="20"/>
      <c r="K38" s="67"/>
      <c r="L38" s="19"/>
    </row>
    <row r="39" spans="1:12" x14ac:dyDescent="0.25">
      <c r="A39" s="18"/>
      <c r="B39" s="19"/>
      <c r="C39" s="19"/>
      <c r="D39" s="19"/>
      <c r="E39" s="19"/>
      <c r="F39" s="19"/>
      <c r="G39" s="19"/>
      <c r="H39" s="19"/>
      <c r="I39" s="19"/>
      <c r="J39" s="20"/>
      <c r="K39" s="67"/>
      <c r="L39" s="19"/>
    </row>
    <row r="40" spans="1:12" x14ac:dyDescent="0.25">
      <c r="A40" s="18"/>
      <c r="B40" s="19"/>
      <c r="C40" s="19"/>
      <c r="D40" s="19"/>
      <c r="E40" s="19"/>
      <c r="F40" s="19"/>
      <c r="G40" s="19"/>
      <c r="H40" s="19"/>
      <c r="I40" s="19"/>
      <c r="J40" s="20"/>
      <c r="K40" s="67"/>
      <c r="L40" s="19"/>
    </row>
    <row r="41" spans="1:12" x14ac:dyDescent="0.25">
      <c r="A41" s="18"/>
      <c r="B41" s="19"/>
      <c r="C41" s="19"/>
      <c r="D41" s="19"/>
      <c r="E41" s="19"/>
      <c r="F41" s="19"/>
      <c r="G41" s="19"/>
      <c r="H41" s="19"/>
      <c r="I41" s="19"/>
      <c r="J41" s="20"/>
      <c r="K41" s="67"/>
      <c r="L41" s="19"/>
    </row>
    <row r="42" spans="1:12" x14ac:dyDescent="0.25">
      <c r="A42" s="18"/>
      <c r="B42" s="19"/>
      <c r="C42" s="19"/>
      <c r="D42" s="19"/>
      <c r="E42" s="19"/>
      <c r="F42" s="19"/>
      <c r="G42" s="19"/>
      <c r="H42" s="19"/>
      <c r="I42" s="19"/>
      <c r="J42" s="20"/>
      <c r="K42" s="67"/>
      <c r="L42" s="19"/>
    </row>
    <row r="43" spans="1:12" x14ac:dyDescent="0.25">
      <c r="A43" s="18"/>
      <c r="B43" s="19"/>
      <c r="C43" s="19"/>
      <c r="D43" s="19"/>
      <c r="E43" s="19"/>
      <c r="F43" s="19"/>
      <c r="G43" s="19"/>
      <c r="H43" s="19"/>
      <c r="I43" s="19"/>
      <c r="J43" s="20"/>
      <c r="K43" s="67"/>
      <c r="L43" s="19"/>
    </row>
    <row r="44" spans="1:12" x14ac:dyDescent="0.25">
      <c r="A44" s="18"/>
      <c r="B44" s="19"/>
      <c r="C44" s="19"/>
      <c r="D44" s="19"/>
      <c r="E44" s="19"/>
      <c r="F44" s="19"/>
      <c r="G44" s="19"/>
      <c r="H44" s="19"/>
      <c r="I44" s="19"/>
      <c r="J44" s="20"/>
      <c r="K44" s="67"/>
      <c r="L44" s="19"/>
    </row>
    <row r="45" spans="1:12" x14ac:dyDescent="0.25">
      <c r="A45" s="18"/>
      <c r="B45" s="19"/>
      <c r="C45" s="19"/>
      <c r="D45" s="19"/>
      <c r="E45" s="19"/>
      <c r="F45" s="19"/>
      <c r="G45" s="19"/>
      <c r="H45" s="19"/>
      <c r="I45" s="19"/>
      <c r="J45" s="20"/>
      <c r="K45" s="67"/>
      <c r="L45" s="19"/>
    </row>
    <row r="46" spans="1:12" x14ac:dyDescent="0.25">
      <c r="A46" s="18"/>
      <c r="B46" s="19"/>
      <c r="C46" s="19"/>
      <c r="D46" s="19"/>
      <c r="E46" s="19"/>
      <c r="F46" s="19"/>
      <c r="G46" s="19"/>
      <c r="H46" s="19"/>
      <c r="I46" s="19"/>
      <c r="J46" s="20"/>
      <c r="K46" s="67"/>
      <c r="L46" s="19"/>
    </row>
    <row r="47" spans="1:12" x14ac:dyDescent="0.25">
      <c r="A47" s="18"/>
      <c r="B47" s="19"/>
      <c r="C47" s="19"/>
      <c r="D47" s="19"/>
      <c r="E47" s="19"/>
      <c r="F47" s="19"/>
      <c r="G47" s="19"/>
      <c r="H47" s="19"/>
      <c r="I47" s="19"/>
      <c r="J47" s="20"/>
      <c r="K47" s="67"/>
      <c r="L47" s="19"/>
    </row>
    <row r="48" spans="1:12" x14ac:dyDescent="0.25">
      <c r="A48" s="18"/>
      <c r="B48" s="19"/>
      <c r="C48" s="19"/>
      <c r="D48" s="19"/>
      <c r="E48" s="19"/>
      <c r="F48" s="19"/>
      <c r="G48" s="19"/>
      <c r="H48" s="19"/>
      <c r="I48" s="19"/>
      <c r="J48" s="20"/>
      <c r="K48" s="67"/>
      <c r="L48" s="19"/>
    </row>
    <row r="49" spans="1:12" x14ac:dyDescent="0.25">
      <c r="A49" s="18"/>
      <c r="B49" s="19"/>
      <c r="C49" s="19"/>
      <c r="D49" s="19"/>
      <c r="E49" s="19"/>
      <c r="F49" s="19"/>
      <c r="G49" s="19"/>
      <c r="H49" s="19"/>
      <c r="I49" s="19"/>
      <c r="J49" s="20"/>
      <c r="K49" s="67"/>
      <c r="L49" s="19"/>
    </row>
    <row r="50" spans="1:12" x14ac:dyDescent="0.25">
      <c r="A50" s="18"/>
      <c r="B50" s="19"/>
      <c r="C50" s="19"/>
      <c r="D50" s="19"/>
      <c r="E50" s="19"/>
      <c r="F50" s="19"/>
      <c r="G50" s="19"/>
      <c r="H50" s="19"/>
      <c r="I50" s="19"/>
      <c r="J50" s="20"/>
      <c r="K50" s="67"/>
      <c r="L50" s="19"/>
    </row>
    <row r="51" spans="1:12" x14ac:dyDescent="0.25">
      <c r="A51" s="18"/>
      <c r="B51" s="19"/>
      <c r="C51" s="19"/>
      <c r="D51" s="19"/>
      <c r="E51" s="19"/>
      <c r="F51" s="19"/>
      <c r="G51" s="19"/>
      <c r="H51" s="19"/>
      <c r="I51" s="19"/>
      <c r="J51" s="20"/>
      <c r="K51" s="67"/>
      <c r="L51" s="19"/>
    </row>
    <row r="52" spans="1:12" x14ac:dyDescent="0.25">
      <c r="A52" s="18"/>
      <c r="B52" s="19"/>
      <c r="C52" s="19"/>
      <c r="D52" s="19"/>
      <c r="E52" s="19"/>
      <c r="F52" s="19"/>
      <c r="G52" s="19"/>
      <c r="H52" s="19"/>
      <c r="I52" s="19"/>
      <c r="J52" s="20"/>
      <c r="K52" s="67"/>
      <c r="L52" s="19"/>
    </row>
    <row r="53" spans="1:12" x14ac:dyDescent="0.25">
      <c r="A53" s="18"/>
      <c r="B53" s="19"/>
      <c r="C53" s="19"/>
      <c r="D53" s="19"/>
      <c r="E53" s="19"/>
      <c r="F53" s="19"/>
      <c r="G53" s="19"/>
      <c r="H53" s="19"/>
      <c r="I53" s="19"/>
      <c r="J53" s="20"/>
      <c r="K53" s="67"/>
      <c r="L53" s="19"/>
    </row>
    <row r="54" spans="1:12" x14ac:dyDescent="0.25">
      <c r="A54" s="18"/>
      <c r="B54" s="19"/>
      <c r="C54" s="19"/>
      <c r="D54" s="19"/>
      <c r="E54" s="19"/>
      <c r="F54" s="19"/>
      <c r="G54" s="19"/>
      <c r="H54" s="19"/>
      <c r="I54" s="19"/>
      <c r="J54" s="20"/>
      <c r="K54" s="67"/>
      <c r="L54" s="19"/>
    </row>
    <row r="55" spans="1:12" x14ac:dyDescent="0.25">
      <c r="A55" s="18"/>
      <c r="B55" s="19"/>
      <c r="C55" s="19"/>
      <c r="D55" s="19"/>
      <c r="E55" s="19"/>
      <c r="F55" s="19"/>
      <c r="G55" s="19"/>
      <c r="H55" s="19"/>
      <c r="I55" s="19"/>
      <c r="J55" s="20"/>
      <c r="K55" s="67"/>
      <c r="L55" s="19"/>
    </row>
    <row r="56" spans="1:12" x14ac:dyDescent="0.25">
      <c r="A56" s="18"/>
      <c r="B56" s="19"/>
      <c r="C56" s="19"/>
      <c r="D56" s="19"/>
      <c r="E56" s="19"/>
      <c r="F56" s="19"/>
      <c r="G56" s="19"/>
      <c r="H56" s="19"/>
      <c r="I56" s="19"/>
      <c r="J56" s="20"/>
      <c r="K56" s="67"/>
      <c r="L56" s="19"/>
    </row>
    <row r="57" spans="1:12" x14ac:dyDescent="0.25">
      <c r="A57" s="18"/>
      <c r="B57" s="19"/>
      <c r="C57" s="19"/>
      <c r="D57" s="19"/>
      <c r="E57" s="19"/>
      <c r="F57" s="19"/>
      <c r="G57" s="19"/>
      <c r="H57" s="19"/>
      <c r="I57" s="19"/>
      <c r="J57" s="20"/>
      <c r="K57" s="67"/>
      <c r="L57" s="19"/>
    </row>
    <row r="58" spans="1:12" x14ac:dyDescent="0.25">
      <c r="A58" s="18"/>
      <c r="B58" s="19"/>
      <c r="C58" s="19"/>
      <c r="D58" s="19"/>
      <c r="E58" s="19"/>
      <c r="F58" s="19"/>
      <c r="G58" s="19"/>
      <c r="H58" s="19"/>
      <c r="I58" s="19"/>
      <c r="J58" s="20"/>
      <c r="K58" s="67"/>
      <c r="L58" s="19"/>
    </row>
    <row r="59" spans="1:12" x14ac:dyDescent="0.25">
      <c r="A59" s="18"/>
      <c r="B59" s="19"/>
      <c r="C59" s="19"/>
      <c r="D59" s="19"/>
      <c r="E59" s="19"/>
      <c r="F59" s="19"/>
      <c r="G59" s="19"/>
      <c r="H59" s="19"/>
      <c r="I59" s="19"/>
      <c r="J59" s="20"/>
      <c r="K59" s="67"/>
      <c r="L59" s="19"/>
    </row>
    <row r="60" spans="1:12" x14ac:dyDescent="0.25">
      <c r="A60" s="18"/>
      <c r="B60" s="19"/>
      <c r="C60" s="19"/>
      <c r="D60" s="19"/>
      <c r="E60" s="19"/>
      <c r="F60" s="19"/>
      <c r="G60" s="19"/>
      <c r="H60" s="19"/>
      <c r="I60" s="19"/>
      <c r="J60" s="20"/>
      <c r="K60" s="67"/>
      <c r="L60" s="19"/>
    </row>
    <row r="61" spans="1:12" x14ac:dyDescent="0.25">
      <c r="A61" s="18"/>
      <c r="B61" s="19"/>
      <c r="C61" s="19"/>
      <c r="D61" s="19"/>
      <c r="E61" s="19"/>
      <c r="F61" s="19"/>
      <c r="G61" s="19"/>
      <c r="H61" s="19"/>
      <c r="I61" s="19"/>
      <c r="J61" s="20"/>
      <c r="K61" s="67"/>
      <c r="L61" s="19"/>
    </row>
    <row r="62" spans="1:12" x14ac:dyDescent="0.25">
      <c r="A62" s="18"/>
      <c r="B62" s="19"/>
      <c r="C62" s="19"/>
      <c r="D62" s="19"/>
      <c r="E62" s="19"/>
      <c r="F62" s="19"/>
      <c r="G62" s="19"/>
      <c r="H62" s="19"/>
      <c r="I62" s="19"/>
      <c r="J62" s="20"/>
      <c r="K62" s="67"/>
      <c r="L62" s="19"/>
    </row>
    <row r="63" spans="1:12" x14ac:dyDescent="0.25">
      <c r="A63" s="18"/>
      <c r="B63" s="19"/>
      <c r="C63" s="19"/>
      <c r="D63" s="19"/>
      <c r="E63" s="19"/>
      <c r="F63" s="19"/>
      <c r="G63" s="19"/>
      <c r="H63" s="19"/>
      <c r="I63" s="19"/>
      <c r="J63" s="20"/>
      <c r="K63" s="67"/>
      <c r="L63" s="19"/>
    </row>
    <row r="64" spans="1:12" x14ac:dyDescent="0.25">
      <c r="A64" s="18"/>
      <c r="B64" s="19"/>
      <c r="C64" s="19"/>
      <c r="D64" s="19"/>
      <c r="E64" s="19"/>
      <c r="F64" s="19"/>
      <c r="G64" s="19"/>
      <c r="H64" s="19"/>
      <c r="I64" s="19"/>
      <c r="J64" s="20"/>
      <c r="K64" s="67"/>
      <c r="L64" s="19"/>
    </row>
    <row r="65" spans="1:12" x14ac:dyDescent="0.25">
      <c r="A65" s="18"/>
      <c r="B65" s="19"/>
      <c r="C65" s="19"/>
      <c r="D65" s="19"/>
      <c r="E65" s="19"/>
      <c r="F65" s="19"/>
      <c r="G65" s="19"/>
      <c r="H65" s="19"/>
      <c r="I65" s="19"/>
      <c r="J65" s="20"/>
      <c r="K65" s="67"/>
      <c r="L65" s="19"/>
    </row>
    <row r="66" spans="1:12" x14ac:dyDescent="0.25">
      <c r="A66" s="18"/>
      <c r="B66" s="19"/>
      <c r="C66" s="19"/>
      <c r="D66" s="19"/>
      <c r="E66" s="19"/>
      <c r="F66" s="19"/>
      <c r="G66" s="19"/>
      <c r="H66" s="19"/>
      <c r="I66" s="19"/>
      <c r="J66" s="20"/>
      <c r="K66" s="67"/>
      <c r="L66" s="19"/>
    </row>
    <row r="67" spans="1:12" x14ac:dyDescent="0.25">
      <c r="A67" s="18"/>
      <c r="B67" s="19"/>
      <c r="C67" s="19"/>
      <c r="D67" s="19"/>
      <c r="E67" s="19"/>
      <c r="F67" s="19"/>
      <c r="G67" s="19"/>
      <c r="H67" s="19"/>
      <c r="I67" s="19"/>
      <c r="J67" s="20"/>
      <c r="K67" s="67"/>
      <c r="L67" s="19"/>
    </row>
    <row r="68" spans="1:12" x14ac:dyDescent="0.25">
      <c r="A68" s="18"/>
      <c r="B68" s="19"/>
      <c r="C68" s="19"/>
      <c r="D68" s="19"/>
      <c r="E68" s="19"/>
      <c r="F68" s="19"/>
      <c r="G68" s="19"/>
      <c r="H68" s="19"/>
      <c r="I68" s="19"/>
      <c r="J68" s="20"/>
      <c r="K68" s="67"/>
      <c r="L68" s="19"/>
    </row>
    <row r="69" spans="1:12" x14ac:dyDescent="0.25">
      <c r="A69" s="18"/>
      <c r="B69" s="19"/>
      <c r="C69" s="19"/>
      <c r="D69" s="19"/>
      <c r="E69" s="19"/>
      <c r="F69" s="19"/>
      <c r="G69" s="19"/>
      <c r="H69" s="19"/>
      <c r="I69" s="19"/>
      <c r="J69" s="20"/>
      <c r="K69" s="67"/>
      <c r="L69" s="19"/>
    </row>
    <row r="70" spans="1:12" x14ac:dyDescent="0.25">
      <c r="A70" s="18"/>
      <c r="B70" s="19"/>
      <c r="C70" s="19"/>
      <c r="D70" s="19"/>
      <c r="E70" s="19"/>
      <c r="F70" s="19"/>
      <c r="G70" s="19"/>
      <c r="H70" s="19"/>
      <c r="I70" s="19"/>
      <c r="J70" s="20"/>
      <c r="K70" s="67"/>
      <c r="L70" s="19"/>
    </row>
    <row r="71" spans="1:12" x14ac:dyDescent="0.25">
      <c r="A71" s="18"/>
      <c r="B71" s="19"/>
      <c r="C71" s="19"/>
      <c r="D71" s="19"/>
      <c r="E71" s="19"/>
      <c r="F71" s="19"/>
      <c r="G71" s="19"/>
      <c r="H71" s="19"/>
      <c r="I71" s="19"/>
      <c r="J71" s="20"/>
      <c r="K71" s="67"/>
      <c r="L71" s="19"/>
    </row>
    <row r="72" spans="1:12" x14ac:dyDescent="0.25">
      <c r="A72" s="18"/>
      <c r="B72" s="19"/>
      <c r="C72" s="19"/>
      <c r="D72" s="19"/>
      <c r="E72" s="19"/>
      <c r="F72" s="19"/>
      <c r="G72" s="19"/>
      <c r="H72" s="19"/>
      <c r="I72" s="19"/>
      <c r="J72" s="20"/>
      <c r="K72" s="67"/>
      <c r="L72" s="19"/>
    </row>
    <row r="73" spans="1:12" x14ac:dyDescent="0.25">
      <c r="A73" s="18"/>
      <c r="B73" s="19"/>
      <c r="C73" s="19"/>
      <c r="D73" s="19"/>
      <c r="E73" s="19"/>
      <c r="F73" s="19"/>
      <c r="G73" s="19"/>
      <c r="H73" s="19"/>
      <c r="I73" s="19"/>
      <c r="J73" s="20"/>
      <c r="K73" s="67"/>
      <c r="L73" s="19"/>
    </row>
    <row r="74" spans="1:12" x14ac:dyDescent="0.25">
      <c r="A74" s="18"/>
      <c r="B74" s="19"/>
      <c r="C74" s="19"/>
      <c r="D74" s="19"/>
      <c r="E74" s="19"/>
      <c r="F74" s="19"/>
      <c r="G74" s="19"/>
      <c r="H74" s="19"/>
      <c r="I74" s="19"/>
      <c r="J74" s="20"/>
      <c r="K74" s="67"/>
      <c r="L74" s="19"/>
    </row>
    <row r="75" spans="1:12" x14ac:dyDescent="0.25">
      <c r="A75" s="18"/>
      <c r="B75" s="19"/>
      <c r="C75" s="19"/>
      <c r="D75" s="19"/>
      <c r="E75" s="19"/>
      <c r="F75" s="19"/>
      <c r="G75" s="19"/>
      <c r="H75" s="19"/>
      <c r="I75" s="19"/>
      <c r="J75" s="20"/>
      <c r="K75" s="67"/>
      <c r="L75" s="19"/>
    </row>
    <row r="76" spans="1:12" x14ac:dyDescent="0.25">
      <c r="A76" s="18"/>
      <c r="B76" s="19"/>
      <c r="C76" s="19"/>
      <c r="D76" s="19"/>
      <c r="E76" s="19"/>
      <c r="F76" s="19"/>
      <c r="G76" s="19"/>
      <c r="H76" s="19"/>
      <c r="I76" s="19"/>
      <c r="J76" s="20"/>
      <c r="K76" s="67"/>
      <c r="L76" s="19"/>
    </row>
    <row r="77" spans="1:12" x14ac:dyDescent="0.25">
      <c r="A77" s="18"/>
      <c r="B77" s="19"/>
      <c r="C77" s="19"/>
      <c r="D77" s="19"/>
      <c r="E77" s="19"/>
      <c r="F77" s="19"/>
      <c r="G77" s="19"/>
      <c r="H77" s="19"/>
      <c r="I77" s="19"/>
      <c r="J77" s="20"/>
      <c r="K77" s="67"/>
      <c r="L77" s="19"/>
    </row>
    <row r="78" spans="1:12" x14ac:dyDescent="0.25">
      <c r="A78" s="18"/>
      <c r="B78" s="19"/>
      <c r="C78" s="19"/>
      <c r="D78" s="19"/>
      <c r="E78" s="19"/>
      <c r="F78" s="19"/>
      <c r="G78" s="19"/>
      <c r="H78" s="19"/>
      <c r="I78" s="19"/>
      <c r="J78" s="20"/>
      <c r="K78" s="67"/>
      <c r="L78" s="19"/>
    </row>
    <row r="79" spans="1:12" x14ac:dyDescent="0.25">
      <c r="A79" s="18"/>
      <c r="B79" s="19"/>
      <c r="C79" s="19"/>
      <c r="D79" s="19"/>
      <c r="E79" s="19"/>
      <c r="F79" s="19"/>
      <c r="G79" s="19"/>
      <c r="H79" s="19"/>
      <c r="I79" s="19"/>
      <c r="J79" s="20"/>
      <c r="K79" s="67"/>
      <c r="L79" s="19"/>
    </row>
    <row r="80" spans="1:12" x14ac:dyDescent="0.25">
      <c r="A80" s="18"/>
      <c r="B80" s="19"/>
      <c r="C80" s="19"/>
      <c r="D80" s="19"/>
      <c r="E80" s="19"/>
      <c r="F80" s="19"/>
      <c r="G80" s="19"/>
      <c r="H80" s="19"/>
      <c r="I80" s="19"/>
      <c r="J80" s="20"/>
      <c r="K80" s="67"/>
      <c r="L80" s="19"/>
    </row>
    <row r="81" spans="1:12" x14ac:dyDescent="0.25">
      <c r="A81" s="18"/>
      <c r="B81" s="19"/>
      <c r="C81" s="19"/>
      <c r="D81" s="19"/>
      <c r="E81" s="19"/>
      <c r="F81" s="19"/>
      <c r="G81" s="19"/>
      <c r="H81" s="19"/>
      <c r="I81" s="19"/>
      <c r="J81" s="20"/>
      <c r="K81" s="67"/>
      <c r="L81" s="19"/>
    </row>
    <row r="82" spans="1:12" x14ac:dyDescent="0.25">
      <c r="A82" s="18"/>
      <c r="B82" s="19"/>
      <c r="C82" s="19"/>
      <c r="D82" s="19"/>
      <c r="E82" s="19"/>
      <c r="F82" s="19"/>
      <c r="G82" s="19"/>
      <c r="H82" s="19"/>
      <c r="I82" s="19"/>
      <c r="J82" s="20"/>
      <c r="K82" s="67"/>
      <c r="L82" s="19"/>
    </row>
    <row r="83" spans="1:12" x14ac:dyDescent="0.25">
      <c r="A83" s="18"/>
      <c r="B83" s="19"/>
      <c r="C83" s="19"/>
      <c r="D83" s="19"/>
      <c r="E83" s="19"/>
      <c r="F83" s="19"/>
      <c r="G83" s="19"/>
      <c r="H83" s="19"/>
      <c r="I83" s="19"/>
      <c r="J83" s="20"/>
      <c r="K83" s="67"/>
      <c r="L83" s="19"/>
    </row>
    <row r="84" spans="1:12" x14ac:dyDescent="0.25">
      <c r="A84" s="18"/>
      <c r="B84" s="19"/>
      <c r="C84" s="19"/>
      <c r="D84" s="19"/>
      <c r="E84" s="19"/>
      <c r="F84" s="19"/>
      <c r="G84" s="19"/>
      <c r="H84" s="19"/>
      <c r="I84" s="19"/>
      <c r="J84" s="20"/>
      <c r="K84" s="67"/>
      <c r="L84" s="19"/>
    </row>
    <row r="85" spans="1:12" x14ac:dyDescent="0.25">
      <c r="A85" s="18"/>
      <c r="B85" s="19"/>
      <c r="C85" s="19"/>
      <c r="D85" s="19"/>
      <c r="E85" s="19"/>
      <c r="F85" s="19"/>
      <c r="G85" s="19"/>
      <c r="H85" s="19"/>
      <c r="I85" s="19"/>
      <c r="J85" s="20"/>
      <c r="K85" s="67"/>
      <c r="L85" s="19"/>
    </row>
    <row r="86" spans="1:12" x14ac:dyDescent="0.25">
      <c r="A86" s="18"/>
      <c r="B86" s="19"/>
      <c r="C86" s="19"/>
      <c r="D86" s="19"/>
      <c r="E86" s="19"/>
      <c r="F86" s="19"/>
      <c r="G86" s="19"/>
      <c r="H86" s="19"/>
      <c r="I86" s="19"/>
      <c r="J86" s="20"/>
      <c r="K86" s="67"/>
      <c r="L86" s="19"/>
    </row>
    <row r="87" spans="1:12" x14ac:dyDescent="0.25">
      <c r="A87" s="18"/>
      <c r="B87" s="19"/>
      <c r="C87" s="19"/>
      <c r="D87" s="19"/>
      <c r="E87" s="19"/>
      <c r="F87" s="19"/>
      <c r="G87" s="19"/>
      <c r="H87" s="19"/>
      <c r="I87" s="19"/>
      <c r="J87" s="20"/>
      <c r="K87" s="67"/>
      <c r="L87" s="19"/>
    </row>
    <row r="88" spans="1:12" x14ac:dyDescent="0.25">
      <c r="A88" s="18"/>
      <c r="B88" s="19"/>
      <c r="C88" s="19"/>
      <c r="D88" s="19"/>
      <c r="E88" s="19"/>
      <c r="F88" s="19"/>
      <c r="G88" s="19"/>
      <c r="H88" s="19"/>
      <c r="I88" s="19"/>
      <c r="J88" s="20"/>
      <c r="K88" s="67"/>
      <c r="L88" s="19"/>
    </row>
    <row r="89" spans="1:12" x14ac:dyDescent="0.25">
      <c r="A89" s="18"/>
      <c r="B89" s="19"/>
      <c r="C89" s="19"/>
      <c r="D89" s="19"/>
      <c r="E89" s="19"/>
      <c r="F89" s="19"/>
      <c r="G89" s="19"/>
      <c r="H89" s="19"/>
      <c r="I89" s="19"/>
      <c r="J89" s="20"/>
      <c r="K89" s="67"/>
      <c r="L89" s="19"/>
    </row>
    <row r="90" spans="1:12" x14ac:dyDescent="0.25">
      <c r="A90" s="18"/>
      <c r="B90" s="19"/>
      <c r="C90" s="19"/>
      <c r="D90" s="19"/>
      <c r="E90" s="19"/>
      <c r="F90" s="19"/>
      <c r="G90" s="19"/>
      <c r="H90" s="19"/>
      <c r="I90" s="19"/>
      <c r="J90" s="20"/>
      <c r="K90" s="67"/>
      <c r="L90" s="19"/>
    </row>
    <row r="91" spans="1:12" x14ac:dyDescent="0.25">
      <c r="A91" s="18"/>
      <c r="B91" s="19"/>
      <c r="C91" s="19"/>
      <c r="D91" s="19"/>
      <c r="E91" s="19"/>
      <c r="F91" s="19"/>
      <c r="G91" s="19"/>
      <c r="H91" s="19"/>
      <c r="I91" s="19"/>
      <c r="J91" s="20"/>
      <c r="K91" s="67"/>
      <c r="L91" s="19"/>
    </row>
    <row r="92" spans="1:12" x14ac:dyDescent="0.25">
      <c r="A92" s="18"/>
      <c r="B92" s="19"/>
      <c r="C92" s="19"/>
      <c r="D92" s="19"/>
      <c r="E92" s="19"/>
      <c r="F92" s="19"/>
      <c r="G92" s="19"/>
      <c r="H92" s="19"/>
      <c r="I92" s="19"/>
      <c r="J92" s="20"/>
      <c r="K92" s="67"/>
      <c r="L92" s="19"/>
    </row>
    <row r="93" spans="1:12" x14ac:dyDescent="0.25">
      <c r="A93" s="18"/>
      <c r="B93" s="19"/>
      <c r="C93" s="19"/>
      <c r="D93" s="19"/>
      <c r="E93" s="19"/>
      <c r="F93" s="19"/>
      <c r="G93" s="19"/>
      <c r="H93" s="19"/>
      <c r="I93" s="19"/>
      <c r="J93" s="20"/>
      <c r="K93" s="67"/>
      <c r="L93" s="19"/>
    </row>
    <row r="94" spans="1:12" x14ac:dyDescent="0.25">
      <c r="A94" s="18"/>
      <c r="B94" s="19"/>
      <c r="C94" s="19"/>
      <c r="D94" s="19"/>
      <c r="E94" s="19"/>
      <c r="F94" s="19"/>
      <c r="G94" s="19"/>
      <c r="H94" s="19"/>
      <c r="I94" s="19"/>
      <c r="J94" s="20"/>
      <c r="K94" s="67"/>
      <c r="L94" s="19"/>
    </row>
    <row r="95" spans="1:12" x14ac:dyDescent="0.25">
      <c r="A95" s="18"/>
      <c r="B95" s="19"/>
      <c r="C95" s="19"/>
      <c r="D95" s="19"/>
      <c r="E95" s="19"/>
      <c r="F95" s="19"/>
      <c r="G95" s="19"/>
      <c r="H95" s="19"/>
      <c r="I95" s="19"/>
      <c r="J95" s="20"/>
      <c r="K95" s="67"/>
      <c r="L95" s="19"/>
    </row>
    <row r="96" spans="1:12" x14ac:dyDescent="0.25">
      <c r="A96" s="18"/>
      <c r="B96" s="19"/>
      <c r="C96" s="19"/>
      <c r="D96" s="19"/>
      <c r="E96" s="19"/>
      <c r="F96" s="19"/>
      <c r="G96" s="19"/>
      <c r="H96" s="19"/>
      <c r="I96" s="19"/>
      <c r="J96" s="20"/>
      <c r="K96" s="67"/>
      <c r="L96" s="19"/>
    </row>
    <row r="97" spans="1:12" x14ac:dyDescent="0.25">
      <c r="A97" s="18"/>
      <c r="B97" s="19"/>
      <c r="C97" s="19"/>
      <c r="D97" s="19"/>
      <c r="E97" s="19"/>
      <c r="F97" s="19"/>
      <c r="G97" s="19"/>
      <c r="H97" s="19"/>
      <c r="I97" s="19"/>
      <c r="J97" s="20"/>
      <c r="K97" s="67"/>
      <c r="L97" s="19"/>
    </row>
    <row r="98" spans="1:12" x14ac:dyDescent="0.25">
      <c r="A98" s="18"/>
      <c r="B98" s="19"/>
      <c r="C98" s="19"/>
      <c r="D98" s="19"/>
      <c r="E98" s="19"/>
      <c r="F98" s="19"/>
      <c r="G98" s="19"/>
      <c r="H98" s="19"/>
      <c r="I98" s="19"/>
      <c r="J98" s="20"/>
      <c r="K98" s="67"/>
      <c r="L98" s="19"/>
    </row>
    <row r="99" spans="1:12" x14ac:dyDescent="0.25">
      <c r="A99" s="18"/>
      <c r="B99" s="19"/>
      <c r="C99" s="19"/>
      <c r="D99" s="19"/>
      <c r="E99" s="19"/>
      <c r="F99" s="19"/>
      <c r="G99" s="19"/>
      <c r="H99" s="19"/>
      <c r="I99" s="19"/>
      <c r="J99" s="20"/>
      <c r="K99" s="67"/>
      <c r="L99" s="19"/>
    </row>
    <row r="100" spans="1:12" x14ac:dyDescent="0.25">
      <c r="A100" s="18"/>
      <c r="B100" s="19"/>
      <c r="C100" s="19"/>
      <c r="D100" s="19"/>
      <c r="E100" s="19"/>
      <c r="F100" s="19"/>
      <c r="G100" s="19"/>
      <c r="H100" s="19"/>
      <c r="I100" s="19"/>
      <c r="J100" s="20"/>
      <c r="K100" s="67"/>
      <c r="L100" s="19"/>
    </row>
    <row r="101" spans="1:12" x14ac:dyDescent="0.25">
      <c r="A101" s="18"/>
      <c r="B101" s="19"/>
      <c r="C101" s="19"/>
      <c r="D101" s="19"/>
      <c r="E101" s="19"/>
      <c r="F101" s="19"/>
      <c r="G101" s="19"/>
      <c r="H101" s="19"/>
      <c r="I101" s="19"/>
      <c r="J101" s="20"/>
      <c r="K101" s="67"/>
      <c r="L101" s="19"/>
    </row>
    <row r="102" spans="1:12" x14ac:dyDescent="0.25">
      <c r="A102" s="18"/>
      <c r="B102" s="19"/>
      <c r="C102" s="19"/>
      <c r="D102" s="19"/>
      <c r="E102" s="19"/>
      <c r="F102" s="19"/>
      <c r="G102" s="19"/>
      <c r="H102" s="19"/>
      <c r="I102" s="19"/>
      <c r="J102" s="20"/>
      <c r="K102" s="67"/>
      <c r="L102" s="19"/>
    </row>
    <row r="103" spans="1:12" x14ac:dyDescent="0.25">
      <c r="A103" s="18"/>
      <c r="B103" s="19"/>
      <c r="C103" s="19"/>
      <c r="D103" s="19"/>
      <c r="E103" s="19"/>
      <c r="F103" s="19"/>
      <c r="G103" s="19"/>
      <c r="H103" s="19"/>
      <c r="I103" s="19"/>
      <c r="J103" s="20"/>
      <c r="K103" s="67"/>
      <c r="L103" s="19"/>
    </row>
    <row r="104" spans="1:12" x14ac:dyDescent="0.25">
      <c r="A104" s="18"/>
      <c r="B104" s="19"/>
      <c r="C104" s="19"/>
      <c r="D104" s="19"/>
      <c r="E104" s="19"/>
      <c r="F104" s="19"/>
      <c r="G104" s="19"/>
      <c r="H104" s="19"/>
      <c r="I104" s="19"/>
      <c r="J104" s="20"/>
      <c r="K104" s="67"/>
      <c r="L104" s="19"/>
    </row>
    <row r="105" spans="1:12" x14ac:dyDescent="0.25">
      <c r="A105" s="18"/>
      <c r="B105" s="19"/>
      <c r="C105" s="19"/>
      <c r="D105" s="19"/>
      <c r="E105" s="19"/>
      <c r="F105" s="19"/>
      <c r="G105" s="19"/>
      <c r="H105" s="19"/>
      <c r="I105" s="19"/>
      <c r="J105" s="20"/>
      <c r="K105" s="67"/>
      <c r="L105" s="19"/>
    </row>
    <row r="106" spans="1:12" x14ac:dyDescent="0.25">
      <c r="A106" s="18"/>
      <c r="B106" s="19"/>
      <c r="C106" s="19"/>
      <c r="D106" s="19"/>
      <c r="E106" s="19"/>
      <c r="F106" s="19"/>
      <c r="G106" s="19"/>
      <c r="H106" s="19"/>
      <c r="I106" s="19"/>
      <c r="J106" s="20"/>
      <c r="K106" s="67"/>
      <c r="L106" s="19"/>
    </row>
    <row r="107" spans="1:12" x14ac:dyDescent="0.25">
      <c r="A107" s="18"/>
      <c r="B107" s="19"/>
      <c r="C107" s="19"/>
      <c r="D107" s="19"/>
      <c r="E107" s="19"/>
      <c r="F107" s="19"/>
      <c r="G107" s="19"/>
      <c r="H107" s="19"/>
      <c r="I107" s="19"/>
      <c r="J107" s="20"/>
      <c r="K107" s="67"/>
      <c r="L107" s="19"/>
    </row>
    <row r="108" spans="1:12" x14ac:dyDescent="0.25">
      <c r="A108" s="18"/>
      <c r="B108" s="19"/>
      <c r="C108" s="19"/>
      <c r="D108" s="19"/>
      <c r="E108" s="19"/>
      <c r="F108" s="19"/>
      <c r="G108" s="19"/>
      <c r="H108" s="19"/>
      <c r="I108" s="19"/>
      <c r="J108" s="20"/>
      <c r="K108" s="67"/>
      <c r="L108" s="19"/>
    </row>
    <row r="109" spans="1:12" x14ac:dyDescent="0.25">
      <c r="A109" s="18"/>
      <c r="B109" s="19"/>
      <c r="C109" s="19"/>
      <c r="D109" s="19"/>
      <c r="E109" s="19"/>
      <c r="F109" s="19"/>
      <c r="G109" s="19"/>
      <c r="H109" s="19"/>
      <c r="I109" s="19"/>
      <c r="J109" s="20"/>
      <c r="K109" s="67"/>
      <c r="L109" s="19"/>
    </row>
    <row r="110" spans="1:12" x14ac:dyDescent="0.25">
      <c r="A110" s="18"/>
      <c r="B110" s="19"/>
      <c r="C110" s="19"/>
      <c r="D110" s="19"/>
      <c r="E110" s="19"/>
      <c r="F110" s="19"/>
      <c r="G110" s="19"/>
      <c r="H110" s="19"/>
      <c r="I110" s="19"/>
      <c r="J110" s="20"/>
      <c r="K110" s="67"/>
      <c r="L110" s="19"/>
    </row>
    <row r="111" spans="1:12" x14ac:dyDescent="0.25">
      <c r="A111" s="18"/>
      <c r="B111" s="19"/>
      <c r="C111" s="19"/>
      <c r="D111" s="19"/>
      <c r="E111" s="19"/>
      <c r="F111" s="19"/>
      <c r="G111" s="19"/>
      <c r="H111" s="19"/>
      <c r="I111" s="19"/>
      <c r="J111" s="20"/>
      <c r="K111" s="67"/>
      <c r="L111" s="19"/>
    </row>
    <row r="112" spans="1:12" x14ac:dyDescent="0.25">
      <c r="A112" s="18"/>
      <c r="B112" s="19"/>
      <c r="C112" s="19"/>
      <c r="D112" s="19"/>
      <c r="E112" s="19"/>
      <c r="F112" s="19"/>
      <c r="G112" s="19"/>
      <c r="H112" s="19"/>
      <c r="I112" s="19"/>
      <c r="J112" s="20"/>
      <c r="K112" s="67"/>
      <c r="L112" s="19"/>
    </row>
    <row r="113" spans="1:12" x14ac:dyDescent="0.25">
      <c r="A113" s="18"/>
      <c r="B113" s="19"/>
      <c r="C113" s="19"/>
      <c r="D113" s="19"/>
      <c r="E113" s="19"/>
      <c r="F113" s="19"/>
      <c r="G113" s="19"/>
      <c r="H113" s="19"/>
      <c r="I113" s="19"/>
      <c r="J113" s="20"/>
      <c r="K113" s="67"/>
      <c r="L113" s="19"/>
    </row>
    <row r="114" spans="1:12" x14ac:dyDescent="0.25">
      <c r="A114" s="18"/>
      <c r="B114" s="19"/>
      <c r="C114" s="19"/>
      <c r="D114" s="19"/>
      <c r="E114" s="19"/>
      <c r="F114" s="19"/>
      <c r="G114" s="19"/>
      <c r="H114" s="19"/>
      <c r="I114" s="19"/>
      <c r="J114" s="20"/>
      <c r="K114" s="67"/>
      <c r="L114" s="19"/>
    </row>
    <row r="115" spans="1:12" x14ac:dyDescent="0.25">
      <c r="A115" s="18"/>
      <c r="B115" s="19"/>
      <c r="C115" s="19"/>
      <c r="D115" s="19"/>
      <c r="E115" s="19"/>
      <c r="F115" s="19"/>
      <c r="G115" s="19"/>
      <c r="H115" s="19"/>
      <c r="I115" s="19"/>
      <c r="J115" s="20"/>
      <c r="K115" s="67"/>
      <c r="L115" s="19"/>
    </row>
    <row r="116" spans="1:12" x14ac:dyDescent="0.25">
      <c r="A116" s="18"/>
      <c r="B116" s="19"/>
      <c r="C116" s="19"/>
      <c r="D116" s="19"/>
      <c r="E116" s="19"/>
      <c r="F116" s="19"/>
      <c r="G116" s="19"/>
      <c r="H116" s="19"/>
      <c r="I116" s="19"/>
      <c r="J116" s="20"/>
      <c r="K116" s="67"/>
      <c r="L116" s="19"/>
    </row>
    <row r="117" spans="1:12" x14ac:dyDescent="0.25">
      <c r="A117" s="18"/>
      <c r="B117" s="19"/>
      <c r="C117" s="19"/>
      <c r="D117" s="19"/>
      <c r="E117" s="19"/>
      <c r="F117" s="19"/>
      <c r="G117" s="19"/>
      <c r="H117" s="19"/>
      <c r="I117" s="19"/>
      <c r="J117" s="20"/>
      <c r="K117" s="67"/>
      <c r="L117" s="19"/>
    </row>
    <row r="118" spans="1:12" x14ac:dyDescent="0.25">
      <c r="A118" s="18"/>
      <c r="B118" s="19"/>
      <c r="C118" s="19"/>
      <c r="D118" s="19"/>
      <c r="E118" s="19"/>
      <c r="F118" s="19"/>
      <c r="G118" s="19"/>
      <c r="H118" s="19"/>
      <c r="I118" s="19"/>
      <c r="J118" s="20"/>
      <c r="K118" s="67"/>
      <c r="L118" s="19"/>
    </row>
    <row r="119" spans="1:12" x14ac:dyDescent="0.25">
      <c r="A119" s="18"/>
      <c r="B119" s="19"/>
      <c r="C119" s="19"/>
      <c r="D119" s="19"/>
      <c r="E119" s="19"/>
      <c r="F119" s="19"/>
      <c r="G119" s="19"/>
      <c r="H119" s="19"/>
      <c r="I119" s="19"/>
      <c r="J119" s="20"/>
      <c r="K119" s="67"/>
      <c r="L119" s="19"/>
    </row>
    <row r="120" spans="1:12" x14ac:dyDescent="0.25">
      <c r="A120" s="18"/>
      <c r="B120" s="19"/>
      <c r="C120" s="19"/>
      <c r="D120" s="19"/>
      <c r="E120" s="19"/>
      <c r="F120" s="19"/>
      <c r="G120" s="19"/>
      <c r="H120" s="19"/>
      <c r="I120" s="19"/>
      <c r="J120" s="20"/>
      <c r="K120" s="67"/>
      <c r="L120" s="19"/>
    </row>
    <row r="121" spans="1:12" x14ac:dyDescent="0.25">
      <c r="A121" s="18"/>
      <c r="B121" s="19"/>
      <c r="C121" s="19"/>
      <c r="D121" s="19"/>
      <c r="E121" s="19"/>
      <c r="F121" s="19"/>
      <c r="G121" s="19"/>
      <c r="H121" s="19"/>
      <c r="I121" s="19"/>
      <c r="J121" s="20"/>
      <c r="K121" s="67"/>
      <c r="L121" s="19"/>
    </row>
    <row r="122" spans="1:12" x14ac:dyDescent="0.25">
      <c r="A122" s="18"/>
      <c r="B122" s="19"/>
      <c r="C122" s="19"/>
      <c r="D122" s="19"/>
      <c r="E122" s="19"/>
      <c r="F122" s="19"/>
      <c r="G122" s="19"/>
      <c r="H122" s="19"/>
      <c r="I122" s="19"/>
      <c r="J122" s="20"/>
      <c r="K122" s="67"/>
      <c r="L122" s="19"/>
    </row>
    <row r="123" spans="1:12" x14ac:dyDescent="0.25">
      <c r="A123" s="18"/>
      <c r="B123" s="19"/>
      <c r="C123" s="19"/>
      <c r="D123" s="19"/>
      <c r="E123" s="19"/>
      <c r="F123" s="19"/>
      <c r="G123" s="19"/>
      <c r="H123" s="19"/>
      <c r="I123" s="19"/>
      <c r="J123" s="20"/>
      <c r="K123" s="67"/>
      <c r="L123" s="19"/>
    </row>
    <row r="124" spans="1:12" x14ac:dyDescent="0.25">
      <c r="A124" s="18"/>
      <c r="B124" s="19"/>
      <c r="C124" s="19"/>
      <c r="D124" s="19"/>
      <c r="E124" s="19"/>
      <c r="F124" s="19"/>
      <c r="G124" s="19"/>
      <c r="H124" s="19"/>
      <c r="I124" s="19"/>
      <c r="J124" s="20"/>
      <c r="K124" s="67"/>
      <c r="L124" s="19"/>
    </row>
    <row r="125" spans="1:12" x14ac:dyDescent="0.25">
      <c r="A125" s="18"/>
      <c r="B125" s="19"/>
      <c r="C125" s="19"/>
      <c r="D125" s="19"/>
      <c r="E125" s="19"/>
      <c r="F125" s="19"/>
      <c r="G125" s="19"/>
      <c r="H125" s="19"/>
      <c r="I125" s="19"/>
      <c r="J125" s="20"/>
      <c r="K125" s="67"/>
      <c r="L125" s="19"/>
    </row>
    <row r="126" spans="1:12" x14ac:dyDescent="0.25">
      <c r="A126" s="18"/>
      <c r="B126" s="19"/>
      <c r="C126" s="19"/>
      <c r="D126" s="19"/>
      <c r="E126" s="19"/>
      <c r="F126" s="19"/>
      <c r="G126" s="19"/>
      <c r="H126" s="19"/>
      <c r="I126" s="19"/>
      <c r="J126" s="20"/>
      <c r="K126" s="67"/>
      <c r="L126" s="19"/>
    </row>
    <row r="127" spans="1:12" x14ac:dyDescent="0.25">
      <c r="A127" s="18"/>
      <c r="B127" s="19"/>
      <c r="C127" s="19"/>
      <c r="D127" s="19"/>
      <c r="E127" s="19"/>
      <c r="F127" s="19"/>
      <c r="G127" s="19"/>
      <c r="H127" s="19"/>
      <c r="I127" s="19"/>
      <c r="J127" s="20"/>
      <c r="K127" s="67"/>
      <c r="L127" s="19"/>
    </row>
    <row r="128" spans="1:12" x14ac:dyDescent="0.25">
      <c r="A128" s="18"/>
      <c r="B128" s="19"/>
      <c r="C128" s="19"/>
      <c r="D128" s="19"/>
      <c r="E128" s="19"/>
      <c r="F128" s="19"/>
      <c r="G128" s="19"/>
      <c r="H128" s="19"/>
      <c r="I128" s="19"/>
      <c r="J128" s="20"/>
      <c r="K128" s="67"/>
      <c r="L128" s="19"/>
    </row>
    <row r="129" spans="1:12" x14ac:dyDescent="0.25">
      <c r="A129" s="18"/>
      <c r="B129" s="19"/>
      <c r="C129" s="19"/>
      <c r="D129" s="19"/>
      <c r="E129" s="19"/>
      <c r="F129" s="19"/>
      <c r="G129" s="19"/>
      <c r="H129" s="19"/>
      <c r="I129" s="19"/>
      <c r="J129" s="20"/>
      <c r="K129" s="67"/>
      <c r="L129" s="19"/>
    </row>
    <row r="130" spans="1:12" x14ac:dyDescent="0.25">
      <c r="A130" s="18"/>
      <c r="B130" s="19"/>
      <c r="C130" s="19"/>
      <c r="D130" s="19"/>
      <c r="E130" s="19"/>
      <c r="F130" s="19"/>
      <c r="G130" s="19"/>
      <c r="H130" s="19"/>
      <c r="I130" s="19"/>
      <c r="J130" s="20"/>
      <c r="K130" s="67"/>
      <c r="L130" s="19"/>
    </row>
    <row r="131" spans="1:12" x14ac:dyDescent="0.25">
      <c r="A131" s="18"/>
      <c r="B131" s="19"/>
      <c r="C131" s="19"/>
      <c r="D131" s="19"/>
      <c r="E131" s="19"/>
      <c r="F131" s="19"/>
      <c r="G131" s="19"/>
      <c r="H131" s="19"/>
      <c r="I131" s="19"/>
      <c r="J131" s="20"/>
      <c r="K131" s="67"/>
      <c r="L131" s="19"/>
    </row>
    <row r="132" spans="1:12" x14ac:dyDescent="0.25">
      <c r="A132" s="18"/>
      <c r="B132" s="19"/>
      <c r="C132" s="19"/>
      <c r="D132" s="19"/>
      <c r="E132" s="19"/>
      <c r="F132" s="19"/>
      <c r="G132" s="19"/>
      <c r="H132" s="19"/>
      <c r="I132" s="19"/>
      <c r="J132" s="20"/>
      <c r="K132" s="67"/>
      <c r="L132" s="19"/>
    </row>
    <row r="133" spans="1:12" x14ac:dyDescent="0.25">
      <c r="A133" s="18"/>
      <c r="B133" s="19"/>
      <c r="C133" s="19"/>
      <c r="D133" s="19"/>
      <c r="E133" s="19"/>
      <c r="F133" s="19"/>
      <c r="G133" s="19"/>
      <c r="H133" s="19"/>
      <c r="I133" s="19"/>
      <c r="J133" s="20"/>
      <c r="K133" s="67"/>
      <c r="L133" s="19"/>
    </row>
    <row r="134" spans="1:12" x14ac:dyDescent="0.25">
      <c r="A134" s="18"/>
      <c r="B134" s="19"/>
      <c r="C134" s="19"/>
      <c r="D134" s="19"/>
      <c r="E134" s="19"/>
      <c r="F134" s="19"/>
      <c r="G134" s="19"/>
      <c r="H134" s="19"/>
      <c r="I134" s="19"/>
      <c r="J134" s="20"/>
      <c r="K134" s="67"/>
      <c r="L134" s="19"/>
    </row>
    <row r="135" spans="1:12" x14ac:dyDescent="0.25">
      <c r="A135" s="18"/>
      <c r="B135" s="19"/>
      <c r="C135" s="19"/>
      <c r="D135" s="19"/>
      <c r="E135" s="19"/>
      <c r="F135" s="19"/>
      <c r="G135" s="19"/>
      <c r="H135" s="19"/>
      <c r="I135" s="19"/>
      <c r="J135" s="20"/>
      <c r="K135" s="67"/>
      <c r="L135" s="19"/>
    </row>
    <row r="136" spans="1:12" x14ac:dyDescent="0.25">
      <c r="A136" s="18"/>
      <c r="B136" s="19"/>
      <c r="C136" s="19"/>
      <c r="D136" s="19"/>
      <c r="E136" s="19"/>
      <c r="F136" s="19"/>
      <c r="G136" s="19"/>
      <c r="H136" s="19"/>
      <c r="I136" s="19"/>
      <c r="J136" s="20"/>
      <c r="K136" s="67"/>
      <c r="L136" s="19"/>
    </row>
    <row r="137" spans="1:12" x14ac:dyDescent="0.25">
      <c r="A137" s="18"/>
      <c r="B137" s="19"/>
      <c r="C137" s="19"/>
      <c r="D137" s="19"/>
      <c r="E137" s="19"/>
      <c r="F137" s="19"/>
      <c r="G137" s="19"/>
      <c r="H137" s="19"/>
      <c r="I137" s="19"/>
      <c r="J137" s="20"/>
      <c r="K137" s="67"/>
      <c r="L137" s="19"/>
    </row>
    <row r="138" spans="1:12" x14ac:dyDescent="0.25">
      <c r="A138" s="18"/>
      <c r="B138" s="19"/>
      <c r="C138" s="19"/>
      <c r="D138" s="19"/>
      <c r="E138" s="19"/>
      <c r="F138" s="19"/>
      <c r="G138" s="19"/>
      <c r="H138" s="19"/>
      <c r="I138" s="19"/>
      <c r="J138" s="20"/>
      <c r="K138" s="67"/>
      <c r="L138" s="19"/>
    </row>
    <row r="139" spans="1:12" x14ac:dyDescent="0.25">
      <c r="A139" s="18"/>
      <c r="B139" s="19"/>
      <c r="C139" s="19"/>
      <c r="D139" s="19"/>
      <c r="E139" s="19"/>
      <c r="F139" s="19"/>
      <c r="G139" s="19"/>
      <c r="H139" s="19"/>
      <c r="I139" s="19"/>
      <c r="J139" s="20"/>
      <c r="K139" s="67"/>
      <c r="L139" s="19"/>
    </row>
    <row r="140" spans="1:12" x14ac:dyDescent="0.25">
      <c r="A140" s="18"/>
      <c r="B140" s="19"/>
      <c r="C140" s="19"/>
      <c r="D140" s="19"/>
      <c r="E140" s="19"/>
      <c r="F140" s="19"/>
      <c r="G140" s="19"/>
      <c r="H140" s="19"/>
      <c r="I140" s="19"/>
      <c r="J140" s="20"/>
      <c r="K140" s="67"/>
      <c r="L140" s="19"/>
    </row>
    <row r="141" spans="1:12" x14ac:dyDescent="0.25">
      <c r="A141" s="18"/>
      <c r="B141" s="19"/>
      <c r="C141" s="19"/>
      <c r="D141" s="19"/>
      <c r="E141" s="19"/>
      <c r="F141" s="19"/>
      <c r="G141" s="19"/>
      <c r="H141" s="19"/>
      <c r="I141" s="19"/>
      <c r="J141" s="20"/>
      <c r="K141" s="67"/>
      <c r="L141" s="19"/>
    </row>
    <row r="142" spans="1:12" x14ac:dyDescent="0.25">
      <c r="A142" s="18"/>
      <c r="B142" s="19"/>
      <c r="C142" s="19"/>
      <c r="D142" s="19"/>
      <c r="E142" s="19"/>
      <c r="F142" s="19"/>
      <c r="G142" s="19"/>
      <c r="H142" s="19"/>
      <c r="I142" s="19"/>
      <c r="J142" s="20"/>
      <c r="K142" s="67"/>
      <c r="L142" s="19"/>
    </row>
    <row r="143" spans="1:12" x14ac:dyDescent="0.25">
      <c r="A143" s="18"/>
      <c r="B143" s="19"/>
      <c r="C143" s="19"/>
      <c r="D143" s="19"/>
      <c r="E143" s="19"/>
      <c r="F143" s="19"/>
      <c r="G143" s="19"/>
      <c r="H143" s="19"/>
      <c r="I143" s="19"/>
      <c r="J143" s="20"/>
      <c r="K143" s="67"/>
      <c r="L143" s="19"/>
    </row>
    <row r="144" spans="1:12" x14ac:dyDescent="0.25">
      <c r="A144" s="18"/>
      <c r="B144" s="19"/>
      <c r="C144" s="19"/>
      <c r="D144" s="19"/>
      <c r="E144" s="19"/>
      <c r="F144" s="19"/>
      <c r="G144" s="19"/>
      <c r="H144" s="19"/>
      <c r="I144" s="19"/>
      <c r="J144" s="20"/>
      <c r="K144" s="67"/>
      <c r="L144" s="19"/>
    </row>
    <row r="145" spans="1:12" x14ac:dyDescent="0.25">
      <c r="A145" s="18"/>
      <c r="B145" s="19"/>
      <c r="C145" s="19"/>
      <c r="D145" s="19"/>
      <c r="E145" s="19"/>
      <c r="F145" s="19"/>
      <c r="G145" s="19"/>
      <c r="H145" s="19"/>
      <c r="I145" s="19"/>
      <c r="J145" s="20"/>
      <c r="K145" s="67"/>
      <c r="L145" s="19"/>
    </row>
    <row r="146" spans="1:12" x14ac:dyDescent="0.25">
      <c r="A146" s="18"/>
      <c r="B146" s="19"/>
      <c r="C146" s="19"/>
      <c r="D146" s="19"/>
      <c r="E146" s="19"/>
      <c r="F146" s="19"/>
      <c r="G146" s="19"/>
      <c r="H146" s="19"/>
      <c r="I146" s="19"/>
      <c r="J146" s="20"/>
      <c r="K146" s="67"/>
      <c r="L146" s="19"/>
    </row>
    <row r="147" spans="1:12" x14ac:dyDescent="0.25">
      <c r="A147" s="18"/>
      <c r="B147" s="19"/>
      <c r="C147" s="19"/>
      <c r="D147" s="19"/>
      <c r="E147" s="19"/>
      <c r="F147" s="19"/>
      <c r="G147" s="19"/>
      <c r="H147" s="19"/>
      <c r="I147" s="19"/>
      <c r="J147" s="20"/>
      <c r="K147" s="67"/>
      <c r="L147" s="19"/>
    </row>
    <row r="148" spans="1:12" x14ac:dyDescent="0.25">
      <c r="A148" s="18"/>
      <c r="B148" s="19"/>
      <c r="C148" s="19"/>
      <c r="D148" s="19"/>
      <c r="E148" s="19"/>
      <c r="F148" s="19"/>
      <c r="G148" s="19"/>
      <c r="H148" s="19"/>
      <c r="I148" s="19"/>
      <c r="J148" s="20"/>
      <c r="K148" s="67"/>
      <c r="L148" s="19"/>
    </row>
    <row r="149" spans="1:12" x14ac:dyDescent="0.25">
      <c r="A149" s="18"/>
      <c r="B149" s="19"/>
      <c r="C149" s="19"/>
      <c r="D149" s="19"/>
      <c r="E149" s="19"/>
      <c r="F149" s="19"/>
      <c r="G149" s="19"/>
      <c r="H149" s="19"/>
      <c r="I149" s="19"/>
      <c r="J149" s="20"/>
      <c r="K149" s="67"/>
      <c r="L149" s="19"/>
    </row>
    <row r="150" spans="1:12" x14ac:dyDescent="0.25">
      <c r="A150" s="18"/>
      <c r="B150" s="19"/>
      <c r="C150" s="19"/>
      <c r="D150" s="19"/>
      <c r="E150" s="19"/>
      <c r="F150" s="19"/>
      <c r="G150" s="19"/>
      <c r="H150" s="19"/>
      <c r="I150" s="19"/>
      <c r="J150" s="20"/>
      <c r="K150" s="67"/>
      <c r="L150" s="19"/>
    </row>
    <row r="151" spans="1:12" x14ac:dyDescent="0.25">
      <c r="A151" s="18"/>
      <c r="B151" s="19"/>
      <c r="C151" s="19"/>
      <c r="D151" s="19"/>
      <c r="E151" s="19"/>
      <c r="F151" s="19"/>
      <c r="G151" s="19"/>
      <c r="H151" s="19"/>
      <c r="I151" s="19"/>
      <c r="J151" s="20"/>
      <c r="K151" s="67"/>
      <c r="L151" s="19"/>
    </row>
    <row r="152" spans="1:12" x14ac:dyDescent="0.25">
      <c r="A152" s="18"/>
      <c r="B152" s="19"/>
      <c r="C152" s="19"/>
      <c r="D152" s="19"/>
      <c r="E152" s="19"/>
      <c r="F152" s="19"/>
      <c r="G152" s="19"/>
      <c r="H152" s="19"/>
      <c r="I152" s="19"/>
      <c r="J152" s="20"/>
      <c r="K152" s="67"/>
      <c r="L152" s="19"/>
    </row>
    <row r="153" spans="1:12" x14ac:dyDescent="0.25">
      <c r="A153" s="18"/>
      <c r="B153" s="19"/>
      <c r="C153" s="19"/>
      <c r="D153" s="19"/>
      <c r="E153" s="19"/>
      <c r="F153" s="19"/>
      <c r="G153" s="19"/>
      <c r="H153" s="19"/>
      <c r="I153" s="19"/>
      <c r="J153" s="20"/>
      <c r="K153" s="67"/>
      <c r="L153" s="19"/>
    </row>
    <row r="154" spans="1:12" x14ac:dyDescent="0.25">
      <c r="A154" s="18"/>
      <c r="B154" s="19"/>
      <c r="C154" s="19"/>
      <c r="D154" s="19"/>
      <c r="E154" s="19"/>
      <c r="F154" s="19"/>
      <c r="G154" s="19"/>
      <c r="H154" s="19"/>
      <c r="I154" s="19"/>
      <c r="J154" s="20"/>
      <c r="K154" s="67"/>
      <c r="L154" s="19"/>
    </row>
    <row r="155" spans="1:12" x14ac:dyDescent="0.25">
      <c r="A155" s="18"/>
      <c r="B155" s="19"/>
      <c r="C155" s="19"/>
      <c r="D155" s="19"/>
      <c r="E155" s="19"/>
      <c r="F155" s="19"/>
      <c r="G155" s="19"/>
      <c r="H155" s="19"/>
      <c r="I155" s="19"/>
      <c r="J155" s="20"/>
      <c r="K155" s="67"/>
      <c r="L155" s="19"/>
    </row>
    <row r="156" spans="1:12" x14ac:dyDescent="0.25">
      <c r="A156" s="18"/>
      <c r="B156" s="19"/>
      <c r="C156" s="19"/>
      <c r="D156" s="19"/>
      <c r="E156" s="19"/>
      <c r="F156" s="19"/>
      <c r="G156" s="19"/>
      <c r="H156" s="19"/>
      <c r="I156" s="19"/>
      <c r="J156" s="20"/>
      <c r="K156" s="67"/>
      <c r="L156" s="19"/>
    </row>
    <row r="157" spans="1:12" x14ac:dyDescent="0.25">
      <c r="A157" s="18"/>
      <c r="B157" s="19"/>
      <c r="C157" s="19"/>
      <c r="D157" s="19"/>
      <c r="E157" s="19"/>
      <c r="F157" s="19"/>
      <c r="G157" s="19"/>
      <c r="H157" s="19"/>
      <c r="I157" s="19"/>
      <c r="J157" s="20"/>
      <c r="K157" s="67"/>
      <c r="L157" s="19"/>
    </row>
    <row r="158" spans="1:12" x14ac:dyDescent="0.25">
      <c r="A158" s="18"/>
      <c r="B158" s="19"/>
      <c r="C158" s="19"/>
      <c r="D158" s="19"/>
      <c r="E158" s="19"/>
      <c r="F158" s="19"/>
      <c r="G158" s="19"/>
      <c r="H158" s="19"/>
      <c r="I158" s="19"/>
      <c r="J158" s="20"/>
      <c r="K158" s="67"/>
      <c r="L158" s="19"/>
    </row>
    <row r="159" spans="1:12" x14ac:dyDescent="0.25">
      <c r="A159" s="18"/>
      <c r="B159" s="19"/>
      <c r="C159" s="19"/>
      <c r="D159" s="19"/>
      <c r="E159" s="19"/>
      <c r="F159" s="19"/>
      <c r="G159" s="19"/>
      <c r="H159" s="19"/>
      <c r="I159" s="19"/>
      <c r="J159" s="20"/>
      <c r="K159" s="67"/>
      <c r="L159" s="19"/>
    </row>
    <row r="160" spans="1:12" x14ac:dyDescent="0.25">
      <c r="A160" s="18"/>
      <c r="B160" s="19"/>
      <c r="C160" s="19"/>
      <c r="D160" s="19"/>
      <c r="E160" s="19"/>
      <c r="F160" s="19"/>
      <c r="G160" s="19"/>
      <c r="H160" s="19"/>
      <c r="I160" s="19"/>
      <c r="J160" s="20"/>
      <c r="K160" s="67"/>
      <c r="L160" s="19"/>
    </row>
    <row r="161" spans="1:12" x14ac:dyDescent="0.25">
      <c r="A161" s="18"/>
      <c r="B161" s="19"/>
      <c r="C161" s="19"/>
      <c r="D161" s="19"/>
      <c r="E161" s="19"/>
      <c r="F161" s="19"/>
      <c r="G161" s="19"/>
      <c r="H161" s="19"/>
      <c r="I161" s="19"/>
      <c r="J161" s="20"/>
      <c r="K161" s="67"/>
      <c r="L161" s="19"/>
    </row>
    <row r="162" spans="1:12" x14ac:dyDescent="0.25">
      <c r="A162" s="18"/>
      <c r="B162" s="19"/>
      <c r="C162" s="19"/>
      <c r="D162" s="19"/>
      <c r="E162" s="19"/>
      <c r="F162" s="19"/>
      <c r="G162" s="19"/>
      <c r="H162" s="19"/>
      <c r="I162" s="19"/>
      <c r="J162" s="20"/>
      <c r="K162" s="67"/>
      <c r="L162" s="19"/>
    </row>
    <row r="163" spans="1:12" x14ac:dyDescent="0.25">
      <c r="A163" s="18"/>
      <c r="B163" s="19"/>
      <c r="C163" s="19"/>
      <c r="D163" s="19"/>
      <c r="E163" s="19"/>
      <c r="F163" s="19"/>
      <c r="G163" s="19"/>
      <c r="H163" s="19"/>
      <c r="I163" s="19"/>
      <c r="J163" s="20"/>
      <c r="K163" s="67"/>
      <c r="L163" s="19"/>
    </row>
    <row r="164" spans="1:12" x14ac:dyDescent="0.25">
      <c r="A164" s="18"/>
      <c r="B164" s="19"/>
      <c r="C164" s="19"/>
      <c r="D164" s="19"/>
      <c r="E164" s="19"/>
      <c r="F164" s="19"/>
      <c r="G164" s="19"/>
      <c r="H164" s="19"/>
      <c r="I164" s="19"/>
      <c r="J164" s="20"/>
      <c r="K164" s="67"/>
      <c r="L164" s="19"/>
    </row>
    <row r="165" spans="1:12" x14ac:dyDescent="0.25">
      <c r="A165" s="18"/>
      <c r="B165" s="19"/>
      <c r="C165" s="19"/>
      <c r="D165" s="19"/>
      <c r="E165" s="19"/>
      <c r="F165" s="19"/>
      <c r="G165" s="19"/>
      <c r="H165" s="19"/>
      <c r="I165" s="19"/>
      <c r="J165" s="20"/>
      <c r="K165" s="67"/>
      <c r="L165" s="19"/>
    </row>
    <row r="166" spans="1:12" x14ac:dyDescent="0.25">
      <c r="A166" s="18"/>
      <c r="B166" s="19"/>
      <c r="C166" s="19"/>
      <c r="D166" s="19"/>
      <c r="E166" s="19"/>
      <c r="F166" s="19"/>
      <c r="G166" s="19"/>
      <c r="H166" s="19"/>
      <c r="I166" s="19"/>
      <c r="J166" s="20"/>
      <c r="K166" s="67"/>
      <c r="L166" s="19"/>
    </row>
    <row r="167" spans="1:12" x14ac:dyDescent="0.25">
      <c r="A167" s="18"/>
      <c r="B167" s="19"/>
      <c r="C167" s="19"/>
      <c r="D167" s="19"/>
      <c r="E167" s="19"/>
      <c r="F167" s="19"/>
      <c r="G167" s="19"/>
      <c r="H167" s="19"/>
      <c r="I167" s="19"/>
      <c r="J167" s="20"/>
      <c r="K167" s="67"/>
      <c r="L167" s="19"/>
    </row>
    <row r="168" spans="1:12" x14ac:dyDescent="0.25">
      <c r="A168" s="18"/>
      <c r="B168" s="19"/>
      <c r="C168" s="19"/>
      <c r="D168" s="19"/>
      <c r="E168" s="19"/>
      <c r="F168" s="19"/>
      <c r="G168" s="19"/>
      <c r="H168" s="19"/>
      <c r="I168" s="19"/>
      <c r="J168" s="20"/>
      <c r="K168" s="67"/>
      <c r="L168" s="19"/>
    </row>
    <row r="169" spans="1:12" x14ac:dyDescent="0.25">
      <c r="A169" s="18"/>
      <c r="B169" s="19"/>
      <c r="C169" s="19"/>
      <c r="D169" s="19"/>
      <c r="E169" s="19"/>
      <c r="F169" s="19"/>
      <c r="G169" s="19"/>
      <c r="H169" s="19"/>
      <c r="I169" s="19"/>
      <c r="J169" s="20"/>
      <c r="K169" s="67"/>
      <c r="L169" s="19"/>
    </row>
    <row r="170" spans="1:12" x14ac:dyDescent="0.25">
      <c r="A170" s="18"/>
      <c r="B170" s="19"/>
      <c r="C170" s="19"/>
      <c r="D170" s="19"/>
      <c r="E170" s="19"/>
      <c r="F170" s="19"/>
      <c r="G170" s="19"/>
      <c r="H170" s="19"/>
      <c r="I170" s="19"/>
      <c r="J170" s="20"/>
      <c r="K170" s="67"/>
      <c r="L170" s="19"/>
    </row>
    <row r="171" spans="1:12" x14ac:dyDescent="0.25">
      <c r="A171" s="18"/>
      <c r="B171" s="19"/>
      <c r="C171" s="19"/>
      <c r="D171" s="19"/>
      <c r="E171" s="19"/>
      <c r="F171" s="19"/>
      <c r="G171" s="19"/>
      <c r="H171" s="19"/>
      <c r="I171" s="19"/>
      <c r="J171" s="20"/>
      <c r="K171" s="67"/>
      <c r="L171" s="19"/>
    </row>
    <row r="172" spans="1:12" x14ac:dyDescent="0.25">
      <c r="A172" s="18"/>
      <c r="B172" s="19"/>
      <c r="C172" s="19"/>
      <c r="D172" s="19"/>
      <c r="E172" s="19"/>
      <c r="F172" s="19"/>
      <c r="G172" s="19"/>
      <c r="H172" s="19"/>
      <c r="I172" s="19"/>
      <c r="J172" s="20"/>
      <c r="K172" s="67"/>
      <c r="L172" s="19"/>
    </row>
    <row r="173" spans="1:12" x14ac:dyDescent="0.25">
      <c r="A173" s="18"/>
      <c r="B173" s="19"/>
      <c r="C173" s="19"/>
      <c r="D173" s="19"/>
      <c r="E173" s="19"/>
      <c r="F173" s="19"/>
      <c r="G173" s="19"/>
      <c r="H173" s="19"/>
      <c r="I173" s="19"/>
      <c r="J173" s="20"/>
      <c r="K173" s="67"/>
      <c r="L173" s="19"/>
    </row>
    <row r="174" spans="1:12" x14ac:dyDescent="0.25">
      <c r="A174" s="18"/>
      <c r="B174" s="19"/>
      <c r="C174" s="19"/>
      <c r="D174" s="19"/>
      <c r="E174" s="19"/>
      <c r="F174" s="19"/>
      <c r="G174" s="19"/>
      <c r="H174" s="19"/>
      <c r="I174" s="19"/>
      <c r="J174" s="20"/>
      <c r="K174" s="67"/>
      <c r="L174" s="19"/>
    </row>
    <row r="175" spans="1:12" x14ac:dyDescent="0.25">
      <c r="A175" s="18"/>
      <c r="B175" s="19"/>
      <c r="C175" s="19"/>
      <c r="D175" s="19"/>
      <c r="E175" s="19"/>
      <c r="F175" s="19"/>
      <c r="G175" s="19"/>
      <c r="H175" s="19"/>
      <c r="I175" s="19"/>
      <c r="J175" s="20"/>
      <c r="K175" s="67"/>
      <c r="L175" s="19"/>
    </row>
    <row r="176" spans="1:12" x14ac:dyDescent="0.25">
      <c r="A176" s="18"/>
      <c r="B176" s="19"/>
      <c r="C176" s="19"/>
      <c r="D176" s="19"/>
      <c r="E176" s="19"/>
      <c r="F176" s="19"/>
      <c r="G176" s="19"/>
      <c r="H176" s="19"/>
      <c r="I176" s="19"/>
      <c r="J176" s="20"/>
      <c r="K176" s="67"/>
      <c r="L176" s="19"/>
    </row>
    <row r="177" spans="1:12" x14ac:dyDescent="0.25">
      <c r="A177" s="18"/>
      <c r="B177" s="19"/>
      <c r="C177" s="19"/>
      <c r="D177" s="19"/>
      <c r="E177" s="19"/>
      <c r="F177" s="19"/>
      <c r="G177" s="19"/>
      <c r="H177" s="19"/>
      <c r="I177" s="19"/>
      <c r="J177" s="20"/>
      <c r="K177" s="67"/>
      <c r="L177" s="19"/>
    </row>
    <row r="178" spans="1:12" x14ac:dyDescent="0.25">
      <c r="A178" s="18"/>
      <c r="B178" s="19"/>
      <c r="C178" s="19"/>
      <c r="D178" s="19"/>
      <c r="E178" s="19"/>
      <c r="F178" s="19"/>
      <c r="G178" s="19"/>
      <c r="H178" s="19"/>
      <c r="I178" s="19"/>
      <c r="J178" s="20"/>
      <c r="K178" s="67"/>
      <c r="L178" s="19"/>
    </row>
    <row r="179" spans="1:12" x14ac:dyDescent="0.25">
      <c r="A179" s="18"/>
      <c r="B179" s="19"/>
      <c r="C179" s="19"/>
      <c r="D179" s="19"/>
      <c r="E179" s="19"/>
      <c r="F179" s="19"/>
      <c r="G179" s="19"/>
      <c r="H179" s="19"/>
      <c r="I179" s="19"/>
      <c r="J179" s="20"/>
      <c r="K179" s="67"/>
      <c r="L179" s="19"/>
    </row>
    <row r="180" spans="1:12" x14ac:dyDescent="0.25">
      <c r="A180" s="18"/>
      <c r="B180" s="19"/>
      <c r="C180" s="19"/>
      <c r="D180" s="19"/>
      <c r="E180" s="19"/>
      <c r="F180" s="19"/>
      <c r="G180" s="19"/>
      <c r="H180" s="19"/>
      <c r="I180" s="19"/>
      <c r="J180" s="20"/>
      <c r="K180" s="67"/>
      <c r="L180" s="19"/>
    </row>
    <row r="181" spans="1:12" x14ac:dyDescent="0.25">
      <c r="A181" s="18"/>
      <c r="B181" s="19"/>
      <c r="C181" s="19"/>
      <c r="D181" s="19"/>
      <c r="E181" s="19"/>
      <c r="F181" s="19"/>
      <c r="G181" s="19"/>
      <c r="H181" s="19"/>
      <c r="I181" s="19"/>
      <c r="J181" s="20"/>
      <c r="K181" s="67"/>
      <c r="L181" s="19"/>
    </row>
    <row r="182" spans="1:12" x14ac:dyDescent="0.25">
      <c r="A182" s="18"/>
      <c r="B182" s="19"/>
      <c r="C182" s="19"/>
      <c r="D182" s="19"/>
      <c r="E182" s="19"/>
      <c r="F182" s="19"/>
      <c r="G182" s="19"/>
      <c r="H182" s="19"/>
      <c r="I182" s="19"/>
      <c r="J182" s="20"/>
      <c r="K182" s="67"/>
      <c r="L182" s="19"/>
    </row>
    <row r="183" spans="1:12" x14ac:dyDescent="0.25">
      <c r="A183" s="18"/>
      <c r="B183" s="19"/>
      <c r="C183" s="19"/>
      <c r="D183" s="19"/>
      <c r="E183" s="19"/>
      <c r="F183" s="19"/>
      <c r="G183" s="19"/>
      <c r="H183" s="19"/>
      <c r="I183" s="19"/>
      <c r="J183" s="20"/>
      <c r="K183" s="67"/>
      <c r="L183" s="19"/>
    </row>
    <row r="184" spans="1:12" x14ac:dyDescent="0.25">
      <c r="A184" s="18"/>
      <c r="B184" s="19"/>
      <c r="C184" s="19"/>
      <c r="D184" s="19"/>
      <c r="E184" s="19"/>
      <c r="F184" s="19"/>
      <c r="G184" s="19"/>
      <c r="H184" s="19"/>
      <c r="I184" s="19"/>
      <c r="J184" s="20"/>
      <c r="K184" s="67"/>
      <c r="L184" s="19"/>
    </row>
    <row r="185" spans="1:12" x14ac:dyDescent="0.25">
      <c r="A185" s="18"/>
      <c r="B185" s="19"/>
      <c r="C185" s="19"/>
      <c r="D185" s="19"/>
      <c r="E185" s="19"/>
      <c r="F185" s="19"/>
      <c r="G185" s="19"/>
      <c r="H185" s="19"/>
      <c r="I185" s="19"/>
      <c r="J185" s="20"/>
      <c r="K185" s="67"/>
      <c r="L185" s="19"/>
    </row>
    <row r="186" spans="1:12" x14ac:dyDescent="0.25">
      <c r="A186" s="18"/>
      <c r="B186" s="19"/>
      <c r="C186" s="19"/>
      <c r="D186" s="19"/>
      <c r="E186" s="19"/>
      <c r="F186" s="19"/>
      <c r="G186" s="19"/>
      <c r="H186" s="19"/>
      <c r="I186" s="19"/>
      <c r="J186" s="20"/>
      <c r="K186" s="67"/>
      <c r="L186" s="19"/>
    </row>
    <row r="187" spans="1:12" x14ac:dyDescent="0.25">
      <c r="A187" s="18"/>
      <c r="B187" s="19"/>
      <c r="C187" s="19"/>
      <c r="D187" s="19"/>
      <c r="E187" s="19"/>
      <c r="F187" s="19"/>
      <c r="G187" s="19"/>
      <c r="H187" s="19"/>
      <c r="I187" s="19"/>
      <c r="J187" s="20"/>
      <c r="K187" s="67"/>
      <c r="L187" s="19"/>
    </row>
    <row r="188" spans="1:12" x14ac:dyDescent="0.25">
      <c r="A188" s="18"/>
      <c r="B188" s="19"/>
      <c r="C188" s="19"/>
      <c r="D188" s="19"/>
      <c r="E188" s="19"/>
      <c r="F188" s="19"/>
      <c r="G188" s="19"/>
      <c r="H188" s="19"/>
      <c r="I188" s="19"/>
      <c r="J188" s="20"/>
      <c r="K188" s="67"/>
      <c r="L188" s="19"/>
    </row>
    <row r="189" spans="1:12" x14ac:dyDescent="0.25">
      <c r="A189" s="18"/>
      <c r="B189" s="19"/>
      <c r="C189" s="19"/>
      <c r="D189" s="19"/>
      <c r="E189" s="19"/>
      <c r="F189" s="19"/>
      <c r="G189" s="19"/>
      <c r="H189" s="19"/>
      <c r="I189" s="19"/>
      <c r="J189" s="20"/>
      <c r="K189" s="67"/>
      <c r="L189" s="19"/>
    </row>
    <row r="190" spans="1:12" x14ac:dyDescent="0.25">
      <c r="A190" s="18"/>
      <c r="B190" s="19"/>
      <c r="C190" s="19"/>
      <c r="D190" s="19"/>
      <c r="E190" s="19"/>
      <c r="F190" s="19"/>
      <c r="G190" s="19"/>
      <c r="H190" s="19"/>
      <c r="I190" s="19"/>
      <c r="J190" s="20"/>
      <c r="K190" s="67"/>
      <c r="L190" s="19"/>
    </row>
    <row r="191" spans="1:12" x14ac:dyDescent="0.25">
      <c r="A191" s="18"/>
      <c r="B191" s="19"/>
      <c r="C191" s="19"/>
      <c r="D191" s="19"/>
      <c r="E191" s="19"/>
      <c r="F191" s="19"/>
      <c r="G191" s="19"/>
      <c r="H191" s="19"/>
      <c r="I191" s="19"/>
      <c r="J191" s="20"/>
      <c r="K191" s="67"/>
      <c r="L191" s="19"/>
    </row>
    <row r="192" spans="1:12" x14ac:dyDescent="0.25">
      <c r="A192" s="18"/>
      <c r="B192" s="19"/>
      <c r="C192" s="19"/>
      <c r="D192" s="19"/>
      <c r="E192" s="19"/>
      <c r="F192" s="19"/>
      <c r="G192" s="19"/>
      <c r="H192" s="19"/>
      <c r="I192" s="19"/>
      <c r="J192" s="20"/>
      <c r="K192" s="67"/>
      <c r="L192" s="19"/>
    </row>
    <row r="193" spans="1:12" x14ac:dyDescent="0.25">
      <c r="A193" s="18"/>
      <c r="B193" s="19"/>
      <c r="C193" s="19"/>
      <c r="D193" s="19"/>
      <c r="E193" s="19"/>
      <c r="F193" s="19"/>
      <c r="G193" s="19"/>
      <c r="H193" s="19"/>
      <c r="I193" s="19"/>
      <c r="J193" s="20"/>
      <c r="K193" s="67"/>
      <c r="L193" s="19"/>
    </row>
    <row r="194" spans="1:12" x14ac:dyDescent="0.25">
      <c r="A194" s="18"/>
      <c r="B194" s="19"/>
      <c r="C194" s="19"/>
      <c r="D194" s="19"/>
      <c r="E194" s="19"/>
      <c r="F194" s="19"/>
      <c r="G194" s="19"/>
      <c r="H194" s="19"/>
      <c r="I194" s="19"/>
      <c r="J194" s="20"/>
      <c r="K194" s="67"/>
      <c r="L194" s="19"/>
    </row>
    <row r="195" spans="1:12" x14ac:dyDescent="0.25">
      <c r="A195" s="18"/>
      <c r="B195" s="19"/>
      <c r="C195" s="19"/>
      <c r="D195" s="19"/>
      <c r="E195" s="19"/>
      <c r="F195" s="19"/>
      <c r="G195" s="19"/>
      <c r="H195" s="19"/>
      <c r="I195" s="19"/>
      <c r="J195" s="20"/>
      <c r="K195" s="67"/>
      <c r="L195" s="19"/>
    </row>
    <row r="196" spans="1:12" x14ac:dyDescent="0.25">
      <c r="A196" s="18"/>
      <c r="B196" s="19"/>
      <c r="C196" s="19"/>
      <c r="D196" s="19"/>
      <c r="E196" s="19"/>
      <c r="F196" s="19"/>
      <c r="G196" s="19"/>
      <c r="H196" s="19"/>
      <c r="I196" s="19"/>
      <c r="J196" s="20"/>
      <c r="K196" s="67"/>
      <c r="L196" s="19"/>
    </row>
    <row r="197" spans="1:12" x14ac:dyDescent="0.25">
      <c r="A197" s="18"/>
      <c r="B197" s="19"/>
      <c r="C197" s="19"/>
      <c r="D197" s="19"/>
      <c r="E197" s="19"/>
      <c r="F197" s="19"/>
      <c r="G197" s="19"/>
      <c r="H197" s="19"/>
      <c r="I197" s="19"/>
      <c r="J197" s="20"/>
      <c r="K197" s="67"/>
      <c r="L197" s="19"/>
    </row>
    <row r="198" spans="1:12" x14ac:dyDescent="0.25">
      <c r="A198" s="18"/>
      <c r="B198" s="19"/>
      <c r="C198" s="19"/>
      <c r="D198" s="19"/>
      <c r="E198" s="19"/>
      <c r="F198" s="19"/>
      <c r="G198" s="19"/>
      <c r="H198" s="19"/>
      <c r="I198" s="19"/>
      <c r="J198" s="20"/>
      <c r="K198" s="67"/>
      <c r="L198" s="19"/>
    </row>
    <row r="199" spans="1:12" x14ac:dyDescent="0.25">
      <c r="A199" s="18"/>
      <c r="B199" s="19"/>
      <c r="C199" s="19"/>
      <c r="D199" s="19"/>
      <c r="E199" s="19"/>
      <c r="F199" s="19"/>
      <c r="G199" s="19"/>
      <c r="H199" s="19"/>
      <c r="I199" s="19"/>
      <c r="J199" s="20"/>
      <c r="K199" s="67"/>
      <c r="L199" s="19"/>
    </row>
    <row r="200" spans="1:12" x14ac:dyDescent="0.25">
      <c r="A200" s="18"/>
      <c r="B200" s="19"/>
      <c r="C200" s="19"/>
      <c r="D200" s="19"/>
      <c r="E200" s="19"/>
      <c r="F200" s="19"/>
      <c r="G200" s="19"/>
      <c r="H200" s="19"/>
      <c r="I200" s="19"/>
      <c r="J200" s="20"/>
      <c r="K200" s="67"/>
      <c r="L200" s="19"/>
    </row>
    <row r="201" spans="1:12" x14ac:dyDescent="0.25">
      <c r="A201" s="18"/>
      <c r="B201" s="19"/>
      <c r="C201" s="19"/>
      <c r="D201" s="19"/>
      <c r="E201" s="19"/>
      <c r="F201" s="19"/>
      <c r="G201" s="19"/>
      <c r="H201" s="19"/>
      <c r="I201" s="19"/>
      <c r="J201" s="20"/>
      <c r="K201" s="67"/>
      <c r="L201" s="19"/>
    </row>
    <row r="202" spans="1:12" x14ac:dyDescent="0.25">
      <c r="A202" s="18"/>
      <c r="B202" s="19"/>
      <c r="C202" s="19"/>
      <c r="D202" s="19"/>
      <c r="E202" s="19"/>
      <c r="F202" s="19"/>
      <c r="G202" s="19"/>
      <c r="H202" s="19"/>
      <c r="I202" s="19"/>
      <c r="J202" s="20"/>
      <c r="K202" s="67"/>
      <c r="L202" s="19"/>
    </row>
    <row r="203" spans="1:12" x14ac:dyDescent="0.25">
      <c r="A203" s="18"/>
      <c r="B203" s="19"/>
      <c r="C203" s="19"/>
      <c r="D203" s="19"/>
      <c r="E203" s="19"/>
      <c r="F203" s="19"/>
      <c r="G203" s="19"/>
      <c r="H203" s="19"/>
      <c r="I203" s="19"/>
      <c r="J203" s="20"/>
      <c r="K203" s="67"/>
      <c r="L203" s="19"/>
    </row>
    <row r="204" spans="1:12" x14ac:dyDescent="0.25">
      <c r="A204" s="18"/>
      <c r="B204" s="19"/>
      <c r="C204" s="19"/>
      <c r="D204" s="19"/>
      <c r="E204" s="19"/>
      <c r="F204" s="19"/>
      <c r="G204" s="19"/>
      <c r="H204" s="19"/>
      <c r="I204" s="19"/>
      <c r="J204" s="20"/>
      <c r="K204" s="67"/>
      <c r="L204" s="19"/>
    </row>
    <row r="205" spans="1:12" x14ac:dyDescent="0.25">
      <c r="A205" s="18"/>
      <c r="B205" s="19"/>
      <c r="C205" s="19"/>
      <c r="D205" s="19"/>
      <c r="E205" s="19"/>
      <c r="F205" s="19"/>
      <c r="G205" s="19"/>
      <c r="H205" s="19"/>
      <c r="I205" s="19"/>
      <c r="J205" s="20"/>
      <c r="K205" s="67"/>
      <c r="L205" s="19"/>
    </row>
    <row r="206" spans="1:12" x14ac:dyDescent="0.25">
      <c r="A206" s="18"/>
      <c r="B206" s="19"/>
      <c r="C206" s="19"/>
      <c r="D206" s="19"/>
      <c r="E206" s="19"/>
      <c r="F206" s="19"/>
      <c r="G206" s="19"/>
      <c r="H206" s="19"/>
      <c r="I206" s="19"/>
      <c r="J206" s="20"/>
      <c r="K206" s="67"/>
      <c r="L206" s="19"/>
    </row>
    <row r="207" spans="1:12" x14ac:dyDescent="0.25">
      <c r="A207" s="18"/>
      <c r="B207" s="19"/>
      <c r="C207" s="19"/>
      <c r="D207" s="19"/>
      <c r="E207" s="19"/>
      <c r="F207" s="19"/>
      <c r="G207" s="19"/>
      <c r="H207" s="19"/>
      <c r="I207" s="19"/>
      <c r="J207" s="20"/>
      <c r="K207" s="67"/>
      <c r="L207" s="19"/>
    </row>
    <row r="208" spans="1:12" x14ac:dyDescent="0.25">
      <c r="A208" s="18"/>
      <c r="B208" s="19"/>
      <c r="C208" s="19"/>
      <c r="D208" s="19"/>
      <c r="E208" s="19"/>
      <c r="F208" s="19"/>
      <c r="G208" s="19"/>
      <c r="H208" s="19"/>
      <c r="I208" s="19"/>
      <c r="J208" s="20"/>
      <c r="K208" s="67"/>
      <c r="L208" s="19"/>
    </row>
    <row r="209" spans="1:12" x14ac:dyDescent="0.25">
      <c r="A209" s="18"/>
      <c r="B209" s="19"/>
      <c r="C209" s="19"/>
      <c r="D209" s="19"/>
      <c r="E209" s="19"/>
      <c r="F209" s="19"/>
      <c r="G209" s="19"/>
      <c r="H209" s="19"/>
      <c r="I209" s="19"/>
      <c r="J209" s="20"/>
      <c r="K209" s="67"/>
      <c r="L209" s="19"/>
    </row>
    <row r="210" spans="1:12" x14ac:dyDescent="0.25">
      <c r="A210" s="18"/>
      <c r="B210" s="19"/>
      <c r="C210" s="19"/>
      <c r="D210" s="19"/>
      <c r="E210" s="19"/>
      <c r="F210" s="19"/>
      <c r="G210" s="19"/>
      <c r="H210" s="19"/>
      <c r="I210" s="19"/>
      <c r="J210" s="20"/>
      <c r="K210" s="67"/>
      <c r="L210" s="19"/>
    </row>
    <row r="211" spans="1:12" x14ac:dyDescent="0.25">
      <c r="A211" s="18"/>
      <c r="B211" s="19"/>
      <c r="C211" s="19"/>
      <c r="D211" s="19"/>
      <c r="E211" s="19"/>
      <c r="F211" s="19"/>
      <c r="G211" s="19"/>
      <c r="H211" s="19"/>
      <c r="I211" s="19"/>
      <c r="J211" s="20"/>
      <c r="K211" s="67"/>
      <c r="L211" s="19"/>
    </row>
    <row r="212" spans="1:12" x14ac:dyDescent="0.25">
      <c r="A212" s="18"/>
      <c r="B212" s="19"/>
      <c r="C212" s="19"/>
      <c r="D212" s="19"/>
      <c r="E212" s="19"/>
      <c r="F212" s="19"/>
      <c r="G212" s="19"/>
      <c r="H212" s="19"/>
      <c r="I212" s="19"/>
      <c r="J212" s="20"/>
      <c r="K212" s="67"/>
      <c r="L212" s="19"/>
    </row>
    <row r="213" spans="1:12" x14ac:dyDescent="0.25">
      <c r="A213" s="18"/>
      <c r="B213" s="19"/>
      <c r="C213" s="19"/>
      <c r="D213" s="19"/>
      <c r="E213" s="19"/>
      <c r="F213" s="19"/>
      <c r="G213" s="19"/>
      <c r="H213" s="19"/>
      <c r="I213" s="19"/>
      <c r="J213" s="20"/>
      <c r="K213" s="67"/>
      <c r="L213" s="19"/>
    </row>
    <row r="214" spans="1:12" x14ac:dyDescent="0.25">
      <c r="A214" s="18"/>
      <c r="B214" s="19"/>
      <c r="C214" s="19"/>
      <c r="D214" s="19"/>
      <c r="E214" s="19"/>
      <c r="F214" s="19"/>
      <c r="G214" s="19"/>
      <c r="H214" s="19"/>
      <c r="I214" s="19"/>
      <c r="J214" s="20"/>
      <c r="K214" s="67"/>
      <c r="L214" s="19"/>
    </row>
    <row r="215" spans="1:12" x14ac:dyDescent="0.25">
      <c r="A215" s="18"/>
      <c r="B215" s="19"/>
      <c r="C215" s="19"/>
      <c r="D215" s="19"/>
      <c r="E215" s="19"/>
      <c r="F215" s="19"/>
      <c r="G215" s="19"/>
      <c r="H215" s="19"/>
      <c r="I215" s="19"/>
      <c r="J215" s="20"/>
      <c r="K215" s="67"/>
      <c r="L215" s="19"/>
    </row>
    <row r="216" spans="1:12" x14ac:dyDescent="0.25">
      <c r="A216" s="18"/>
      <c r="B216" s="19"/>
      <c r="C216" s="19"/>
      <c r="D216" s="19"/>
      <c r="E216" s="19"/>
      <c r="F216" s="19"/>
      <c r="G216" s="19"/>
      <c r="H216" s="19"/>
      <c r="I216" s="19"/>
      <c r="J216" s="20"/>
      <c r="K216" s="67"/>
      <c r="L216" s="19"/>
    </row>
    <row r="217" spans="1:12" x14ac:dyDescent="0.25">
      <c r="A217" s="18"/>
      <c r="B217" s="19"/>
      <c r="C217" s="19"/>
      <c r="D217" s="19"/>
      <c r="E217" s="19"/>
      <c r="F217" s="19"/>
      <c r="G217" s="19"/>
      <c r="H217" s="19"/>
      <c r="I217" s="19"/>
      <c r="J217" s="20"/>
      <c r="K217" s="67"/>
      <c r="L217" s="19"/>
    </row>
    <row r="218" spans="1:12" x14ac:dyDescent="0.25">
      <c r="A218" s="18"/>
      <c r="B218" s="19"/>
      <c r="C218" s="19"/>
      <c r="D218" s="19"/>
      <c r="E218" s="19"/>
      <c r="F218" s="19"/>
      <c r="G218" s="19"/>
      <c r="H218" s="19"/>
      <c r="I218" s="19"/>
      <c r="J218" s="20"/>
      <c r="K218" s="67"/>
      <c r="L218" s="19"/>
    </row>
    <row r="219" spans="1:12" x14ac:dyDescent="0.25">
      <c r="A219" s="18"/>
      <c r="B219" s="19"/>
      <c r="C219" s="19"/>
      <c r="D219" s="19"/>
      <c r="E219" s="19"/>
      <c r="F219" s="19"/>
      <c r="G219" s="19"/>
      <c r="H219" s="19"/>
      <c r="I219" s="19"/>
      <c r="J219" s="20"/>
      <c r="K219" s="67"/>
      <c r="L219" s="19"/>
    </row>
    <row r="220" spans="1:12" x14ac:dyDescent="0.25">
      <c r="A220" s="18"/>
      <c r="B220" s="19"/>
      <c r="C220" s="19"/>
      <c r="D220" s="19"/>
      <c r="E220" s="19"/>
      <c r="F220" s="19"/>
      <c r="G220" s="19"/>
      <c r="H220" s="19"/>
      <c r="I220" s="19"/>
      <c r="J220" s="20"/>
      <c r="K220" s="67"/>
      <c r="L220" s="19"/>
    </row>
    <row r="221" spans="1:12" x14ac:dyDescent="0.25">
      <c r="A221" s="18"/>
      <c r="B221" s="19"/>
      <c r="C221" s="19"/>
      <c r="D221" s="19"/>
      <c r="E221" s="19"/>
      <c r="F221" s="19"/>
      <c r="G221" s="19"/>
      <c r="H221" s="19"/>
      <c r="I221" s="19"/>
      <c r="J221" s="20"/>
      <c r="K221" s="67"/>
      <c r="L221" s="19"/>
    </row>
    <row r="222" spans="1:12" x14ac:dyDescent="0.25">
      <c r="A222" s="18"/>
      <c r="B222" s="19"/>
      <c r="C222" s="19"/>
      <c r="D222" s="19"/>
      <c r="E222" s="19"/>
      <c r="F222" s="19"/>
      <c r="G222" s="19"/>
      <c r="H222" s="19"/>
      <c r="I222" s="19"/>
      <c r="J222" s="20"/>
      <c r="K222" s="67"/>
      <c r="L222" s="19"/>
    </row>
    <row r="223" spans="1:12" x14ac:dyDescent="0.25">
      <c r="A223" s="18"/>
      <c r="B223" s="19"/>
      <c r="C223" s="19"/>
      <c r="D223" s="19"/>
      <c r="E223" s="19"/>
      <c r="F223" s="19"/>
      <c r="G223" s="19"/>
      <c r="H223" s="19"/>
      <c r="I223" s="19"/>
      <c r="J223" s="20"/>
      <c r="K223" s="67"/>
      <c r="L223" s="19"/>
    </row>
    <row r="224" spans="1:12" x14ac:dyDescent="0.25">
      <c r="A224" s="18"/>
      <c r="B224" s="19"/>
      <c r="C224" s="19"/>
      <c r="D224" s="19"/>
      <c r="E224" s="19"/>
      <c r="F224" s="19"/>
      <c r="G224" s="19"/>
      <c r="H224" s="19"/>
      <c r="I224" s="19"/>
      <c r="J224" s="20"/>
      <c r="K224" s="67"/>
      <c r="L224" s="19"/>
    </row>
    <row r="225" spans="1:12" x14ac:dyDescent="0.25">
      <c r="A225" s="18"/>
      <c r="B225" s="19"/>
      <c r="C225" s="19"/>
      <c r="D225" s="19"/>
      <c r="E225" s="19"/>
      <c r="F225" s="19"/>
      <c r="G225" s="19"/>
      <c r="H225" s="19"/>
      <c r="I225" s="19"/>
      <c r="J225" s="20"/>
      <c r="K225" s="67"/>
      <c r="L225" s="19"/>
    </row>
    <row r="226" spans="1:12" x14ac:dyDescent="0.25">
      <c r="A226" s="18"/>
      <c r="B226" s="19"/>
      <c r="C226" s="19"/>
      <c r="D226" s="19"/>
      <c r="E226" s="19"/>
      <c r="F226" s="19"/>
      <c r="G226" s="19"/>
      <c r="H226" s="19"/>
      <c r="I226" s="19"/>
      <c r="J226" s="20"/>
      <c r="K226" s="67"/>
      <c r="L226" s="19"/>
    </row>
    <row r="227" spans="1:12" x14ac:dyDescent="0.25">
      <c r="A227" s="18"/>
      <c r="B227" s="19"/>
      <c r="C227" s="19"/>
      <c r="D227" s="19"/>
      <c r="E227" s="19"/>
      <c r="F227" s="19"/>
      <c r="G227" s="19"/>
      <c r="H227" s="19"/>
      <c r="I227" s="19"/>
      <c r="J227" s="20"/>
      <c r="K227" s="67"/>
      <c r="L227" s="19"/>
    </row>
    <row r="228" spans="1:12" x14ac:dyDescent="0.25">
      <c r="A228" s="18"/>
      <c r="B228" s="19"/>
      <c r="C228" s="19"/>
      <c r="D228" s="19"/>
      <c r="E228" s="19"/>
      <c r="F228" s="19"/>
      <c r="G228" s="19"/>
      <c r="H228" s="19"/>
      <c r="I228" s="19"/>
      <c r="J228" s="20"/>
      <c r="K228" s="67"/>
      <c r="L228" s="19"/>
    </row>
    <row r="229" spans="1:12" x14ac:dyDescent="0.25">
      <c r="A229" s="18"/>
      <c r="B229" s="19"/>
      <c r="C229" s="19"/>
      <c r="D229" s="19"/>
      <c r="E229" s="19"/>
      <c r="F229" s="19"/>
      <c r="G229" s="19"/>
      <c r="H229" s="19"/>
      <c r="I229" s="19"/>
      <c r="J229" s="20"/>
      <c r="K229" s="67"/>
      <c r="L229" s="19"/>
    </row>
    <row r="230" spans="1:12" x14ac:dyDescent="0.25">
      <c r="A230" s="18"/>
      <c r="B230" s="19"/>
      <c r="C230" s="19"/>
      <c r="D230" s="19"/>
      <c r="E230" s="19"/>
      <c r="F230" s="19"/>
      <c r="G230" s="19"/>
      <c r="H230" s="19"/>
      <c r="I230" s="19"/>
      <c r="J230" s="20"/>
      <c r="K230" s="67"/>
      <c r="L230" s="19"/>
    </row>
    <row r="231" spans="1:12" x14ac:dyDescent="0.25">
      <c r="A231" s="18"/>
      <c r="B231" s="19"/>
      <c r="C231" s="19"/>
      <c r="D231" s="19"/>
      <c r="E231" s="19"/>
      <c r="F231" s="19"/>
      <c r="G231" s="19"/>
      <c r="H231" s="19"/>
      <c r="I231" s="19"/>
      <c r="J231" s="20"/>
      <c r="K231" s="67"/>
      <c r="L231" s="19"/>
    </row>
    <row r="232" spans="1:12" x14ac:dyDescent="0.25">
      <c r="A232" s="18"/>
      <c r="B232" s="19"/>
      <c r="C232" s="19"/>
      <c r="D232" s="19"/>
      <c r="E232" s="19"/>
      <c r="F232" s="19"/>
      <c r="G232" s="19"/>
      <c r="H232" s="19"/>
      <c r="I232" s="19"/>
      <c r="J232" s="20"/>
      <c r="K232" s="67"/>
      <c r="L232" s="19"/>
    </row>
    <row r="233" spans="1:12" x14ac:dyDescent="0.25">
      <c r="A233" s="18"/>
      <c r="B233" s="19"/>
      <c r="C233" s="19"/>
      <c r="D233" s="19"/>
      <c r="E233" s="19"/>
      <c r="F233" s="19"/>
      <c r="G233" s="19"/>
      <c r="H233" s="19"/>
      <c r="I233" s="19"/>
      <c r="J233" s="20"/>
      <c r="K233" s="67"/>
      <c r="L233" s="19"/>
    </row>
    <row r="234" spans="1:12" x14ac:dyDescent="0.25">
      <c r="A234" s="18"/>
      <c r="B234" s="19"/>
      <c r="C234" s="19"/>
      <c r="D234" s="19"/>
      <c r="E234" s="19"/>
      <c r="F234" s="19"/>
      <c r="G234" s="19"/>
      <c r="H234" s="19"/>
      <c r="I234" s="19"/>
      <c r="J234" s="20"/>
      <c r="K234" s="67"/>
      <c r="L234" s="19"/>
    </row>
    <row r="235" spans="1:12" x14ac:dyDescent="0.25">
      <c r="A235" s="18"/>
      <c r="B235" s="19"/>
      <c r="C235" s="19"/>
      <c r="D235" s="19"/>
      <c r="E235" s="19"/>
      <c r="F235" s="19"/>
      <c r="G235" s="19"/>
      <c r="H235" s="19"/>
      <c r="I235" s="19"/>
      <c r="J235" s="20"/>
      <c r="K235" s="67"/>
      <c r="L235" s="19"/>
    </row>
    <row r="236" spans="1:12" x14ac:dyDescent="0.25">
      <c r="A236" s="18"/>
      <c r="B236" s="19"/>
      <c r="C236" s="19"/>
      <c r="D236" s="19"/>
      <c r="E236" s="19"/>
      <c r="F236" s="19"/>
      <c r="G236" s="19"/>
      <c r="H236" s="19"/>
      <c r="I236" s="19"/>
      <c r="J236" s="20"/>
      <c r="K236" s="67"/>
      <c r="L236" s="19"/>
    </row>
    <row r="237" spans="1:12" x14ac:dyDescent="0.25">
      <c r="A237" s="18"/>
      <c r="B237" s="19"/>
      <c r="C237" s="19"/>
      <c r="D237" s="19"/>
      <c r="E237" s="19"/>
      <c r="F237" s="19"/>
      <c r="G237" s="19"/>
      <c r="H237" s="19"/>
      <c r="I237" s="19"/>
      <c r="J237" s="20"/>
      <c r="K237" s="67"/>
      <c r="L237" s="19"/>
    </row>
    <row r="238" spans="1:12" x14ac:dyDescent="0.25">
      <c r="A238" s="18"/>
      <c r="B238" s="19"/>
      <c r="C238" s="19"/>
      <c r="D238" s="19"/>
      <c r="E238" s="19"/>
      <c r="F238" s="19"/>
      <c r="G238" s="19"/>
      <c r="H238" s="19"/>
      <c r="I238" s="19"/>
      <c r="J238" s="20"/>
      <c r="K238" s="67"/>
      <c r="L238" s="19"/>
    </row>
    <row r="239" spans="1:12" x14ac:dyDescent="0.25">
      <c r="A239" s="18"/>
      <c r="B239" s="19"/>
      <c r="C239" s="19"/>
      <c r="D239" s="19"/>
      <c r="E239" s="19"/>
      <c r="F239" s="19"/>
      <c r="G239" s="19"/>
      <c r="H239" s="19"/>
      <c r="I239" s="19"/>
      <c r="J239" s="20"/>
      <c r="K239" s="67"/>
      <c r="L239" s="19"/>
    </row>
    <row r="240" spans="1:12" x14ac:dyDescent="0.25">
      <c r="A240" s="18"/>
      <c r="B240" s="19"/>
      <c r="C240" s="19"/>
      <c r="D240" s="19"/>
      <c r="E240" s="19"/>
      <c r="F240" s="19"/>
      <c r="G240" s="19"/>
      <c r="H240" s="19"/>
      <c r="I240" s="19"/>
      <c r="J240" s="20"/>
      <c r="K240" s="67"/>
      <c r="L240" s="19"/>
    </row>
    <row r="241" spans="1:12" x14ac:dyDescent="0.25">
      <c r="A241" s="18"/>
      <c r="B241" s="19"/>
      <c r="C241" s="19"/>
      <c r="D241" s="19"/>
      <c r="E241" s="19"/>
      <c r="F241" s="19"/>
      <c r="G241" s="19"/>
      <c r="H241" s="19"/>
      <c r="I241" s="19"/>
      <c r="J241" s="20"/>
      <c r="K241" s="67"/>
      <c r="L241" s="19"/>
    </row>
    <row r="242" spans="1:12" x14ac:dyDescent="0.25">
      <c r="A242" s="18"/>
      <c r="B242" s="19"/>
      <c r="C242" s="19"/>
      <c r="D242" s="19"/>
      <c r="E242" s="19"/>
      <c r="F242" s="19"/>
      <c r="G242" s="19"/>
      <c r="H242" s="19"/>
      <c r="I242" s="19"/>
      <c r="J242" s="20"/>
      <c r="K242" s="67"/>
      <c r="L242" s="19"/>
    </row>
    <row r="243" spans="1:12" x14ac:dyDescent="0.25">
      <c r="A243" s="18"/>
      <c r="B243" s="19"/>
      <c r="C243" s="19"/>
      <c r="D243" s="19"/>
      <c r="E243" s="19"/>
      <c r="F243" s="19"/>
      <c r="G243" s="19"/>
      <c r="H243" s="19"/>
      <c r="I243" s="19"/>
      <c r="J243" s="20"/>
      <c r="K243" s="67"/>
      <c r="L243" s="19"/>
    </row>
    <row r="244" spans="1:12" x14ac:dyDescent="0.25">
      <c r="A244" s="18"/>
      <c r="B244" s="19"/>
      <c r="C244" s="19"/>
      <c r="D244" s="19"/>
      <c r="E244" s="19"/>
      <c r="F244" s="19"/>
      <c r="G244" s="19"/>
      <c r="H244" s="19"/>
      <c r="I244" s="19"/>
      <c r="J244" s="20"/>
      <c r="K244" s="67"/>
      <c r="L244" s="19"/>
    </row>
    <row r="245" spans="1:12" x14ac:dyDescent="0.25">
      <c r="A245" s="18"/>
      <c r="B245" s="19"/>
      <c r="C245" s="19"/>
      <c r="D245" s="19"/>
      <c r="E245" s="19"/>
      <c r="F245" s="19"/>
      <c r="G245" s="19"/>
      <c r="H245" s="19"/>
      <c r="I245" s="19"/>
      <c r="J245" s="20"/>
      <c r="K245" s="67"/>
      <c r="L245" s="19"/>
    </row>
    <row r="246" spans="1:12" x14ac:dyDescent="0.25">
      <c r="A246" s="18"/>
      <c r="B246" s="19"/>
      <c r="C246" s="19"/>
      <c r="D246" s="19"/>
      <c r="E246" s="19"/>
      <c r="F246" s="19"/>
      <c r="G246" s="19"/>
      <c r="H246" s="19"/>
      <c r="I246" s="19"/>
      <c r="J246" s="20"/>
      <c r="K246" s="67"/>
      <c r="L246" s="19"/>
    </row>
    <row r="247" spans="1:12" x14ac:dyDescent="0.25">
      <c r="A247" s="18"/>
      <c r="B247" s="19"/>
      <c r="C247" s="19"/>
      <c r="D247" s="19"/>
      <c r="E247" s="19"/>
      <c r="F247" s="19"/>
      <c r="G247" s="19"/>
      <c r="H247" s="19"/>
      <c r="I247" s="19"/>
      <c r="J247" s="20"/>
      <c r="K247" s="67"/>
      <c r="L247" s="19"/>
    </row>
    <row r="248" spans="1:12" x14ac:dyDescent="0.25">
      <c r="A248" s="18"/>
      <c r="B248" s="19"/>
      <c r="C248" s="19"/>
      <c r="D248" s="19"/>
      <c r="E248" s="19"/>
      <c r="F248" s="19"/>
      <c r="G248" s="19"/>
      <c r="H248" s="19"/>
      <c r="I248" s="19"/>
      <c r="J248" s="20"/>
      <c r="K248" s="67"/>
      <c r="L248" s="19"/>
    </row>
    <row r="249" spans="1:12" x14ac:dyDescent="0.25">
      <c r="A249" s="18"/>
      <c r="B249" s="19"/>
      <c r="C249" s="19"/>
      <c r="D249" s="19"/>
      <c r="E249" s="19"/>
      <c r="F249" s="19"/>
      <c r="G249" s="19"/>
      <c r="H249" s="19"/>
      <c r="I249" s="19"/>
      <c r="J249" s="20"/>
      <c r="K249" s="67"/>
      <c r="L249" s="19"/>
    </row>
    <row r="250" spans="1:12" x14ac:dyDescent="0.25">
      <c r="A250" s="18"/>
      <c r="B250" s="19"/>
      <c r="C250" s="19"/>
      <c r="D250" s="19"/>
      <c r="E250" s="19"/>
      <c r="F250" s="19"/>
      <c r="G250" s="19"/>
      <c r="H250" s="19"/>
      <c r="I250" s="19"/>
      <c r="J250" s="20"/>
      <c r="K250" s="67"/>
      <c r="L250" s="19"/>
    </row>
    <row r="251" spans="1:12" x14ac:dyDescent="0.25">
      <c r="A251" s="18"/>
      <c r="B251" s="19"/>
      <c r="C251" s="19"/>
      <c r="D251" s="19"/>
      <c r="E251" s="19"/>
      <c r="F251" s="19"/>
      <c r="G251" s="19"/>
      <c r="H251" s="19"/>
      <c r="I251" s="19"/>
      <c r="J251" s="20"/>
      <c r="K251" s="67"/>
      <c r="L251" s="19"/>
    </row>
    <row r="252" spans="1:12" x14ac:dyDescent="0.25">
      <c r="A252" s="18"/>
      <c r="B252" s="19"/>
      <c r="C252" s="19"/>
      <c r="D252" s="19"/>
      <c r="E252" s="19"/>
      <c r="F252" s="19"/>
      <c r="G252" s="19"/>
      <c r="H252" s="19"/>
      <c r="I252" s="19"/>
      <c r="J252" s="20"/>
      <c r="K252" s="67"/>
      <c r="L252" s="19"/>
    </row>
    <row r="253" spans="1:12" x14ac:dyDescent="0.25">
      <c r="A253" s="18"/>
      <c r="B253" s="19"/>
      <c r="C253" s="19"/>
      <c r="D253" s="19"/>
      <c r="E253" s="19"/>
      <c r="F253" s="19"/>
      <c r="G253" s="19"/>
      <c r="H253" s="19"/>
      <c r="I253" s="19"/>
      <c r="J253" s="20"/>
      <c r="K253" s="67"/>
      <c r="L253" s="19"/>
    </row>
    <row r="254" spans="1:12" x14ac:dyDescent="0.25">
      <c r="A254" s="18"/>
      <c r="B254" s="19"/>
      <c r="C254" s="19"/>
      <c r="D254" s="19"/>
      <c r="E254" s="19"/>
      <c r="F254" s="19"/>
      <c r="G254" s="19"/>
      <c r="H254" s="19"/>
      <c r="I254" s="19"/>
      <c r="J254" s="20"/>
      <c r="K254" s="67"/>
      <c r="L254" s="19"/>
    </row>
    <row r="255" spans="1:12" x14ac:dyDescent="0.25">
      <c r="A255" s="18"/>
      <c r="B255" s="19"/>
      <c r="C255" s="19"/>
      <c r="D255" s="19"/>
      <c r="E255" s="19"/>
      <c r="F255" s="19"/>
      <c r="G255" s="19"/>
      <c r="H255" s="19"/>
      <c r="I255" s="19"/>
      <c r="J255" s="20"/>
      <c r="K255" s="67"/>
      <c r="L255" s="19"/>
    </row>
    <row r="256" spans="1:12" x14ac:dyDescent="0.25">
      <c r="A256" s="18"/>
      <c r="B256" s="19"/>
      <c r="C256" s="19"/>
      <c r="D256" s="19"/>
      <c r="E256" s="19"/>
      <c r="F256" s="19"/>
      <c r="G256" s="19"/>
      <c r="H256" s="19"/>
      <c r="I256" s="19"/>
      <c r="J256" s="20"/>
      <c r="K256" s="67"/>
      <c r="L256" s="19"/>
    </row>
    <row r="257" spans="1:12" x14ac:dyDescent="0.25">
      <c r="A257" s="18"/>
      <c r="B257" s="19"/>
      <c r="C257" s="19"/>
      <c r="D257" s="19"/>
      <c r="E257" s="19"/>
      <c r="F257" s="19"/>
      <c r="G257" s="19"/>
      <c r="H257" s="19"/>
      <c r="I257" s="19"/>
      <c r="J257" s="20"/>
      <c r="K257" s="67"/>
      <c r="L257" s="19"/>
    </row>
    <row r="258" spans="1:12" x14ac:dyDescent="0.25">
      <c r="A258" s="18"/>
      <c r="B258" s="19"/>
      <c r="C258" s="19"/>
      <c r="D258" s="19"/>
      <c r="E258" s="19"/>
      <c r="F258" s="19"/>
      <c r="G258" s="19"/>
      <c r="H258" s="19"/>
      <c r="I258" s="19"/>
      <c r="J258" s="20"/>
      <c r="K258" s="67"/>
      <c r="L258" s="19"/>
    </row>
    <row r="259" spans="1:12" x14ac:dyDescent="0.25">
      <c r="A259" s="18"/>
      <c r="B259" s="19"/>
      <c r="C259" s="19"/>
      <c r="D259" s="19"/>
      <c r="E259" s="19"/>
      <c r="F259" s="19"/>
      <c r="G259" s="19"/>
      <c r="H259" s="19"/>
      <c r="I259" s="19"/>
      <c r="J259" s="20"/>
      <c r="K259" s="67"/>
      <c r="L259" s="19"/>
    </row>
    <row r="260" spans="1:12" x14ac:dyDescent="0.25">
      <c r="A260" s="18"/>
      <c r="B260" s="19"/>
      <c r="C260" s="19"/>
      <c r="D260" s="19"/>
      <c r="E260" s="19"/>
      <c r="F260" s="19"/>
      <c r="G260" s="19"/>
      <c r="H260" s="19"/>
      <c r="I260" s="19"/>
      <c r="J260" s="20"/>
      <c r="K260" s="67"/>
      <c r="L260" s="19"/>
    </row>
    <row r="261" spans="1:12" x14ac:dyDescent="0.25">
      <c r="A261" s="18"/>
      <c r="B261" s="19"/>
      <c r="C261" s="19"/>
      <c r="D261" s="19"/>
      <c r="E261" s="19"/>
      <c r="F261" s="19"/>
      <c r="G261" s="19"/>
      <c r="H261" s="19"/>
      <c r="I261" s="19"/>
      <c r="J261" s="20"/>
      <c r="K261" s="67"/>
      <c r="L261" s="19"/>
    </row>
    <row r="262" spans="1:12" x14ac:dyDescent="0.25">
      <c r="A262" s="18"/>
      <c r="B262" s="19"/>
      <c r="C262" s="19"/>
      <c r="D262" s="19"/>
      <c r="E262" s="19"/>
      <c r="F262" s="19"/>
      <c r="G262" s="19"/>
      <c r="H262" s="19"/>
      <c r="I262" s="19"/>
      <c r="J262" s="20"/>
      <c r="K262" s="67"/>
      <c r="L262" s="19"/>
    </row>
    <row r="263" spans="1:12" x14ac:dyDescent="0.25">
      <c r="A263" s="18"/>
      <c r="B263" s="19"/>
      <c r="C263" s="19"/>
      <c r="D263" s="19"/>
      <c r="E263" s="19"/>
      <c r="F263" s="19"/>
      <c r="G263" s="19"/>
      <c r="H263" s="19"/>
      <c r="I263" s="19"/>
      <c r="J263" s="20"/>
      <c r="K263" s="67"/>
      <c r="L263" s="19"/>
    </row>
    <row r="264" spans="1:12" x14ac:dyDescent="0.25">
      <c r="A264" s="18"/>
      <c r="B264" s="19"/>
      <c r="C264" s="19"/>
      <c r="D264" s="19"/>
      <c r="E264" s="19"/>
      <c r="F264" s="19"/>
      <c r="G264" s="19"/>
      <c r="H264" s="19"/>
      <c r="I264" s="19"/>
      <c r="J264" s="20"/>
      <c r="K264" s="67"/>
      <c r="L264" s="19"/>
    </row>
    <row r="265" spans="1:12" x14ac:dyDescent="0.25">
      <c r="A265" s="18"/>
      <c r="B265" s="19"/>
      <c r="C265" s="19"/>
      <c r="D265" s="19"/>
      <c r="E265" s="19"/>
      <c r="F265" s="19"/>
      <c r="G265" s="19"/>
      <c r="H265" s="19"/>
      <c r="I265" s="19"/>
      <c r="J265" s="20"/>
      <c r="K265" s="67"/>
      <c r="L265" s="19"/>
    </row>
    <row r="266" spans="1:12" x14ac:dyDescent="0.25">
      <c r="A266" s="18"/>
      <c r="B266" s="19"/>
      <c r="C266" s="19"/>
      <c r="D266" s="19"/>
      <c r="E266" s="19"/>
      <c r="F266" s="19"/>
      <c r="G266" s="19"/>
      <c r="H266" s="19"/>
      <c r="I266" s="19"/>
      <c r="J266" s="20"/>
      <c r="K266" s="67"/>
      <c r="L266" s="19"/>
    </row>
    <row r="267" spans="1:12" x14ac:dyDescent="0.25">
      <c r="A267" s="18"/>
      <c r="B267" s="19"/>
      <c r="C267" s="19"/>
      <c r="D267" s="19"/>
      <c r="E267" s="19"/>
      <c r="F267" s="19"/>
      <c r="G267" s="19"/>
      <c r="H267" s="19"/>
      <c r="I267" s="19"/>
      <c r="J267" s="20"/>
      <c r="K267" s="67"/>
      <c r="L267" s="19"/>
    </row>
    <row r="268" spans="1:12" x14ac:dyDescent="0.25">
      <c r="A268" s="18"/>
      <c r="B268" s="19"/>
      <c r="C268" s="19"/>
      <c r="D268" s="19"/>
      <c r="E268" s="19"/>
      <c r="F268" s="19"/>
      <c r="G268" s="19"/>
      <c r="H268" s="19"/>
      <c r="I268" s="19"/>
      <c r="J268" s="20"/>
      <c r="K268" s="67"/>
      <c r="L268" s="19"/>
    </row>
    <row r="269" spans="1:12" x14ac:dyDescent="0.25">
      <c r="A269" s="18"/>
      <c r="B269" s="19"/>
      <c r="C269" s="19"/>
      <c r="D269" s="19"/>
      <c r="E269" s="19"/>
      <c r="F269" s="19"/>
      <c r="G269" s="19"/>
      <c r="H269" s="19"/>
      <c r="I269" s="19"/>
      <c r="J269" s="20"/>
      <c r="K269" s="67"/>
      <c r="L269" s="19"/>
    </row>
    <row r="270" spans="1:12" x14ac:dyDescent="0.25">
      <c r="A270" s="18"/>
      <c r="B270" s="19"/>
      <c r="C270" s="19"/>
      <c r="D270" s="19"/>
      <c r="E270" s="19"/>
      <c r="F270" s="19"/>
      <c r="G270" s="19"/>
      <c r="H270" s="19"/>
      <c r="I270" s="19"/>
      <c r="J270" s="20"/>
      <c r="K270" s="67"/>
      <c r="L270" s="19"/>
    </row>
    <row r="271" spans="1:12" x14ac:dyDescent="0.25">
      <c r="A271" s="18"/>
      <c r="B271" s="19"/>
      <c r="C271" s="19"/>
      <c r="D271" s="19"/>
      <c r="E271" s="19"/>
      <c r="F271" s="19"/>
      <c r="G271" s="19"/>
      <c r="H271" s="19"/>
      <c r="I271" s="19"/>
      <c r="J271" s="20"/>
      <c r="K271" s="67"/>
      <c r="L271" s="19"/>
    </row>
    <row r="272" spans="1:12" x14ac:dyDescent="0.25">
      <c r="A272" s="18"/>
      <c r="B272" s="19"/>
      <c r="C272" s="19"/>
      <c r="D272" s="19"/>
      <c r="E272" s="19"/>
      <c r="F272" s="19"/>
      <c r="G272" s="19"/>
      <c r="H272" s="19"/>
      <c r="I272" s="19"/>
      <c r="J272" s="20"/>
      <c r="K272" s="67"/>
      <c r="L272" s="19"/>
    </row>
    <row r="273" spans="1:12" x14ac:dyDescent="0.25">
      <c r="A273" s="18"/>
      <c r="B273" s="19"/>
      <c r="C273" s="19"/>
      <c r="D273" s="19"/>
      <c r="E273" s="19"/>
      <c r="F273" s="19"/>
      <c r="G273" s="19"/>
      <c r="H273" s="19"/>
      <c r="I273" s="19"/>
      <c r="J273" s="20"/>
      <c r="K273" s="67"/>
      <c r="L273" s="19"/>
    </row>
    <row r="274" spans="1:12" x14ac:dyDescent="0.25">
      <c r="A274" s="18"/>
      <c r="B274" s="19"/>
      <c r="C274" s="19"/>
      <c r="D274" s="19"/>
      <c r="E274" s="19"/>
      <c r="F274" s="19"/>
      <c r="G274" s="19"/>
      <c r="H274" s="19"/>
      <c r="I274" s="19"/>
      <c r="J274" s="20"/>
      <c r="K274" s="67"/>
      <c r="L274" s="19"/>
    </row>
    <row r="275" spans="1:12" x14ac:dyDescent="0.25">
      <c r="A275" s="18"/>
      <c r="B275" s="19"/>
      <c r="C275" s="19"/>
      <c r="D275" s="19"/>
      <c r="E275" s="19"/>
      <c r="F275" s="19"/>
      <c r="G275" s="19"/>
      <c r="H275" s="19"/>
      <c r="I275" s="19"/>
      <c r="J275" s="20"/>
      <c r="K275" s="67"/>
      <c r="L275" s="19"/>
    </row>
    <row r="276" spans="1:12" x14ac:dyDescent="0.25">
      <c r="A276" s="18"/>
      <c r="B276" s="19"/>
      <c r="C276" s="19"/>
      <c r="D276" s="19"/>
      <c r="E276" s="19"/>
      <c r="F276" s="19"/>
      <c r="G276" s="19"/>
      <c r="H276" s="19"/>
      <c r="I276" s="19"/>
      <c r="J276" s="20"/>
      <c r="K276" s="67"/>
      <c r="L276" s="19"/>
    </row>
    <row r="277" spans="1:12" x14ac:dyDescent="0.25">
      <c r="A277" s="18"/>
      <c r="B277" s="19"/>
      <c r="C277" s="19"/>
      <c r="D277" s="19"/>
      <c r="E277" s="19"/>
      <c r="F277" s="19"/>
      <c r="G277" s="19"/>
      <c r="H277" s="19"/>
      <c r="I277" s="19"/>
      <c r="J277" s="20"/>
      <c r="K277" s="67"/>
      <c r="L277" s="19"/>
    </row>
    <row r="278" spans="1:12" x14ac:dyDescent="0.25">
      <c r="A278" s="18"/>
      <c r="B278" s="19"/>
      <c r="C278" s="19"/>
      <c r="D278" s="19"/>
      <c r="E278" s="19"/>
      <c r="F278" s="19"/>
      <c r="G278" s="19"/>
      <c r="H278" s="19"/>
      <c r="I278" s="19"/>
      <c r="J278" s="20"/>
      <c r="K278" s="67"/>
      <c r="L278" s="19"/>
    </row>
    <row r="279" spans="1:12" x14ac:dyDescent="0.25">
      <c r="A279" s="18"/>
      <c r="B279" s="19"/>
      <c r="C279" s="19"/>
      <c r="D279" s="19"/>
      <c r="E279" s="19"/>
      <c r="F279" s="19"/>
      <c r="G279" s="19"/>
      <c r="H279" s="19"/>
      <c r="I279" s="19"/>
      <c r="J279" s="20"/>
      <c r="K279" s="67"/>
      <c r="L279" s="19"/>
    </row>
    <row r="280" spans="1:12" x14ac:dyDescent="0.25">
      <c r="A280" s="18"/>
      <c r="B280" s="19"/>
      <c r="C280" s="19"/>
      <c r="D280" s="19"/>
      <c r="E280" s="19"/>
      <c r="F280" s="19"/>
      <c r="G280" s="19"/>
      <c r="H280" s="19"/>
      <c r="I280" s="19"/>
      <c r="J280" s="20"/>
      <c r="K280" s="67"/>
      <c r="L280" s="19"/>
    </row>
    <row r="281" spans="1:12" x14ac:dyDescent="0.25">
      <c r="A281" s="18"/>
      <c r="B281" s="19"/>
      <c r="C281" s="19"/>
      <c r="D281" s="19"/>
      <c r="E281" s="19"/>
      <c r="F281" s="19"/>
      <c r="G281" s="19"/>
      <c r="H281" s="19"/>
      <c r="I281" s="19"/>
      <c r="J281" s="20"/>
      <c r="K281" s="67"/>
      <c r="L281" s="19"/>
    </row>
    <row r="282" spans="1:12" x14ac:dyDescent="0.25">
      <c r="A282" s="18"/>
      <c r="B282" s="19"/>
      <c r="C282" s="19"/>
      <c r="D282" s="19"/>
      <c r="E282" s="19"/>
      <c r="F282" s="19"/>
      <c r="G282" s="19"/>
      <c r="H282" s="19"/>
      <c r="I282" s="19"/>
      <c r="J282" s="20"/>
      <c r="K282" s="67"/>
      <c r="L282" s="19"/>
    </row>
    <row r="283" spans="1:12" x14ac:dyDescent="0.25">
      <c r="A283" s="18"/>
      <c r="B283" s="19"/>
      <c r="C283" s="19"/>
      <c r="D283" s="19"/>
      <c r="E283" s="19"/>
      <c r="F283" s="19"/>
      <c r="G283" s="19"/>
      <c r="H283" s="19"/>
      <c r="I283" s="19"/>
      <c r="J283" s="20"/>
      <c r="K283" s="67"/>
      <c r="L283" s="19"/>
    </row>
    <row r="284" spans="1:12" x14ac:dyDescent="0.25">
      <c r="A284" s="18"/>
      <c r="B284" s="19"/>
      <c r="C284" s="19"/>
      <c r="D284" s="19"/>
      <c r="E284" s="19"/>
      <c r="F284" s="19"/>
      <c r="G284" s="19"/>
      <c r="H284" s="19"/>
      <c r="I284" s="19"/>
      <c r="J284" s="20"/>
      <c r="K284" s="67"/>
      <c r="L284" s="19"/>
    </row>
    <row r="285" spans="1:12" x14ac:dyDescent="0.25">
      <c r="A285" s="18"/>
      <c r="B285" s="19"/>
      <c r="C285" s="19"/>
      <c r="D285" s="19"/>
      <c r="E285" s="19"/>
      <c r="F285" s="19"/>
      <c r="G285" s="19"/>
      <c r="H285" s="19"/>
      <c r="I285" s="19"/>
      <c r="J285" s="20"/>
      <c r="K285" s="67"/>
      <c r="L285" s="19"/>
    </row>
    <row r="286" spans="1:12" x14ac:dyDescent="0.25">
      <c r="A286" s="18"/>
      <c r="B286" s="19"/>
      <c r="C286" s="19"/>
      <c r="D286" s="19"/>
      <c r="E286" s="19"/>
      <c r="F286" s="19"/>
      <c r="G286" s="19"/>
      <c r="H286" s="19"/>
      <c r="I286" s="19"/>
      <c r="J286" s="20"/>
      <c r="K286" s="67"/>
      <c r="L286" s="19"/>
    </row>
    <row r="287" spans="1:12" x14ac:dyDescent="0.25">
      <c r="A287" s="18"/>
      <c r="B287" s="19"/>
      <c r="C287" s="19"/>
      <c r="D287" s="19"/>
      <c r="E287" s="19"/>
      <c r="F287" s="19"/>
      <c r="G287" s="19"/>
      <c r="H287" s="19"/>
      <c r="I287" s="19"/>
      <c r="J287" s="20"/>
      <c r="K287" s="67"/>
      <c r="L287" s="19"/>
    </row>
    <row r="288" spans="1:12" x14ac:dyDescent="0.25">
      <c r="A288" s="18"/>
      <c r="B288" s="19"/>
      <c r="C288" s="19"/>
      <c r="D288" s="19"/>
      <c r="E288" s="19"/>
      <c r="F288" s="19"/>
      <c r="G288" s="19"/>
      <c r="H288" s="19"/>
      <c r="I288" s="19"/>
      <c r="J288" s="20"/>
      <c r="K288" s="67"/>
      <c r="L288" s="19"/>
    </row>
    <row r="289" spans="1:12" x14ac:dyDescent="0.25">
      <c r="A289" s="18"/>
      <c r="B289" s="19"/>
      <c r="C289" s="19"/>
      <c r="D289" s="19"/>
      <c r="E289" s="19"/>
      <c r="F289" s="19"/>
      <c r="G289" s="19"/>
      <c r="H289" s="19"/>
      <c r="I289" s="19"/>
      <c r="J289" s="20"/>
      <c r="K289" s="67"/>
      <c r="L289" s="19"/>
    </row>
    <row r="290" spans="1:12" x14ac:dyDescent="0.25">
      <c r="A290" s="18"/>
      <c r="B290" s="19"/>
      <c r="C290" s="19"/>
      <c r="D290" s="19"/>
      <c r="E290" s="19"/>
      <c r="F290" s="19"/>
      <c r="G290" s="19"/>
      <c r="H290" s="19"/>
      <c r="I290" s="19"/>
      <c r="J290" s="20"/>
      <c r="K290" s="67"/>
      <c r="L290" s="19"/>
    </row>
    <row r="291" spans="1:12" x14ac:dyDescent="0.25">
      <c r="A291" s="18"/>
      <c r="B291" s="19"/>
      <c r="C291" s="19"/>
      <c r="D291" s="19"/>
      <c r="E291" s="19"/>
      <c r="F291" s="19"/>
      <c r="G291" s="19"/>
      <c r="H291" s="19"/>
      <c r="I291" s="19"/>
      <c r="J291" s="20"/>
      <c r="K291" s="67"/>
      <c r="L291" s="19"/>
    </row>
    <row r="292" spans="1:12" x14ac:dyDescent="0.25">
      <c r="A292" s="18"/>
      <c r="B292" s="19"/>
      <c r="C292" s="19"/>
      <c r="D292" s="19"/>
      <c r="E292" s="19"/>
      <c r="F292" s="19"/>
      <c r="G292" s="19"/>
      <c r="H292" s="19"/>
      <c r="I292" s="19"/>
      <c r="J292" s="20"/>
      <c r="K292" s="67"/>
      <c r="L292" s="19"/>
    </row>
    <row r="293" spans="1:12" x14ac:dyDescent="0.25">
      <c r="A293" s="18"/>
      <c r="B293" s="19"/>
      <c r="C293" s="19"/>
      <c r="D293" s="19"/>
      <c r="E293" s="19"/>
      <c r="F293" s="19"/>
      <c r="G293" s="19"/>
      <c r="H293" s="19"/>
      <c r="I293" s="19"/>
      <c r="J293" s="20"/>
      <c r="K293" s="67"/>
      <c r="L293" s="19"/>
    </row>
    <row r="294" spans="1:12" x14ac:dyDescent="0.25">
      <c r="A294" s="18"/>
      <c r="B294" s="19"/>
      <c r="C294" s="19"/>
      <c r="D294" s="19"/>
      <c r="E294" s="19"/>
      <c r="F294" s="19"/>
      <c r="G294" s="19"/>
      <c r="H294" s="19"/>
      <c r="I294" s="19"/>
      <c r="J294" s="20"/>
      <c r="K294" s="67"/>
      <c r="L294" s="19"/>
    </row>
    <row r="295" spans="1:12" x14ac:dyDescent="0.25">
      <c r="A295" s="18"/>
      <c r="B295" s="19"/>
      <c r="C295" s="19"/>
      <c r="D295" s="19"/>
      <c r="E295" s="19"/>
      <c r="F295" s="19"/>
      <c r="G295" s="19"/>
      <c r="H295" s="19"/>
      <c r="I295" s="19"/>
      <c r="J295" s="20"/>
      <c r="K295" s="67"/>
      <c r="L295" s="19"/>
    </row>
    <row r="296" spans="1:12" x14ac:dyDescent="0.25">
      <c r="A296" s="18"/>
      <c r="B296" s="19"/>
      <c r="C296" s="19"/>
      <c r="D296" s="19"/>
      <c r="E296" s="19"/>
      <c r="F296" s="19"/>
      <c r="G296" s="19"/>
      <c r="H296" s="19"/>
      <c r="I296" s="19"/>
      <c r="J296" s="20"/>
      <c r="K296" s="67"/>
      <c r="L296" s="19"/>
    </row>
    <row r="297" spans="1:12" x14ac:dyDescent="0.25">
      <c r="A297" s="18"/>
      <c r="B297" s="19"/>
      <c r="C297" s="19"/>
      <c r="D297" s="19"/>
      <c r="E297" s="19"/>
      <c r="F297" s="19"/>
      <c r="G297" s="19"/>
      <c r="H297" s="19"/>
      <c r="I297" s="19"/>
      <c r="J297" s="20"/>
      <c r="K297" s="67"/>
      <c r="L297" s="19"/>
    </row>
    <row r="298" spans="1:12" x14ac:dyDescent="0.25">
      <c r="A298" s="18"/>
      <c r="B298" s="19"/>
      <c r="C298" s="19"/>
      <c r="D298" s="19"/>
      <c r="E298" s="19"/>
      <c r="F298" s="19"/>
      <c r="G298" s="19"/>
      <c r="H298" s="19"/>
      <c r="I298" s="19"/>
      <c r="J298" s="20"/>
      <c r="K298" s="67"/>
      <c r="L298" s="19"/>
    </row>
    <row r="299" spans="1:12" x14ac:dyDescent="0.25">
      <c r="A299" s="18"/>
      <c r="B299" s="19"/>
      <c r="C299" s="19"/>
      <c r="D299" s="19"/>
      <c r="E299" s="19"/>
      <c r="F299" s="19"/>
      <c r="G299" s="19"/>
      <c r="H299" s="19"/>
      <c r="I299" s="19"/>
      <c r="J299" s="20"/>
      <c r="K299" s="67"/>
      <c r="L299" s="19"/>
    </row>
    <row r="300" spans="1:12" x14ac:dyDescent="0.25">
      <c r="A300" s="18"/>
      <c r="B300" s="19"/>
      <c r="C300" s="19"/>
      <c r="D300" s="19"/>
      <c r="E300" s="19"/>
      <c r="F300" s="19"/>
      <c r="G300" s="19"/>
      <c r="H300" s="19"/>
      <c r="I300" s="19"/>
      <c r="J300" s="20"/>
      <c r="K300" s="67"/>
      <c r="L300" s="19"/>
    </row>
    <row r="301" spans="1:12" x14ac:dyDescent="0.25">
      <c r="A301" s="18"/>
      <c r="B301" s="19"/>
      <c r="C301" s="19"/>
      <c r="D301" s="19"/>
      <c r="E301" s="19"/>
      <c r="F301" s="19"/>
      <c r="G301" s="19"/>
      <c r="H301" s="19"/>
      <c r="I301" s="19"/>
      <c r="J301" s="20"/>
      <c r="K301" s="67"/>
      <c r="L301" s="19"/>
    </row>
    <row r="302" spans="1:12" x14ac:dyDescent="0.25">
      <c r="A302" s="18"/>
      <c r="B302" s="19"/>
      <c r="C302" s="19"/>
      <c r="D302" s="19"/>
      <c r="E302" s="19"/>
      <c r="F302" s="19"/>
      <c r="G302" s="19"/>
      <c r="H302" s="19"/>
      <c r="I302" s="19"/>
      <c r="J302" s="20"/>
      <c r="K302" s="67"/>
      <c r="L302" s="19"/>
    </row>
    <row r="303" spans="1:12" x14ac:dyDescent="0.25">
      <c r="A303" s="18"/>
      <c r="B303" s="19"/>
      <c r="C303" s="19"/>
      <c r="D303" s="19"/>
      <c r="E303" s="19"/>
      <c r="F303" s="19"/>
      <c r="G303" s="19"/>
      <c r="H303" s="19"/>
      <c r="I303" s="19"/>
      <c r="J303" s="20"/>
      <c r="K303" s="67"/>
      <c r="L303" s="19"/>
    </row>
    <row r="304" spans="1:12" x14ac:dyDescent="0.25">
      <c r="A304" s="18"/>
      <c r="B304" s="19"/>
      <c r="C304" s="19"/>
      <c r="D304" s="19"/>
      <c r="E304" s="19"/>
      <c r="F304" s="19"/>
      <c r="G304" s="19"/>
      <c r="H304" s="19"/>
      <c r="I304" s="19"/>
      <c r="J304" s="20"/>
      <c r="K304" s="67"/>
      <c r="L304" s="19"/>
    </row>
    <row r="305" spans="1:12" x14ac:dyDescent="0.25">
      <c r="A305" s="18"/>
      <c r="B305" s="19"/>
      <c r="C305" s="19"/>
      <c r="D305" s="19"/>
      <c r="E305" s="19"/>
      <c r="F305" s="19"/>
      <c r="G305" s="19"/>
      <c r="H305" s="19"/>
      <c r="I305" s="19"/>
      <c r="J305" s="20"/>
      <c r="K305" s="67"/>
      <c r="L305" s="19"/>
    </row>
    <row r="306" spans="1:12" x14ac:dyDescent="0.25">
      <c r="A306" s="18"/>
      <c r="B306" s="19"/>
      <c r="C306" s="19"/>
      <c r="D306" s="19"/>
      <c r="E306" s="19"/>
      <c r="F306" s="19"/>
      <c r="G306" s="19"/>
      <c r="H306" s="19"/>
      <c r="I306" s="19"/>
      <c r="J306" s="20"/>
      <c r="K306" s="67"/>
      <c r="L306" s="19"/>
    </row>
    <row r="307" spans="1:12" x14ac:dyDescent="0.25">
      <c r="A307" s="18"/>
      <c r="B307" s="19"/>
      <c r="C307" s="19"/>
      <c r="D307" s="19"/>
      <c r="E307" s="19"/>
      <c r="F307" s="19"/>
      <c r="G307" s="19"/>
      <c r="H307" s="19"/>
      <c r="I307" s="19"/>
      <c r="J307" s="20"/>
      <c r="K307" s="67"/>
      <c r="L307" s="19"/>
    </row>
    <row r="308" spans="1:12" x14ac:dyDescent="0.25">
      <c r="A308" s="18"/>
      <c r="B308" s="19"/>
      <c r="C308" s="19"/>
      <c r="D308" s="19"/>
      <c r="E308" s="19"/>
      <c r="F308" s="19"/>
      <c r="G308" s="19"/>
      <c r="H308" s="19"/>
      <c r="I308" s="19"/>
      <c r="J308" s="20"/>
      <c r="K308" s="67"/>
      <c r="L308" s="19"/>
    </row>
    <row r="309" spans="1:12" x14ac:dyDescent="0.25">
      <c r="A309" s="18"/>
      <c r="B309" s="19"/>
      <c r="C309" s="19"/>
      <c r="D309" s="19"/>
      <c r="E309" s="19"/>
      <c r="F309" s="19"/>
      <c r="G309" s="19"/>
      <c r="H309" s="19"/>
      <c r="I309" s="19"/>
      <c r="J309" s="20"/>
      <c r="K309" s="67"/>
      <c r="L309" s="19"/>
    </row>
    <row r="310" spans="1:12" x14ac:dyDescent="0.25">
      <c r="A310" s="18"/>
      <c r="B310" s="19"/>
      <c r="C310" s="19"/>
      <c r="D310" s="19"/>
      <c r="E310" s="19"/>
      <c r="F310" s="19"/>
      <c r="G310" s="19"/>
      <c r="H310" s="19"/>
      <c r="I310" s="19"/>
      <c r="J310" s="20"/>
      <c r="K310" s="67"/>
      <c r="L310" s="19"/>
    </row>
    <row r="311" spans="1:12" x14ac:dyDescent="0.25">
      <c r="A311" s="18"/>
      <c r="B311" s="19"/>
      <c r="C311" s="19"/>
      <c r="D311" s="19"/>
      <c r="E311" s="19"/>
      <c r="F311" s="19"/>
      <c r="G311" s="19"/>
      <c r="H311" s="19"/>
      <c r="I311" s="19"/>
      <c r="J311" s="20"/>
      <c r="K311" s="67"/>
      <c r="L311" s="19"/>
    </row>
    <row r="312" spans="1:12" x14ac:dyDescent="0.25">
      <c r="A312" s="18"/>
      <c r="B312" s="19"/>
      <c r="C312" s="19"/>
      <c r="D312" s="19"/>
      <c r="E312" s="19"/>
      <c r="F312" s="19"/>
      <c r="G312" s="19"/>
      <c r="H312" s="19"/>
      <c r="I312" s="19"/>
      <c r="J312" s="20"/>
      <c r="K312" s="67"/>
      <c r="L312" s="19"/>
    </row>
    <row r="313" spans="1:12" x14ac:dyDescent="0.25">
      <c r="A313" s="18"/>
      <c r="B313" s="19"/>
      <c r="C313" s="19"/>
      <c r="D313" s="19"/>
      <c r="E313" s="19"/>
      <c r="F313" s="19"/>
      <c r="G313" s="19"/>
      <c r="H313" s="19"/>
      <c r="I313" s="19"/>
      <c r="J313" s="20"/>
      <c r="K313" s="67"/>
      <c r="L313" s="19"/>
    </row>
    <row r="314" spans="1:12" x14ac:dyDescent="0.25">
      <c r="A314" s="18"/>
      <c r="B314" s="19"/>
      <c r="C314" s="19"/>
      <c r="D314" s="19"/>
      <c r="E314" s="19"/>
      <c r="F314" s="19"/>
      <c r="G314" s="19"/>
      <c r="H314" s="19"/>
      <c r="I314" s="19"/>
      <c r="J314" s="20"/>
      <c r="K314" s="67"/>
      <c r="L314" s="19"/>
    </row>
    <row r="315" spans="1:12" x14ac:dyDescent="0.25">
      <c r="A315" s="18"/>
      <c r="B315" s="19"/>
      <c r="C315" s="19"/>
      <c r="D315" s="19"/>
      <c r="E315" s="19"/>
      <c r="F315" s="19"/>
      <c r="G315" s="19"/>
      <c r="H315" s="19"/>
      <c r="I315" s="19"/>
      <c r="J315" s="20"/>
      <c r="K315" s="67"/>
      <c r="L315" s="19"/>
    </row>
    <row r="316" spans="1:12" x14ac:dyDescent="0.25">
      <c r="A316" s="18"/>
      <c r="B316" s="19"/>
      <c r="C316" s="19"/>
      <c r="D316" s="19"/>
      <c r="E316" s="19"/>
      <c r="F316" s="19"/>
      <c r="G316" s="19"/>
      <c r="H316" s="19"/>
      <c r="I316" s="19"/>
      <c r="J316" s="20"/>
      <c r="K316" s="67"/>
      <c r="L316" s="19"/>
    </row>
    <row r="317" spans="1:12" x14ac:dyDescent="0.25">
      <c r="A317" s="18"/>
      <c r="B317" s="19"/>
      <c r="C317" s="19"/>
      <c r="D317" s="19"/>
      <c r="E317" s="19"/>
      <c r="F317" s="19"/>
      <c r="G317" s="19"/>
      <c r="H317" s="19"/>
      <c r="I317" s="19"/>
      <c r="J317" s="20"/>
      <c r="K317" s="67"/>
      <c r="L317" s="19"/>
    </row>
    <row r="318" spans="1:12" x14ac:dyDescent="0.25">
      <c r="A318" s="18"/>
      <c r="B318" s="19"/>
      <c r="C318" s="19"/>
      <c r="D318" s="19"/>
      <c r="E318" s="19"/>
      <c r="F318" s="19"/>
      <c r="G318" s="19"/>
      <c r="H318" s="19"/>
      <c r="I318" s="19"/>
      <c r="J318" s="20"/>
      <c r="K318" s="67"/>
      <c r="L318" s="19"/>
    </row>
    <row r="319" spans="1:12" x14ac:dyDescent="0.25">
      <c r="A319" s="18"/>
      <c r="B319" s="19"/>
      <c r="C319" s="19"/>
      <c r="D319" s="19"/>
      <c r="E319" s="19"/>
      <c r="F319" s="19"/>
      <c r="G319" s="19"/>
      <c r="H319" s="19"/>
      <c r="I319" s="19"/>
      <c r="J319" s="20"/>
      <c r="K319" s="67"/>
      <c r="L319" s="19"/>
    </row>
    <row r="320" spans="1:12" x14ac:dyDescent="0.25">
      <c r="A320" s="18"/>
      <c r="B320" s="19"/>
      <c r="C320" s="19"/>
      <c r="D320" s="19"/>
      <c r="E320" s="19"/>
      <c r="F320" s="19"/>
      <c r="G320" s="19"/>
      <c r="H320" s="19"/>
      <c r="I320" s="19"/>
      <c r="J320" s="20"/>
      <c r="K320" s="67"/>
      <c r="L320" s="19"/>
    </row>
    <row r="321" spans="1:12" x14ac:dyDescent="0.25">
      <c r="A321" s="18"/>
      <c r="B321" s="19"/>
      <c r="C321" s="19"/>
      <c r="D321" s="19"/>
      <c r="E321" s="19"/>
      <c r="F321" s="19"/>
      <c r="G321" s="19"/>
      <c r="H321" s="19"/>
      <c r="I321" s="19"/>
      <c r="J321" s="20"/>
      <c r="K321" s="67"/>
      <c r="L321" s="19"/>
    </row>
    <row r="322" spans="1:12" x14ac:dyDescent="0.25">
      <c r="A322" s="18"/>
      <c r="B322" s="19"/>
      <c r="C322" s="19"/>
      <c r="D322" s="19"/>
      <c r="E322" s="19"/>
      <c r="F322" s="19"/>
      <c r="G322" s="19"/>
      <c r="H322" s="19"/>
      <c r="I322" s="19"/>
      <c r="J322" s="20"/>
      <c r="K322" s="67"/>
      <c r="L322" s="19"/>
    </row>
    <row r="323" spans="1:12" x14ac:dyDescent="0.25">
      <c r="A323" s="18"/>
      <c r="B323" s="19"/>
      <c r="C323" s="19"/>
      <c r="D323" s="19"/>
      <c r="E323" s="19"/>
      <c r="F323" s="19"/>
      <c r="G323" s="19"/>
      <c r="H323" s="19"/>
      <c r="I323" s="19"/>
      <c r="J323" s="20"/>
      <c r="K323" s="67"/>
      <c r="L323" s="19"/>
    </row>
    <row r="324" spans="1:12" x14ac:dyDescent="0.25">
      <c r="A324" s="18"/>
      <c r="B324" s="19"/>
      <c r="C324" s="19"/>
      <c r="D324" s="19"/>
      <c r="E324" s="19"/>
      <c r="F324" s="19"/>
      <c r="G324" s="19"/>
      <c r="H324" s="19"/>
      <c r="I324" s="19"/>
      <c r="J324" s="20"/>
      <c r="K324" s="67"/>
      <c r="L324" s="19"/>
    </row>
    <row r="325" spans="1:12" x14ac:dyDescent="0.25">
      <c r="A325" s="18"/>
      <c r="B325" s="19"/>
      <c r="C325" s="19"/>
      <c r="D325" s="19"/>
      <c r="E325" s="19"/>
      <c r="F325" s="19"/>
      <c r="G325" s="19"/>
      <c r="H325" s="19"/>
      <c r="I325" s="19"/>
      <c r="J325" s="20"/>
      <c r="K325" s="67"/>
      <c r="L325" s="19"/>
    </row>
    <row r="326" spans="1:12" x14ac:dyDescent="0.25">
      <c r="A326" s="18"/>
      <c r="B326" s="19"/>
      <c r="C326" s="19"/>
      <c r="D326" s="19"/>
      <c r="E326" s="19"/>
      <c r="F326" s="19"/>
      <c r="G326" s="19"/>
      <c r="H326" s="19"/>
      <c r="I326" s="19"/>
      <c r="J326" s="20"/>
      <c r="K326" s="67"/>
      <c r="L326" s="19"/>
    </row>
    <row r="327" spans="1:12" x14ac:dyDescent="0.25">
      <c r="A327" s="18"/>
      <c r="B327" s="19"/>
      <c r="C327" s="19"/>
      <c r="D327" s="19"/>
      <c r="E327" s="19"/>
      <c r="F327" s="19"/>
      <c r="G327" s="19"/>
      <c r="H327" s="19"/>
      <c r="I327" s="19"/>
      <c r="J327" s="20"/>
      <c r="K327" s="67"/>
      <c r="L327" s="19"/>
    </row>
    <row r="328" spans="1:12" x14ac:dyDescent="0.25">
      <c r="A328" s="18"/>
      <c r="B328" s="19"/>
      <c r="C328" s="19"/>
      <c r="D328" s="19"/>
      <c r="E328" s="19"/>
      <c r="F328" s="19"/>
      <c r="G328" s="19"/>
      <c r="H328" s="19"/>
      <c r="I328" s="19"/>
      <c r="J328" s="20"/>
      <c r="K328" s="67"/>
      <c r="L328" s="19"/>
    </row>
    <row r="329" spans="1:12" x14ac:dyDescent="0.25">
      <c r="A329" s="18"/>
      <c r="B329" s="19"/>
      <c r="C329" s="19"/>
      <c r="D329" s="19"/>
      <c r="E329" s="19"/>
      <c r="F329" s="19"/>
      <c r="G329" s="19"/>
      <c r="H329" s="19"/>
      <c r="I329" s="19"/>
      <c r="J329" s="20"/>
      <c r="K329" s="67"/>
      <c r="L329" s="19"/>
    </row>
    <row r="330" spans="1:12" x14ac:dyDescent="0.25">
      <c r="A330" s="18"/>
      <c r="B330" s="19"/>
      <c r="C330" s="19"/>
      <c r="D330" s="19"/>
      <c r="E330" s="19"/>
      <c r="F330" s="19"/>
      <c r="G330" s="19"/>
      <c r="H330" s="19"/>
      <c r="I330" s="19"/>
      <c r="J330" s="20"/>
      <c r="K330" s="67"/>
      <c r="L330" s="19"/>
    </row>
    <row r="331" spans="1:12" x14ac:dyDescent="0.25">
      <c r="A331" s="18"/>
      <c r="B331" s="19"/>
      <c r="C331" s="19"/>
      <c r="D331" s="19"/>
      <c r="E331" s="19"/>
      <c r="F331" s="19"/>
      <c r="G331" s="19"/>
      <c r="H331" s="19"/>
      <c r="I331" s="19"/>
      <c r="J331" s="20"/>
      <c r="K331" s="67"/>
      <c r="L331" s="19"/>
    </row>
    <row r="332" spans="1:12" x14ac:dyDescent="0.25">
      <c r="A332" s="18"/>
      <c r="B332" s="19"/>
      <c r="C332" s="19"/>
      <c r="D332" s="19"/>
      <c r="E332" s="19"/>
      <c r="F332" s="19"/>
      <c r="G332" s="19"/>
      <c r="H332" s="19"/>
      <c r="I332" s="19"/>
      <c r="J332" s="20"/>
      <c r="K332" s="67"/>
      <c r="L332" s="19"/>
    </row>
    <row r="333" spans="1:12" x14ac:dyDescent="0.25">
      <c r="A333" s="18"/>
      <c r="B333" s="19"/>
      <c r="C333" s="19"/>
      <c r="D333" s="19"/>
      <c r="E333" s="19"/>
      <c r="F333" s="19"/>
      <c r="G333" s="19"/>
      <c r="H333" s="19"/>
      <c r="I333" s="19"/>
      <c r="J333" s="20"/>
      <c r="K333" s="67"/>
      <c r="L333" s="19"/>
    </row>
    <row r="334" spans="1:12" x14ac:dyDescent="0.25">
      <c r="A334" s="18"/>
      <c r="B334" s="19"/>
      <c r="C334" s="19"/>
      <c r="D334" s="19"/>
      <c r="E334" s="19"/>
      <c r="F334" s="19"/>
      <c r="G334" s="19"/>
      <c r="H334" s="19"/>
      <c r="I334" s="19"/>
      <c r="J334" s="20"/>
      <c r="K334" s="67"/>
      <c r="L334" s="19"/>
    </row>
    <row r="335" spans="1:12" x14ac:dyDescent="0.25">
      <c r="A335" s="18"/>
      <c r="B335" s="19"/>
      <c r="C335" s="19"/>
      <c r="D335" s="19"/>
      <c r="E335" s="19"/>
      <c r="F335" s="19"/>
      <c r="G335" s="19"/>
      <c r="H335" s="19"/>
      <c r="I335" s="19"/>
      <c r="J335" s="20"/>
      <c r="K335" s="67"/>
      <c r="L335" s="19"/>
    </row>
    <row r="336" spans="1:12" x14ac:dyDescent="0.25">
      <c r="A336" s="18"/>
      <c r="B336" s="19"/>
      <c r="C336" s="19"/>
      <c r="D336" s="19"/>
      <c r="E336" s="19"/>
      <c r="F336" s="19"/>
      <c r="G336" s="19"/>
      <c r="H336" s="19"/>
      <c r="I336" s="19"/>
      <c r="J336" s="20"/>
      <c r="K336" s="67"/>
      <c r="L336" s="19"/>
    </row>
    <row r="337" spans="1:12" x14ac:dyDescent="0.25">
      <c r="A337" s="18"/>
      <c r="B337" s="19"/>
      <c r="C337" s="19"/>
      <c r="D337" s="19"/>
      <c r="E337" s="19"/>
      <c r="F337" s="19"/>
      <c r="G337" s="19"/>
      <c r="H337" s="19"/>
      <c r="I337" s="19"/>
      <c r="J337" s="20"/>
      <c r="K337" s="67"/>
      <c r="L337" s="19"/>
    </row>
    <row r="338" spans="1:12" x14ac:dyDescent="0.25">
      <c r="A338" s="18"/>
      <c r="B338" s="19"/>
      <c r="C338" s="19"/>
      <c r="D338" s="19"/>
      <c r="E338" s="19"/>
      <c r="F338" s="19"/>
      <c r="G338" s="19"/>
      <c r="H338" s="19"/>
      <c r="I338" s="19"/>
      <c r="J338" s="20"/>
      <c r="K338" s="67"/>
      <c r="L338" s="19"/>
    </row>
    <row r="339" spans="1:12" x14ac:dyDescent="0.25">
      <c r="A339" s="18"/>
      <c r="B339" s="19"/>
      <c r="C339" s="19"/>
      <c r="D339" s="19"/>
      <c r="E339" s="19"/>
      <c r="F339" s="19"/>
      <c r="G339" s="19"/>
      <c r="H339" s="19"/>
      <c r="I339" s="19"/>
      <c r="J339" s="20"/>
      <c r="K339" s="67"/>
      <c r="L339" s="19"/>
    </row>
    <row r="340" spans="1:12" x14ac:dyDescent="0.25">
      <c r="A340" s="18"/>
      <c r="B340" s="19"/>
      <c r="C340" s="19"/>
      <c r="D340" s="19"/>
      <c r="E340" s="19"/>
      <c r="F340" s="19"/>
      <c r="G340" s="19"/>
      <c r="H340" s="19"/>
      <c r="I340" s="19"/>
      <c r="J340" s="20"/>
      <c r="K340" s="67"/>
      <c r="L340" s="19"/>
    </row>
    <row r="341" spans="1:12" x14ac:dyDescent="0.25">
      <c r="A341" s="18"/>
      <c r="B341" s="19"/>
      <c r="C341" s="19"/>
      <c r="D341" s="19"/>
      <c r="E341" s="19"/>
      <c r="F341" s="19"/>
      <c r="G341" s="19"/>
      <c r="H341" s="19"/>
      <c r="I341" s="19"/>
      <c r="J341" s="20"/>
      <c r="K341" s="67"/>
      <c r="L341" s="19"/>
    </row>
    <row r="342" spans="1:12" x14ac:dyDescent="0.25">
      <c r="A342" s="18"/>
      <c r="B342" s="19"/>
      <c r="C342" s="19"/>
      <c r="D342" s="19"/>
      <c r="E342" s="19"/>
      <c r="F342" s="19"/>
      <c r="G342" s="19"/>
      <c r="H342" s="19"/>
      <c r="I342" s="19"/>
      <c r="J342" s="20"/>
      <c r="K342" s="67"/>
      <c r="L342" s="19"/>
    </row>
    <row r="343" spans="1:12" x14ac:dyDescent="0.25">
      <c r="A343" s="18"/>
      <c r="B343" s="19"/>
      <c r="C343" s="19"/>
      <c r="D343" s="19"/>
      <c r="E343" s="19"/>
      <c r="F343" s="19"/>
      <c r="G343" s="19"/>
      <c r="H343" s="19"/>
      <c r="I343" s="19"/>
      <c r="J343" s="20"/>
      <c r="K343" s="67"/>
      <c r="L343" s="19"/>
    </row>
    <row r="344" spans="1:12" x14ac:dyDescent="0.25">
      <c r="A344" s="18"/>
      <c r="B344" s="19"/>
      <c r="C344" s="19"/>
      <c r="D344" s="19"/>
      <c r="E344" s="19"/>
      <c r="F344" s="19"/>
      <c r="G344" s="19"/>
      <c r="H344" s="19"/>
      <c r="I344" s="19"/>
      <c r="J344" s="20"/>
      <c r="K344" s="67"/>
      <c r="L344" s="19"/>
    </row>
    <row r="345" spans="1:12" x14ac:dyDescent="0.25">
      <c r="A345" s="18"/>
      <c r="B345" s="19"/>
      <c r="C345" s="19"/>
      <c r="D345" s="19"/>
      <c r="E345" s="19"/>
      <c r="F345" s="19"/>
      <c r="G345" s="19"/>
      <c r="H345" s="19"/>
      <c r="I345" s="19"/>
      <c r="J345" s="20"/>
      <c r="K345" s="67"/>
      <c r="L345" s="19"/>
    </row>
    <row r="346" spans="1:12" x14ac:dyDescent="0.25">
      <c r="A346" s="18"/>
      <c r="B346" s="19"/>
      <c r="C346" s="19"/>
      <c r="D346" s="19"/>
      <c r="E346" s="19"/>
      <c r="F346" s="19"/>
      <c r="G346" s="19"/>
      <c r="H346" s="19"/>
      <c r="I346" s="19"/>
      <c r="J346" s="20"/>
      <c r="K346" s="67"/>
      <c r="L346" s="19"/>
    </row>
    <row r="347" spans="1:12" x14ac:dyDescent="0.25">
      <c r="A347" s="18"/>
      <c r="B347" s="19"/>
      <c r="C347" s="19"/>
      <c r="D347" s="19"/>
      <c r="E347" s="19"/>
      <c r="F347" s="19"/>
      <c r="G347" s="19"/>
      <c r="H347" s="19"/>
      <c r="I347" s="19"/>
      <c r="J347" s="20"/>
      <c r="K347" s="67"/>
      <c r="L347" s="19"/>
    </row>
    <row r="348" spans="1:12" x14ac:dyDescent="0.25">
      <c r="A348" s="18"/>
      <c r="B348" s="19"/>
      <c r="C348" s="19"/>
      <c r="D348" s="19"/>
      <c r="E348" s="19"/>
      <c r="F348" s="19"/>
      <c r="G348" s="19"/>
      <c r="H348" s="19"/>
      <c r="I348" s="19"/>
      <c r="J348" s="20"/>
      <c r="K348" s="67"/>
      <c r="L348" s="19"/>
    </row>
    <row r="349" spans="1:12" x14ac:dyDescent="0.25">
      <c r="A349" s="18"/>
      <c r="B349" s="19"/>
      <c r="C349" s="19"/>
      <c r="D349" s="19"/>
      <c r="E349" s="19"/>
      <c r="F349" s="19"/>
      <c r="G349" s="19"/>
      <c r="H349" s="19"/>
      <c r="I349" s="19"/>
      <c r="J349" s="20"/>
      <c r="K349" s="67"/>
      <c r="L349" s="19"/>
    </row>
    <row r="350" spans="1:12" x14ac:dyDescent="0.25">
      <c r="A350" s="18"/>
      <c r="B350" s="19"/>
      <c r="C350" s="19"/>
      <c r="D350" s="19"/>
      <c r="E350" s="19"/>
      <c r="F350" s="19"/>
      <c r="G350" s="19"/>
      <c r="H350" s="19"/>
      <c r="I350" s="19"/>
      <c r="J350" s="20"/>
      <c r="K350" s="67"/>
      <c r="L350" s="19"/>
    </row>
    <row r="351" spans="1:12" x14ac:dyDescent="0.25">
      <c r="A351" s="18"/>
      <c r="B351" s="19"/>
      <c r="C351" s="19"/>
      <c r="D351" s="19"/>
      <c r="E351" s="19"/>
      <c r="F351" s="19"/>
      <c r="G351" s="19"/>
      <c r="H351" s="19"/>
      <c r="I351" s="19"/>
      <c r="J351" s="20"/>
      <c r="K351" s="67"/>
      <c r="L351" s="19"/>
    </row>
    <row r="352" spans="1:12" x14ac:dyDescent="0.25">
      <c r="A352" s="18"/>
      <c r="B352" s="19"/>
      <c r="C352" s="19"/>
      <c r="D352" s="19"/>
      <c r="E352" s="19"/>
      <c r="F352" s="19"/>
      <c r="G352" s="19"/>
      <c r="H352" s="19"/>
      <c r="I352" s="19"/>
      <c r="J352" s="20"/>
      <c r="K352" s="67"/>
      <c r="L352" s="19"/>
    </row>
    <row r="353" spans="1:12" x14ac:dyDescent="0.25">
      <c r="A353" s="18"/>
      <c r="B353" s="19"/>
      <c r="C353" s="19"/>
      <c r="D353" s="19"/>
      <c r="E353" s="19"/>
      <c r="F353" s="19"/>
      <c r="G353" s="19"/>
      <c r="H353" s="19"/>
      <c r="I353" s="19"/>
      <c r="J353" s="20"/>
      <c r="K353" s="67"/>
      <c r="L353" s="19"/>
    </row>
    <row r="354" spans="1:12" x14ac:dyDescent="0.25">
      <c r="A354" s="18"/>
      <c r="B354" s="19"/>
      <c r="C354" s="19"/>
      <c r="D354" s="19"/>
      <c r="E354" s="19"/>
      <c r="F354" s="19"/>
      <c r="G354" s="19"/>
      <c r="H354" s="19"/>
      <c r="I354" s="19"/>
      <c r="J354" s="20"/>
      <c r="K354" s="67"/>
      <c r="L354" s="19"/>
    </row>
    <row r="355" spans="1:12" x14ac:dyDescent="0.25">
      <c r="A355" s="18"/>
      <c r="B355" s="19"/>
      <c r="C355" s="19"/>
      <c r="D355" s="19"/>
      <c r="E355" s="19"/>
      <c r="F355" s="19"/>
      <c r="G355" s="19"/>
      <c r="H355" s="19"/>
      <c r="I355" s="19"/>
      <c r="J355" s="20"/>
      <c r="K355" s="67"/>
      <c r="L355" s="19"/>
    </row>
    <row r="356" spans="1:12" x14ac:dyDescent="0.25">
      <c r="A356" s="18"/>
      <c r="B356" s="19"/>
      <c r="C356" s="19"/>
      <c r="D356" s="19"/>
      <c r="E356" s="19"/>
      <c r="F356" s="19"/>
      <c r="G356" s="19"/>
      <c r="H356" s="19"/>
      <c r="I356" s="19"/>
      <c r="J356" s="20"/>
      <c r="K356" s="67"/>
      <c r="L356" s="19"/>
    </row>
    <row r="357" spans="1:12" x14ac:dyDescent="0.25">
      <c r="A357" s="18"/>
      <c r="B357" s="19"/>
      <c r="C357" s="19"/>
      <c r="D357" s="19"/>
      <c r="E357" s="19"/>
      <c r="F357" s="19"/>
      <c r="G357" s="19"/>
      <c r="H357" s="19"/>
      <c r="I357" s="19"/>
      <c r="J357" s="20"/>
      <c r="K357" s="67"/>
      <c r="L357" s="19"/>
    </row>
    <row r="358" spans="1:12" x14ac:dyDescent="0.25">
      <c r="A358" s="18"/>
      <c r="B358" s="19"/>
      <c r="C358" s="19"/>
      <c r="D358" s="19"/>
      <c r="E358" s="19"/>
      <c r="F358" s="19"/>
      <c r="G358" s="19"/>
      <c r="H358" s="19"/>
      <c r="I358" s="19"/>
      <c r="J358" s="20"/>
      <c r="K358" s="67"/>
      <c r="L358" s="19"/>
    </row>
    <row r="359" spans="1:12" x14ac:dyDescent="0.25">
      <c r="A359" s="18"/>
      <c r="B359" s="19"/>
      <c r="C359" s="19"/>
      <c r="D359" s="19"/>
      <c r="E359" s="19"/>
      <c r="F359" s="19"/>
      <c r="G359" s="19"/>
      <c r="H359" s="19"/>
      <c r="I359" s="19"/>
      <c r="J359" s="20"/>
      <c r="K359" s="67"/>
      <c r="L359" s="19"/>
    </row>
    <row r="360" spans="1:12" x14ac:dyDescent="0.25">
      <c r="A360" s="18"/>
      <c r="B360" s="19"/>
      <c r="C360" s="19"/>
      <c r="D360" s="19"/>
      <c r="E360" s="19"/>
      <c r="F360" s="19"/>
      <c r="G360" s="19"/>
      <c r="H360" s="19"/>
      <c r="I360" s="19"/>
      <c r="J360" s="20"/>
      <c r="K360" s="67"/>
      <c r="L360" s="19"/>
    </row>
    <row r="361" spans="1:12" x14ac:dyDescent="0.25">
      <c r="A361" s="18"/>
      <c r="B361" s="19"/>
      <c r="C361" s="19"/>
      <c r="D361" s="19"/>
      <c r="E361" s="19"/>
      <c r="F361" s="19"/>
      <c r="G361" s="19"/>
      <c r="H361" s="19"/>
      <c r="I361" s="19"/>
      <c r="J361" s="20"/>
      <c r="K361" s="67"/>
      <c r="L361" s="19"/>
    </row>
    <row r="362" spans="1:12" x14ac:dyDescent="0.25">
      <c r="A362" s="18"/>
      <c r="B362" s="19"/>
      <c r="C362" s="19"/>
      <c r="D362" s="19"/>
      <c r="E362" s="19"/>
      <c r="F362" s="19"/>
      <c r="G362" s="19"/>
      <c r="H362" s="19"/>
      <c r="I362" s="19"/>
      <c r="J362" s="20"/>
      <c r="K362" s="67"/>
      <c r="L362" s="19"/>
    </row>
    <row r="363" spans="1:12" x14ac:dyDescent="0.25">
      <c r="A363" s="18"/>
      <c r="B363" s="19"/>
      <c r="C363" s="19"/>
      <c r="D363" s="19"/>
      <c r="E363" s="19"/>
      <c r="F363" s="19"/>
      <c r="G363" s="19"/>
      <c r="H363" s="19"/>
      <c r="I363" s="19"/>
      <c r="J363" s="20"/>
      <c r="K363" s="67"/>
      <c r="L363" s="19"/>
    </row>
    <row r="364" spans="1:12" x14ac:dyDescent="0.25">
      <c r="A364" s="18"/>
      <c r="B364" s="19"/>
      <c r="C364" s="19"/>
      <c r="D364" s="19"/>
      <c r="E364" s="19"/>
      <c r="F364" s="19"/>
      <c r="G364" s="19"/>
      <c r="H364" s="19"/>
      <c r="I364" s="19"/>
      <c r="J364" s="20"/>
      <c r="K364" s="67"/>
      <c r="L364" s="19"/>
    </row>
    <row r="365" spans="1:12" x14ac:dyDescent="0.25">
      <c r="A365" s="18"/>
      <c r="B365" s="19"/>
      <c r="C365" s="19"/>
      <c r="D365" s="19"/>
      <c r="E365" s="19"/>
      <c r="F365" s="19"/>
      <c r="G365" s="19"/>
      <c r="H365" s="19"/>
      <c r="I365" s="19"/>
      <c r="J365" s="20"/>
      <c r="K365" s="67"/>
      <c r="L365" s="19"/>
    </row>
    <row r="366" spans="1:12" x14ac:dyDescent="0.25">
      <c r="A366" s="18"/>
      <c r="B366" s="19"/>
      <c r="C366" s="19"/>
      <c r="D366" s="19"/>
      <c r="E366" s="19"/>
      <c r="F366" s="19"/>
      <c r="G366" s="19"/>
      <c r="H366" s="19"/>
      <c r="I366" s="19"/>
      <c r="J366" s="20"/>
      <c r="K366" s="67"/>
      <c r="L366" s="19"/>
    </row>
    <row r="367" spans="1:12" x14ac:dyDescent="0.25">
      <c r="A367" s="18"/>
      <c r="B367" s="19"/>
      <c r="C367" s="19"/>
      <c r="D367" s="19"/>
      <c r="E367" s="19"/>
      <c r="F367" s="19"/>
      <c r="G367" s="19"/>
      <c r="H367" s="19"/>
      <c r="I367" s="19"/>
      <c r="J367" s="20"/>
      <c r="K367" s="67"/>
      <c r="L367" s="19"/>
    </row>
    <row r="368" spans="1:12" x14ac:dyDescent="0.25">
      <c r="A368" s="18"/>
      <c r="B368" s="19"/>
      <c r="C368" s="19"/>
      <c r="D368" s="19"/>
      <c r="E368" s="19"/>
      <c r="F368" s="19"/>
      <c r="G368" s="19"/>
      <c r="H368" s="19"/>
      <c r="I368" s="19"/>
      <c r="J368" s="20"/>
      <c r="K368" s="67"/>
      <c r="L368" s="19"/>
    </row>
    <row r="369" spans="1:12" x14ac:dyDescent="0.25">
      <c r="A369" s="18"/>
      <c r="B369" s="19"/>
      <c r="C369" s="19"/>
      <c r="D369" s="19"/>
      <c r="E369" s="19"/>
      <c r="F369" s="19"/>
      <c r="G369" s="19"/>
      <c r="H369" s="19"/>
      <c r="I369" s="19"/>
      <c r="J369" s="20"/>
      <c r="K369" s="67"/>
      <c r="L369" s="19"/>
    </row>
    <row r="370" spans="1:12" x14ac:dyDescent="0.25">
      <c r="A370" s="18"/>
      <c r="B370" s="19"/>
      <c r="C370" s="19"/>
      <c r="D370" s="19"/>
      <c r="E370" s="19"/>
      <c r="F370" s="19"/>
      <c r="G370" s="19"/>
      <c r="H370" s="19"/>
      <c r="I370" s="19"/>
      <c r="J370" s="20"/>
      <c r="K370" s="67"/>
      <c r="L370" s="19"/>
    </row>
    <row r="371" spans="1:12" x14ac:dyDescent="0.25">
      <c r="A371" s="18"/>
      <c r="B371" s="19"/>
      <c r="C371" s="19"/>
      <c r="D371" s="19"/>
      <c r="E371" s="19"/>
      <c r="F371" s="19"/>
      <c r="G371" s="19"/>
      <c r="H371" s="19"/>
      <c r="I371" s="19"/>
      <c r="J371" s="20"/>
      <c r="K371" s="67"/>
      <c r="L371" s="19"/>
    </row>
    <row r="372" spans="1:12" x14ac:dyDescent="0.25">
      <c r="A372" s="18"/>
      <c r="B372" s="19"/>
      <c r="C372" s="19"/>
      <c r="D372" s="19"/>
      <c r="E372" s="19"/>
      <c r="F372" s="19"/>
      <c r="G372" s="19"/>
      <c r="H372" s="19"/>
      <c r="I372" s="19"/>
      <c r="J372" s="20"/>
      <c r="K372" s="67"/>
      <c r="L372" s="19"/>
    </row>
    <row r="373" spans="1:12" x14ac:dyDescent="0.25">
      <c r="A373" s="18"/>
      <c r="B373" s="19"/>
      <c r="C373" s="19"/>
      <c r="D373" s="19"/>
      <c r="E373" s="19"/>
      <c r="F373" s="19"/>
      <c r="G373" s="19"/>
      <c r="H373" s="19"/>
      <c r="I373" s="19"/>
      <c r="J373" s="20"/>
      <c r="K373" s="67"/>
      <c r="L373" s="19"/>
    </row>
    <row r="374" spans="1:12" x14ac:dyDescent="0.25">
      <c r="A374" s="18"/>
      <c r="B374" s="19"/>
      <c r="C374" s="19"/>
      <c r="D374" s="19"/>
      <c r="E374" s="19"/>
      <c r="F374" s="19"/>
      <c r="G374" s="19"/>
      <c r="H374" s="19"/>
      <c r="I374" s="19"/>
      <c r="J374" s="20"/>
      <c r="K374" s="67"/>
      <c r="L374" s="19"/>
    </row>
    <row r="375" spans="1:12" x14ac:dyDescent="0.25">
      <c r="A375" s="18"/>
      <c r="B375" s="19"/>
      <c r="C375" s="19"/>
      <c r="D375" s="19"/>
      <c r="E375" s="19"/>
      <c r="F375" s="19"/>
      <c r="G375" s="19"/>
      <c r="H375" s="19"/>
      <c r="I375" s="19"/>
      <c r="J375" s="20"/>
      <c r="K375" s="67"/>
      <c r="L375" s="19"/>
    </row>
    <row r="376" spans="1:12" x14ac:dyDescent="0.25">
      <c r="A376" s="18"/>
      <c r="B376" s="19"/>
      <c r="C376" s="19"/>
      <c r="D376" s="19"/>
      <c r="E376" s="19"/>
      <c r="F376" s="19"/>
      <c r="G376" s="19"/>
      <c r="H376" s="19"/>
      <c r="I376" s="19"/>
      <c r="J376" s="20"/>
      <c r="K376" s="67"/>
      <c r="L376" s="19"/>
    </row>
    <row r="377" spans="1:12" x14ac:dyDescent="0.25">
      <c r="A377" s="18"/>
      <c r="B377" s="19"/>
      <c r="C377" s="19"/>
      <c r="D377" s="19"/>
      <c r="E377" s="19"/>
      <c r="F377" s="19"/>
      <c r="G377" s="19"/>
      <c r="H377" s="19"/>
      <c r="I377" s="19"/>
      <c r="J377" s="20"/>
      <c r="K377" s="67"/>
      <c r="L377" s="19"/>
    </row>
    <row r="378" spans="1:12" x14ac:dyDescent="0.25">
      <c r="A378" s="18"/>
      <c r="B378" s="19"/>
      <c r="C378" s="19"/>
      <c r="D378" s="19"/>
      <c r="E378" s="19"/>
      <c r="F378" s="19"/>
      <c r="G378" s="19"/>
      <c r="H378" s="19"/>
      <c r="I378" s="19"/>
      <c r="J378" s="20"/>
      <c r="K378" s="67"/>
      <c r="L378" s="19"/>
    </row>
    <row r="379" spans="1:12" x14ac:dyDescent="0.25">
      <c r="A379" s="18"/>
      <c r="B379" s="19"/>
      <c r="C379" s="19"/>
      <c r="D379" s="19"/>
      <c r="E379" s="19"/>
      <c r="F379" s="19"/>
      <c r="G379" s="19"/>
      <c r="H379" s="19"/>
      <c r="I379" s="19"/>
      <c r="J379" s="20"/>
      <c r="K379" s="67"/>
      <c r="L379" s="19"/>
    </row>
    <row r="380" spans="1:12" x14ac:dyDescent="0.25">
      <c r="A380" s="18"/>
      <c r="B380" s="19"/>
      <c r="C380" s="19"/>
      <c r="D380" s="19"/>
      <c r="E380" s="19"/>
      <c r="F380" s="19"/>
      <c r="G380" s="19"/>
      <c r="H380" s="19"/>
      <c r="I380" s="19"/>
      <c r="J380" s="20"/>
      <c r="K380" s="67"/>
      <c r="L380" s="19"/>
    </row>
    <row r="381" spans="1:12" x14ac:dyDescent="0.25">
      <c r="A381" s="18"/>
      <c r="B381" s="19"/>
      <c r="C381" s="19"/>
      <c r="D381" s="19"/>
      <c r="E381" s="19"/>
      <c r="F381" s="19"/>
      <c r="G381" s="19"/>
      <c r="H381" s="19"/>
      <c r="I381" s="19"/>
      <c r="J381" s="20"/>
      <c r="K381" s="67"/>
      <c r="L381" s="19"/>
    </row>
    <row r="382" spans="1:12" x14ac:dyDescent="0.25">
      <c r="A382" s="18"/>
      <c r="B382" s="19"/>
      <c r="C382" s="19"/>
      <c r="D382" s="19"/>
      <c r="E382" s="19"/>
      <c r="F382" s="19"/>
      <c r="G382" s="19"/>
      <c r="H382" s="19"/>
      <c r="I382" s="19"/>
      <c r="J382" s="20"/>
      <c r="K382" s="67"/>
      <c r="L382" s="19"/>
    </row>
    <row r="383" spans="1:12" x14ac:dyDescent="0.25">
      <c r="A383" s="18"/>
      <c r="B383" s="19"/>
      <c r="C383" s="19"/>
      <c r="D383" s="19"/>
      <c r="E383" s="19"/>
      <c r="F383" s="19"/>
      <c r="G383" s="19"/>
      <c r="H383" s="19"/>
      <c r="I383" s="19"/>
      <c r="J383" s="20"/>
      <c r="K383" s="67"/>
      <c r="L383" s="19"/>
    </row>
    <row r="384" spans="1:12" x14ac:dyDescent="0.25">
      <c r="A384" s="18"/>
      <c r="B384" s="19"/>
      <c r="C384" s="19"/>
      <c r="D384" s="19"/>
      <c r="E384" s="19"/>
      <c r="F384" s="19"/>
      <c r="G384" s="19"/>
      <c r="H384" s="19"/>
      <c r="I384" s="19"/>
      <c r="J384" s="20"/>
      <c r="K384" s="67"/>
      <c r="L384" s="19"/>
    </row>
    <row r="385" spans="1:12" x14ac:dyDescent="0.25">
      <c r="A385" s="18"/>
      <c r="B385" s="19"/>
      <c r="C385" s="19"/>
      <c r="D385" s="19"/>
      <c r="E385" s="19"/>
      <c r="F385" s="19"/>
      <c r="G385" s="19"/>
      <c r="H385" s="19"/>
      <c r="I385" s="19"/>
      <c r="J385" s="20"/>
      <c r="K385" s="67"/>
      <c r="L385" s="19"/>
    </row>
    <row r="386" spans="1:12" x14ac:dyDescent="0.25">
      <c r="A386" s="18"/>
      <c r="B386" s="19"/>
      <c r="C386" s="19"/>
      <c r="D386" s="19"/>
      <c r="E386" s="19"/>
      <c r="F386" s="19"/>
      <c r="G386" s="19"/>
      <c r="H386" s="19"/>
      <c r="I386" s="19"/>
      <c r="J386" s="20"/>
      <c r="K386" s="67"/>
      <c r="L386" s="19"/>
    </row>
    <row r="387" spans="1:12" x14ac:dyDescent="0.25">
      <c r="A387" s="18"/>
      <c r="B387" s="19"/>
      <c r="C387" s="19"/>
      <c r="D387" s="19"/>
      <c r="E387" s="19"/>
      <c r="F387" s="19"/>
      <c r="G387" s="19"/>
      <c r="H387" s="19"/>
      <c r="I387" s="19"/>
      <c r="J387" s="20"/>
      <c r="K387" s="67"/>
      <c r="L387" s="19"/>
    </row>
    <row r="388" spans="1:12" x14ac:dyDescent="0.25">
      <c r="A388" s="18"/>
      <c r="B388" s="19"/>
      <c r="C388" s="19"/>
      <c r="D388" s="19"/>
      <c r="E388" s="19"/>
      <c r="F388" s="19"/>
      <c r="G388" s="19"/>
      <c r="H388" s="19"/>
      <c r="I388" s="19"/>
      <c r="J388" s="20"/>
      <c r="K388" s="67"/>
      <c r="L388" s="19"/>
    </row>
    <row r="389" spans="1:12" x14ac:dyDescent="0.25">
      <c r="A389" s="18"/>
      <c r="B389" s="19"/>
      <c r="C389" s="19"/>
      <c r="D389" s="19"/>
      <c r="E389" s="19"/>
      <c r="F389" s="19"/>
      <c r="G389" s="19"/>
      <c r="H389" s="19"/>
      <c r="I389" s="19"/>
      <c r="J389" s="20"/>
      <c r="K389" s="67"/>
      <c r="L389" s="19"/>
    </row>
    <row r="390" spans="1:12" x14ac:dyDescent="0.25">
      <c r="A390" s="18"/>
      <c r="B390" s="19"/>
      <c r="C390" s="19"/>
      <c r="D390" s="19"/>
      <c r="E390" s="19"/>
      <c r="F390" s="19"/>
      <c r="G390" s="19"/>
      <c r="H390" s="19"/>
      <c r="I390" s="19"/>
      <c r="J390" s="20"/>
      <c r="K390" s="67"/>
      <c r="L390" s="19"/>
    </row>
    <row r="391" spans="1:12" x14ac:dyDescent="0.25">
      <c r="A391" s="18"/>
      <c r="B391" s="19"/>
      <c r="C391" s="19"/>
      <c r="D391" s="19"/>
      <c r="E391" s="19"/>
      <c r="F391" s="19"/>
      <c r="G391" s="19"/>
      <c r="H391" s="19"/>
      <c r="I391" s="19"/>
      <c r="J391" s="20"/>
      <c r="K391" s="67"/>
      <c r="L391" s="19"/>
    </row>
    <row r="392" spans="1:12" x14ac:dyDescent="0.25">
      <c r="A392" s="18"/>
      <c r="B392" s="19"/>
      <c r="C392" s="19"/>
      <c r="D392" s="19"/>
      <c r="E392" s="19"/>
      <c r="F392" s="19"/>
      <c r="G392" s="19"/>
      <c r="H392" s="19"/>
      <c r="I392" s="19"/>
      <c r="J392" s="20"/>
      <c r="K392" s="67"/>
      <c r="L392" s="19"/>
    </row>
    <row r="393" spans="1:12" x14ac:dyDescent="0.25">
      <c r="A393" s="18"/>
      <c r="B393" s="19"/>
      <c r="C393" s="19"/>
      <c r="D393" s="19"/>
      <c r="E393" s="19"/>
      <c r="F393" s="19"/>
      <c r="G393" s="19"/>
      <c r="H393" s="19"/>
      <c r="I393" s="19"/>
      <c r="J393" s="20"/>
      <c r="K393" s="67"/>
      <c r="L393" s="19"/>
    </row>
    <row r="394" spans="1:12" x14ac:dyDescent="0.25">
      <c r="A394" s="18"/>
      <c r="B394" s="19"/>
      <c r="C394" s="19"/>
      <c r="D394" s="19"/>
      <c r="E394" s="19"/>
      <c r="F394" s="19"/>
      <c r="G394" s="19"/>
      <c r="H394" s="19"/>
      <c r="I394" s="19"/>
      <c r="J394" s="20"/>
      <c r="K394" s="67"/>
      <c r="L394" s="19"/>
    </row>
    <row r="395" spans="1:12" x14ac:dyDescent="0.25">
      <c r="A395" s="18"/>
      <c r="B395" s="19"/>
      <c r="C395" s="19"/>
      <c r="D395" s="19"/>
      <c r="E395" s="19"/>
      <c r="F395" s="19"/>
      <c r="G395" s="19"/>
      <c r="H395" s="19"/>
      <c r="I395" s="19"/>
      <c r="J395" s="20"/>
      <c r="K395" s="67"/>
      <c r="L395" s="19"/>
    </row>
    <row r="396" spans="1:12" x14ac:dyDescent="0.25">
      <c r="A396" s="18"/>
      <c r="B396" s="19"/>
      <c r="C396" s="19"/>
      <c r="D396" s="19"/>
      <c r="E396" s="19"/>
      <c r="F396" s="19"/>
      <c r="G396" s="19"/>
      <c r="H396" s="19"/>
      <c r="I396" s="19"/>
      <c r="J396" s="20"/>
      <c r="K396" s="67"/>
      <c r="L396" s="19"/>
    </row>
    <row r="397" spans="1:12" x14ac:dyDescent="0.25">
      <c r="A397" s="18"/>
      <c r="B397" s="19"/>
      <c r="C397" s="19"/>
      <c r="D397" s="19"/>
      <c r="E397" s="19"/>
      <c r="F397" s="19"/>
      <c r="G397" s="19"/>
      <c r="H397" s="19"/>
      <c r="I397" s="19"/>
      <c r="J397" s="20"/>
      <c r="K397" s="67"/>
      <c r="L397" s="19"/>
    </row>
    <row r="398" spans="1:12" x14ac:dyDescent="0.25">
      <c r="A398" s="18"/>
      <c r="B398" s="19"/>
      <c r="C398" s="19"/>
      <c r="D398" s="19"/>
      <c r="E398" s="19"/>
      <c r="F398" s="19"/>
      <c r="G398" s="19"/>
      <c r="H398" s="19"/>
      <c r="I398" s="19"/>
      <c r="J398" s="20"/>
      <c r="K398" s="67"/>
      <c r="L398" s="19"/>
    </row>
    <row r="399" spans="1:12" x14ac:dyDescent="0.25">
      <c r="A399" s="18"/>
      <c r="B399" s="19"/>
      <c r="C399" s="19"/>
      <c r="D399" s="19"/>
      <c r="E399" s="19"/>
      <c r="F399" s="19"/>
      <c r="G399" s="19"/>
      <c r="H399" s="19"/>
      <c r="I399" s="19"/>
      <c r="J399" s="20"/>
      <c r="K399" s="67"/>
      <c r="L399" s="19"/>
    </row>
    <row r="400" spans="1:12" x14ac:dyDescent="0.25">
      <c r="A400" s="18"/>
      <c r="B400" s="19"/>
      <c r="C400" s="19"/>
      <c r="D400" s="19"/>
      <c r="E400" s="19"/>
      <c r="F400" s="19"/>
      <c r="G400" s="19"/>
      <c r="H400" s="19"/>
      <c r="I400" s="19"/>
      <c r="J400" s="20"/>
      <c r="K400" s="67"/>
      <c r="L400" s="19"/>
    </row>
    <row r="401" spans="1:12" x14ac:dyDescent="0.25">
      <c r="A401" s="18"/>
      <c r="B401" s="19"/>
      <c r="C401" s="19"/>
      <c r="D401" s="19"/>
      <c r="E401" s="19"/>
      <c r="F401" s="19"/>
      <c r="G401" s="19"/>
      <c r="H401" s="19"/>
      <c r="I401" s="19"/>
      <c r="J401" s="20"/>
      <c r="K401" s="67"/>
      <c r="L401" s="19"/>
    </row>
    <row r="402" spans="1:12" x14ac:dyDescent="0.25">
      <c r="A402" s="18"/>
      <c r="B402" s="19"/>
      <c r="C402" s="19"/>
      <c r="D402" s="19"/>
      <c r="E402" s="19"/>
      <c r="F402" s="19"/>
      <c r="G402" s="19"/>
      <c r="H402" s="19"/>
      <c r="I402" s="19"/>
      <c r="J402" s="20"/>
      <c r="K402" s="67"/>
      <c r="L402" s="19"/>
    </row>
    <row r="403" spans="1:12" x14ac:dyDescent="0.25">
      <c r="A403" s="18"/>
      <c r="B403" s="19"/>
      <c r="C403" s="19"/>
      <c r="D403" s="19"/>
      <c r="E403" s="19"/>
      <c r="F403" s="19"/>
      <c r="G403" s="19"/>
      <c r="H403" s="19"/>
      <c r="I403" s="19"/>
      <c r="J403" s="20"/>
      <c r="K403" s="67"/>
      <c r="L403" s="19"/>
    </row>
    <row r="404" spans="1:12" x14ac:dyDescent="0.25">
      <c r="A404" s="18"/>
      <c r="B404" s="19"/>
      <c r="C404" s="19"/>
      <c r="D404" s="19"/>
      <c r="E404" s="19"/>
      <c r="F404" s="19"/>
      <c r="G404" s="19"/>
      <c r="H404" s="19"/>
      <c r="I404" s="19"/>
      <c r="J404" s="20"/>
      <c r="K404" s="67"/>
      <c r="L404" s="19"/>
    </row>
    <row r="405" spans="1:12" x14ac:dyDescent="0.25">
      <c r="A405" s="18"/>
      <c r="B405" s="19"/>
      <c r="C405" s="19"/>
      <c r="D405" s="19"/>
      <c r="E405" s="19"/>
      <c r="F405" s="19"/>
      <c r="G405" s="19"/>
      <c r="H405" s="19"/>
      <c r="I405" s="19"/>
      <c r="J405" s="20"/>
      <c r="K405" s="67"/>
      <c r="L405" s="19"/>
    </row>
    <row r="406" spans="1:12" x14ac:dyDescent="0.25">
      <c r="A406" s="18"/>
      <c r="B406" s="19"/>
      <c r="C406" s="19"/>
      <c r="D406" s="19"/>
      <c r="E406" s="19"/>
      <c r="F406" s="19"/>
      <c r="G406" s="19"/>
      <c r="H406" s="19"/>
      <c r="I406" s="19"/>
      <c r="J406" s="20"/>
      <c r="K406" s="67"/>
      <c r="L406" s="19"/>
    </row>
    <row r="407" spans="1:12" x14ac:dyDescent="0.25">
      <c r="A407" s="18"/>
      <c r="B407" s="19"/>
      <c r="C407" s="19"/>
      <c r="D407" s="19"/>
      <c r="E407" s="19"/>
      <c r="F407" s="19"/>
      <c r="G407" s="19"/>
      <c r="H407" s="19"/>
      <c r="I407" s="19"/>
      <c r="J407" s="20"/>
      <c r="K407" s="67"/>
      <c r="L407" s="19"/>
    </row>
    <row r="408" spans="1:12" x14ac:dyDescent="0.25">
      <c r="A408" s="18"/>
      <c r="B408" s="19"/>
      <c r="C408" s="19"/>
      <c r="D408" s="19"/>
      <c r="E408" s="19"/>
      <c r="F408" s="19"/>
      <c r="G408" s="19"/>
      <c r="H408" s="19"/>
      <c r="I408" s="19"/>
      <c r="J408" s="20"/>
      <c r="K408" s="67"/>
      <c r="L408" s="19"/>
    </row>
    <row r="409" spans="1:12" x14ac:dyDescent="0.25">
      <c r="A409" s="18"/>
      <c r="B409" s="19"/>
      <c r="C409" s="19"/>
      <c r="D409" s="19"/>
      <c r="E409" s="19"/>
      <c r="F409" s="19"/>
      <c r="G409" s="19"/>
      <c r="H409" s="19"/>
      <c r="I409" s="19"/>
      <c r="J409" s="20"/>
      <c r="K409" s="67"/>
      <c r="L409" s="19"/>
    </row>
    <row r="410" spans="1:12" x14ac:dyDescent="0.25">
      <c r="A410" s="18"/>
      <c r="B410" s="19"/>
      <c r="C410" s="19"/>
      <c r="D410" s="19"/>
      <c r="E410" s="19"/>
      <c r="F410" s="19"/>
      <c r="G410" s="19"/>
      <c r="H410" s="19"/>
      <c r="I410" s="19"/>
      <c r="J410" s="20"/>
      <c r="K410" s="67"/>
      <c r="L410" s="19"/>
    </row>
    <row r="411" spans="1:12" x14ac:dyDescent="0.25">
      <c r="A411" s="18"/>
      <c r="B411" s="19"/>
      <c r="C411" s="19"/>
      <c r="D411" s="19"/>
      <c r="E411" s="19"/>
      <c r="F411" s="19"/>
      <c r="G411" s="19"/>
      <c r="H411" s="19"/>
      <c r="I411" s="19"/>
      <c r="J411" s="20"/>
      <c r="K411" s="67"/>
      <c r="L411" s="19"/>
    </row>
    <row r="412" spans="1:12" x14ac:dyDescent="0.25">
      <c r="A412" s="18"/>
      <c r="B412" s="19"/>
      <c r="C412" s="19"/>
      <c r="D412" s="19"/>
      <c r="E412" s="19"/>
      <c r="F412" s="19"/>
      <c r="G412" s="19"/>
      <c r="H412" s="19"/>
      <c r="I412" s="19"/>
      <c r="J412" s="20"/>
      <c r="K412" s="67"/>
      <c r="L412" s="19"/>
    </row>
    <row r="413" spans="1:12" x14ac:dyDescent="0.25">
      <c r="A413" s="18"/>
      <c r="B413" s="19"/>
      <c r="C413" s="19"/>
      <c r="D413" s="19"/>
      <c r="E413" s="19"/>
      <c r="F413" s="19"/>
      <c r="G413" s="19"/>
      <c r="H413" s="19"/>
      <c r="I413" s="19"/>
      <c r="J413" s="20"/>
      <c r="K413" s="67"/>
      <c r="L413" s="19"/>
    </row>
    <row r="414" spans="1:12" x14ac:dyDescent="0.25">
      <c r="A414" s="18"/>
      <c r="B414" s="19"/>
      <c r="C414" s="19"/>
      <c r="D414" s="19"/>
      <c r="E414" s="19"/>
      <c r="F414" s="19"/>
      <c r="G414" s="19"/>
      <c r="H414" s="19"/>
      <c r="I414" s="19"/>
      <c r="J414" s="20"/>
      <c r="K414" s="67"/>
      <c r="L414" s="19"/>
    </row>
    <row r="415" spans="1:12" x14ac:dyDescent="0.25">
      <c r="A415" s="18"/>
      <c r="B415" s="19"/>
      <c r="C415" s="19"/>
      <c r="D415" s="19"/>
      <c r="E415" s="19"/>
      <c r="F415" s="19"/>
      <c r="G415" s="19"/>
      <c r="H415" s="19"/>
      <c r="I415" s="19"/>
      <c r="J415" s="20"/>
      <c r="K415" s="67"/>
      <c r="L415" s="19"/>
    </row>
    <row r="416" spans="1:12" x14ac:dyDescent="0.25">
      <c r="A416" s="18"/>
      <c r="B416" s="19"/>
      <c r="C416" s="19"/>
      <c r="D416" s="19"/>
      <c r="E416" s="19"/>
      <c r="F416" s="19"/>
      <c r="G416" s="19"/>
      <c r="H416" s="19"/>
      <c r="I416" s="19"/>
      <c r="J416" s="20"/>
      <c r="K416" s="67"/>
      <c r="L416" s="19"/>
    </row>
    <row r="417" spans="1:12" x14ac:dyDescent="0.25">
      <c r="A417" s="18"/>
      <c r="B417" s="19"/>
      <c r="C417" s="19"/>
      <c r="D417" s="19"/>
      <c r="E417" s="19"/>
      <c r="F417" s="19"/>
      <c r="G417" s="19"/>
      <c r="H417" s="19"/>
      <c r="I417" s="19"/>
      <c r="J417" s="20"/>
      <c r="K417" s="67"/>
      <c r="L417" s="19"/>
    </row>
    <row r="418" spans="1:12" x14ac:dyDescent="0.25">
      <c r="A418" s="18"/>
      <c r="B418" s="19"/>
      <c r="C418" s="19"/>
      <c r="D418" s="19"/>
      <c r="E418" s="19"/>
      <c r="F418" s="19"/>
      <c r="G418" s="19"/>
      <c r="H418" s="19"/>
      <c r="I418" s="19"/>
      <c r="J418" s="20"/>
      <c r="K418" s="67"/>
      <c r="L418" s="19"/>
    </row>
    <row r="419" spans="1:12" x14ac:dyDescent="0.25">
      <c r="A419" s="18"/>
      <c r="B419" s="19"/>
      <c r="C419" s="19"/>
      <c r="D419" s="19"/>
      <c r="E419" s="19"/>
      <c r="F419" s="19"/>
      <c r="G419" s="19"/>
      <c r="H419" s="19"/>
      <c r="I419" s="19"/>
      <c r="J419" s="20"/>
      <c r="K419" s="67"/>
      <c r="L419" s="19"/>
    </row>
    <row r="420" spans="1:12" x14ac:dyDescent="0.25">
      <c r="A420" s="18"/>
      <c r="B420" s="19"/>
      <c r="C420" s="19"/>
      <c r="D420" s="19"/>
      <c r="E420" s="19"/>
      <c r="F420" s="19"/>
      <c r="G420" s="19"/>
      <c r="H420" s="19"/>
      <c r="I420" s="19"/>
      <c r="J420" s="20"/>
      <c r="K420" s="67"/>
      <c r="L420" s="19"/>
    </row>
    <row r="421" spans="1:12" x14ac:dyDescent="0.25">
      <c r="A421" s="18"/>
      <c r="B421" s="19"/>
      <c r="C421" s="19"/>
      <c r="D421" s="19"/>
      <c r="E421" s="19"/>
      <c r="F421" s="19"/>
      <c r="G421" s="19"/>
      <c r="H421" s="19"/>
      <c r="I421" s="19"/>
      <c r="J421" s="20"/>
      <c r="K421" s="67"/>
      <c r="L421" s="19"/>
    </row>
    <row r="422" spans="1:12" x14ac:dyDescent="0.25">
      <c r="A422" s="18"/>
      <c r="B422" s="19"/>
      <c r="C422" s="19"/>
      <c r="D422" s="19"/>
      <c r="E422" s="19"/>
      <c r="F422" s="19"/>
      <c r="G422" s="19"/>
      <c r="H422" s="19"/>
      <c r="I422" s="19"/>
      <c r="J422" s="20"/>
      <c r="K422" s="67"/>
      <c r="L422" s="19"/>
    </row>
    <row r="423" spans="1:12" x14ac:dyDescent="0.25">
      <c r="A423" s="18"/>
      <c r="B423" s="19"/>
      <c r="C423" s="19"/>
      <c r="D423" s="19"/>
      <c r="E423" s="19"/>
      <c r="F423" s="19"/>
      <c r="G423" s="19"/>
      <c r="H423" s="19"/>
      <c r="I423" s="19"/>
      <c r="J423" s="20"/>
      <c r="K423" s="67"/>
      <c r="L423" s="19"/>
    </row>
    <row r="424" spans="1:12" x14ac:dyDescent="0.25">
      <c r="A424" s="18"/>
      <c r="B424" s="19"/>
      <c r="C424" s="19"/>
      <c r="D424" s="19"/>
      <c r="E424" s="19"/>
      <c r="F424" s="19"/>
      <c r="G424" s="19"/>
      <c r="H424" s="19"/>
      <c r="I424" s="19"/>
      <c r="J424" s="20"/>
      <c r="K424" s="67"/>
      <c r="L424" s="19"/>
    </row>
    <row r="425" spans="1:12" x14ac:dyDescent="0.25">
      <c r="A425" s="18"/>
      <c r="B425" s="19"/>
      <c r="C425" s="19"/>
      <c r="D425" s="19"/>
      <c r="E425" s="19"/>
      <c r="F425" s="19"/>
      <c r="G425" s="19"/>
      <c r="H425" s="19"/>
      <c r="I425" s="19"/>
      <c r="J425" s="20"/>
      <c r="K425" s="67"/>
      <c r="L425" s="19"/>
    </row>
    <row r="426" spans="1:12" x14ac:dyDescent="0.25">
      <c r="A426" s="18"/>
      <c r="B426" s="19"/>
      <c r="C426" s="19"/>
      <c r="D426" s="19"/>
      <c r="E426" s="19"/>
      <c r="F426" s="19"/>
      <c r="G426" s="19"/>
      <c r="H426" s="19"/>
      <c r="I426" s="19"/>
      <c r="J426" s="20"/>
      <c r="K426" s="67"/>
      <c r="L426" s="19"/>
    </row>
    <row r="427" spans="1:12" x14ac:dyDescent="0.25">
      <c r="A427" s="18"/>
      <c r="B427" s="19"/>
      <c r="C427" s="19"/>
      <c r="D427" s="19"/>
      <c r="E427" s="19"/>
      <c r="F427" s="19"/>
      <c r="G427" s="19"/>
      <c r="H427" s="19"/>
      <c r="I427" s="19"/>
      <c r="J427" s="20"/>
      <c r="K427" s="67"/>
      <c r="L427" s="19"/>
    </row>
    <row r="428" spans="1:12" x14ac:dyDescent="0.25">
      <c r="A428" s="18"/>
      <c r="B428" s="19"/>
      <c r="C428" s="19"/>
      <c r="D428" s="19"/>
      <c r="E428" s="19"/>
      <c r="F428" s="19"/>
      <c r="G428" s="19"/>
      <c r="H428" s="19"/>
      <c r="I428" s="19"/>
      <c r="J428" s="20"/>
      <c r="K428" s="67"/>
      <c r="L428" s="19"/>
    </row>
    <row r="429" spans="1:12" x14ac:dyDescent="0.25">
      <c r="A429" s="18"/>
      <c r="B429" s="19"/>
      <c r="C429" s="19"/>
      <c r="D429" s="19"/>
      <c r="E429" s="19"/>
      <c r="F429" s="19"/>
      <c r="G429" s="19"/>
      <c r="H429" s="19"/>
      <c r="I429" s="19"/>
      <c r="J429" s="20"/>
      <c r="K429" s="67"/>
      <c r="L429" s="19"/>
    </row>
    <row r="430" spans="1:12" x14ac:dyDescent="0.25">
      <c r="A430" s="18"/>
      <c r="B430" s="19"/>
      <c r="C430" s="19"/>
      <c r="D430" s="19"/>
      <c r="E430" s="19"/>
      <c r="F430" s="19"/>
      <c r="G430" s="19"/>
      <c r="H430" s="19"/>
      <c r="I430" s="19"/>
      <c r="J430" s="20"/>
      <c r="K430" s="67"/>
      <c r="L430" s="19"/>
    </row>
    <row r="431" spans="1:12" x14ac:dyDescent="0.25">
      <c r="A431" s="18"/>
      <c r="B431" s="19"/>
      <c r="C431" s="19"/>
      <c r="D431" s="19"/>
      <c r="E431" s="19"/>
      <c r="F431" s="19"/>
      <c r="G431" s="19"/>
      <c r="H431" s="19"/>
      <c r="I431" s="19"/>
      <c r="J431" s="20"/>
      <c r="K431" s="67"/>
      <c r="L431" s="19"/>
    </row>
    <row r="432" spans="1:12" x14ac:dyDescent="0.25">
      <c r="A432" s="18"/>
      <c r="B432" s="19"/>
      <c r="C432" s="19"/>
      <c r="D432" s="19"/>
      <c r="E432" s="19"/>
      <c r="F432" s="19"/>
      <c r="G432" s="19"/>
      <c r="H432" s="19"/>
      <c r="I432" s="19"/>
      <c r="J432" s="20"/>
      <c r="K432" s="67"/>
      <c r="L432" s="19"/>
    </row>
    <row r="433" spans="1:12" x14ac:dyDescent="0.25">
      <c r="A433" s="18"/>
      <c r="B433" s="19"/>
      <c r="C433" s="19"/>
      <c r="D433" s="19"/>
      <c r="E433" s="19"/>
      <c r="F433" s="19"/>
      <c r="G433" s="19"/>
      <c r="H433" s="19"/>
      <c r="I433" s="19"/>
      <c r="J433" s="20"/>
      <c r="K433" s="67"/>
      <c r="L433" s="19"/>
    </row>
    <row r="434" spans="1:12" x14ac:dyDescent="0.25">
      <c r="A434" s="18"/>
      <c r="B434" s="19"/>
      <c r="C434" s="19"/>
      <c r="D434" s="19"/>
      <c r="E434" s="19"/>
      <c r="F434" s="19"/>
      <c r="G434" s="19"/>
      <c r="H434" s="19"/>
      <c r="I434" s="19"/>
      <c r="J434" s="20"/>
      <c r="K434" s="67"/>
      <c r="L434" s="19"/>
    </row>
    <row r="435" spans="1:12" x14ac:dyDescent="0.25">
      <c r="A435" s="18"/>
      <c r="B435" s="19"/>
      <c r="C435" s="19"/>
      <c r="D435" s="19"/>
      <c r="E435" s="19"/>
      <c r="F435" s="19"/>
      <c r="G435" s="19"/>
      <c r="H435" s="19"/>
      <c r="I435" s="19"/>
      <c r="J435" s="20"/>
      <c r="K435" s="67"/>
      <c r="L435" s="19"/>
    </row>
    <row r="436" spans="1:12" x14ac:dyDescent="0.25">
      <c r="A436" s="18"/>
      <c r="B436" s="19"/>
      <c r="C436" s="19"/>
      <c r="D436" s="19"/>
      <c r="E436" s="19"/>
      <c r="F436" s="19"/>
      <c r="G436" s="19"/>
      <c r="H436" s="19"/>
      <c r="I436" s="19"/>
      <c r="J436" s="20"/>
      <c r="K436" s="67"/>
      <c r="L436" s="19"/>
    </row>
    <row r="437" spans="1:12" x14ac:dyDescent="0.25">
      <c r="A437" s="18"/>
      <c r="B437" s="19"/>
      <c r="C437" s="19"/>
      <c r="D437" s="19"/>
      <c r="E437" s="19"/>
      <c r="F437" s="19"/>
      <c r="G437" s="19"/>
      <c r="H437" s="19"/>
      <c r="I437" s="19"/>
      <c r="J437" s="20"/>
      <c r="K437" s="67"/>
      <c r="L437" s="19"/>
    </row>
    <row r="438" spans="1:12" x14ac:dyDescent="0.25">
      <c r="A438" s="18"/>
      <c r="B438" s="19"/>
      <c r="C438" s="19"/>
      <c r="D438" s="19"/>
      <c r="E438" s="19"/>
      <c r="F438" s="19"/>
      <c r="G438" s="19"/>
      <c r="H438" s="19"/>
      <c r="I438" s="19"/>
      <c r="J438" s="20"/>
      <c r="K438" s="67"/>
      <c r="L438" s="19"/>
    </row>
    <row r="439" spans="1:12" x14ac:dyDescent="0.25">
      <c r="A439" s="18"/>
      <c r="B439" s="19"/>
      <c r="C439" s="19"/>
      <c r="D439" s="19"/>
      <c r="E439" s="19"/>
      <c r="F439" s="19"/>
      <c r="G439" s="19"/>
      <c r="H439" s="19"/>
      <c r="I439" s="19"/>
      <c r="J439" s="20"/>
      <c r="K439" s="67"/>
      <c r="L439" s="19"/>
    </row>
    <row r="440" spans="1:12" x14ac:dyDescent="0.25">
      <c r="A440" s="18"/>
      <c r="B440" s="19"/>
      <c r="C440" s="19"/>
      <c r="D440" s="19"/>
      <c r="E440" s="19"/>
      <c r="F440" s="19"/>
      <c r="G440" s="19"/>
      <c r="H440" s="19"/>
      <c r="I440" s="19"/>
      <c r="J440" s="20"/>
      <c r="K440" s="67"/>
      <c r="L440" s="19"/>
    </row>
    <row r="441" spans="1:12" x14ac:dyDescent="0.25">
      <c r="A441" s="18"/>
      <c r="B441" s="19"/>
      <c r="C441" s="19"/>
      <c r="D441" s="19"/>
      <c r="E441" s="19"/>
      <c r="F441" s="19"/>
      <c r="G441" s="19"/>
      <c r="H441" s="19"/>
      <c r="I441" s="19"/>
      <c r="J441" s="20"/>
      <c r="K441" s="67"/>
      <c r="L441" s="19"/>
    </row>
    <row r="442" spans="1:12" x14ac:dyDescent="0.25">
      <c r="A442" s="18"/>
      <c r="B442" s="19"/>
      <c r="C442" s="19"/>
      <c r="D442" s="19"/>
      <c r="E442" s="19"/>
      <c r="F442" s="19"/>
      <c r="G442" s="19"/>
      <c r="H442" s="19"/>
      <c r="I442" s="19"/>
      <c r="J442" s="20"/>
      <c r="K442" s="67"/>
      <c r="L442" s="19"/>
    </row>
    <row r="443" spans="1:12" x14ac:dyDescent="0.25">
      <c r="A443" s="18"/>
      <c r="B443" s="19"/>
      <c r="C443" s="19"/>
      <c r="D443" s="19"/>
      <c r="E443" s="19"/>
      <c r="F443" s="19"/>
      <c r="G443" s="19"/>
      <c r="H443" s="19"/>
      <c r="I443" s="19"/>
      <c r="J443" s="20"/>
      <c r="K443" s="67"/>
      <c r="L443" s="19"/>
    </row>
    <row r="444" spans="1:12" x14ac:dyDescent="0.25">
      <c r="A444" s="18"/>
      <c r="B444" s="19"/>
      <c r="C444" s="19"/>
      <c r="D444" s="19"/>
      <c r="E444" s="19"/>
      <c r="F444" s="19"/>
      <c r="G444" s="19"/>
      <c r="H444" s="19"/>
      <c r="I444" s="19"/>
      <c r="J444" s="20"/>
      <c r="K444" s="67"/>
      <c r="L444" s="19"/>
    </row>
    <row r="445" spans="1:12" x14ac:dyDescent="0.25">
      <c r="A445" s="18"/>
      <c r="B445" s="19"/>
      <c r="C445" s="19"/>
      <c r="D445" s="19"/>
      <c r="E445" s="19"/>
      <c r="F445" s="19"/>
      <c r="G445" s="19"/>
      <c r="H445" s="19"/>
      <c r="I445" s="19"/>
      <c r="J445" s="20"/>
      <c r="K445" s="67"/>
      <c r="L445" s="19"/>
    </row>
    <row r="446" spans="1:12" x14ac:dyDescent="0.25">
      <c r="A446" s="18"/>
      <c r="B446" s="19"/>
      <c r="C446" s="19"/>
      <c r="D446" s="19"/>
      <c r="E446" s="19"/>
      <c r="F446" s="19"/>
      <c r="G446" s="19"/>
      <c r="H446" s="19"/>
      <c r="I446" s="19"/>
      <c r="J446" s="20"/>
      <c r="K446" s="67"/>
      <c r="L446" s="19"/>
    </row>
    <row r="447" spans="1:12" x14ac:dyDescent="0.25">
      <c r="A447" s="18"/>
      <c r="B447" s="19"/>
      <c r="C447" s="19"/>
      <c r="D447" s="19"/>
      <c r="E447" s="19"/>
      <c r="F447" s="19"/>
      <c r="G447" s="19"/>
      <c r="H447" s="19"/>
      <c r="I447" s="19"/>
      <c r="J447" s="20"/>
      <c r="K447" s="67"/>
      <c r="L447" s="19"/>
    </row>
    <row r="448" spans="1:12" x14ac:dyDescent="0.25">
      <c r="A448" s="18"/>
      <c r="B448" s="19"/>
      <c r="C448" s="19"/>
      <c r="D448" s="19"/>
      <c r="E448" s="19"/>
      <c r="F448" s="19"/>
      <c r="G448" s="19"/>
      <c r="H448" s="19"/>
      <c r="I448" s="19"/>
      <c r="J448" s="20"/>
      <c r="K448" s="67"/>
      <c r="L448" s="19"/>
    </row>
    <row r="449" spans="1:12" x14ac:dyDescent="0.25">
      <c r="A449" s="18"/>
      <c r="B449" s="19"/>
      <c r="C449" s="19"/>
      <c r="D449" s="19"/>
      <c r="E449" s="19"/>
      <c r="F449" s="19"/>
      <c r="G449" s="19"/>
      <c r="H449" s="19"/>
      <c r="I449" s="19"/>
      <c r="J449" s="20"/>
      <c r="K449" s="67"/>
      <c r="L449" s="19"/>
    </row>
    <row r="450" spans="1:12" x14ac:dyDescent="0.25">
      <c r="A450" s="18"/>
      <c r="B450" s="19"/>
      <c r="C450" s="19"/>
      <c r="D450" s="19"/>
      <c r="E450" s="19"/>
      <c r="F450" s="19"/>
      <c r="G450" s="19"/>
      <c r="H450" s="19"/>
      <c r="I450" s="19"/>
      <c r="J450" s="20"/>
      <c r="K450" s="67"/>
      <c r="L450" s="19"/>
    </row>
    <row r="451" spans="1:12" x14ac:dyDescent="0.25">
      <c r="A451" s="18"/>
      <c r="B451" s="19"/>
      <c r="C451" s="19"/>
      <c r="D451" s="19"/>
      <c r="E451" s="19"/>
      <c r="F451" s="19"/>
      <c r="G451" s="19"/>
      <c r="H451" s="19"/>
      <c r="I451" s="19"/>
      <c r="J451" s="20"/>
      <c r="K451" s="67"/>
      <c r="L451" s="19"/>
    </row>
    <row r="452" spans="1:12" x14ac:dyDescent="0.25">
      <c r="A452" s="18"/>
      <c r="B452" s="19"/>
      <c r="C452" s="19"/>
      <c r="D452" s="19"/>
      <c r="E452" s="19"/>
      <c r="F452" s="19"/>
      <c r="G452" s="19"/>
      <c r="H452" s="19"/>
      <c r="I452" s="19"/>
      <c r="J452" s="20"/>
      <c r="K452" s="67"/>
      <c r="L452" s="19"/>
    </row>
    <row r="453" spans="1:12" x14ac:dyDescent="0.25">
      <c r="A453" s="18"/>
      <c r="B453" s="19"/>
      <c r="C453" s="19"/>
      <c r="D453" s="19"/>
      <c r="E453" s="19"/>
      <c r="F453" s="19"/>
      <c r="G453" s="19"/>
      <c r="H453" s="19"/>
      <c r="I453" s="19"/>
      <c r="J453" s="20"/>
      <c r="K453" s="67"/>
      <c r="L453" s="19"/>
    </row>
    <row r="454" spans="1:12" x14ac:dyDescent="0.25">
      <c r="A454" s="18"/>
      <c r="B454" s="19"/>
      <c r="C454" s="19"/>
      <c r="D454" s="19"/>
      <c r="E454" s="19"/>
      <c r="F454" s="19"/>
      <c r="G454" s="19"/>
      <c r="H454" s="19"/>
      <c r="I454" s="19"/>
      <c r="J454" s="20"/>
      <c r="K454" s="67"/>
      <c r="L454" s="19"/>
    </row>
    <row r="455" spans="1:12" x14ac:dyDescent="0.25">
      <c r="A455" s="18"/>
      <c r="B455" s="19"/>
      <c r="C455" s="19"/>
      <c r="D455" s="19"/>
      <c r="E455" s="19"/>
      <c r="F455" s="19"/>
      <c r="G455" s="19"/>
      <c r="H455" s="19"/>
      <c r="I455" s="19"/>
      <c r="J455" s="20"/>
      <c r="K455" s="67"/>
      <c r="L455" s="19"/>
    </row>
    <row r="456" spans="1:12" x14ac:dyDescent="0.25">
      <c r="A456" s="18"/>
      <c r="B456" s="19"/>
      <c r="C456" s="19"/>
      <c r="D456" s="19"/>
      <c r="E456" s="19"/>
      <c r="F456" s="19"/>
      <c r="G456" s="19"/>
      <c r="H456" s="19"/>
      <c r="I456" s="19"/>
      <c r="J456" s="20"/>
      <c r="K456" s="67"/>
      <c r="L456" s="19"/>
    </row>
    <row r="457" spans="1:12" x14ac:dyDescent="0.25">
      <c r="A457" s="18"/>
      <c r="B457" s="19"/>
      <c r="C457" s="19"/>
      <c r="D457" s="19"/>
      <c r="E457" s="19"/>
      <c r="F457" s="19"/>
      <c r="G457" s="19"/>
      <c r="H457" s="19"/>
      <c r="I457" s="19"/>
      <c r="J457" s="20"/>
      <c r="K457" s="67"/>
      <c r="L457" s="19"/>
    </row>
    <row r="458" spans="1:12" x14ac:dyDescent="0.25">
      <c r="A458" s="18"/>
      <c r="B458" s="19"/>
      <c r="C458" s="19"/>
      <c r="D458" s="19"/>
      <c r="E458" s="19"/>
      <c r="F458" s="19"/>
      <c r="G458" s="19"/>
      <c r="H458" s="19"/>
      <c r="I458" s="19"/>
      <c r="J458" s="20"/>
      <c r="K458" s="67"/>
      <c r="L458" s="19"/>
    </row>
    <row r="459" spans="1:12" x14ac:dyDescent="0.25">
      <c r="A459" s="18"/>
      <c r="B459" s="19"/>
      <c r="C459" s="19"/>
      <c r="D459" s="19"/>
      <c r="E459" s="19"/>
      <c r="F459" s="19"/>
      <c r="G459" s="19"/>
      <c r="H459" s="19"/>
      <c r="I459" s="19"/>
      <c r="J459" s="20"/>
      <c r="K459" s="67"/>
      <c r="L459" s="19"/>
    </row>
    <row r="460" spans="1:12" x14ac:dyDescent="0.25">
      <c r="A460" s="18"/>
      <c r="B460" s="19"/>
      <c r="C460" s="19"/>
      <c r="D460" s="19"/>
      <c r="E460" s="19"/>
      <c r="F460" s="19"/>
      <c r="G460" s="19"/>
      <c r="H460" s="19"/>
      <c r="I460" s="19"/>
      <c r="J460" s="20"/>
      <c r="K460" s="67"/>
      <c r="L460" s="19"/>
    </row>
    <row r="461" spans="1:12" x14ac:dyDescent="0.25">
      <c r="A461" s="18"/>
      <c r="B461" s="19"/>
      <c r="C461" s="19"/>
      <c r="D461" s="19"/>
      <c r="E461" s="19"/>
      <c r="F461" s="19"/>
      <c r="G461" s="19"/>
      <c r="H461" s="19"/>
      <c r="I461" s="19"/>
      <c r="J461" s="20"/>
      <c r="K461" s="67"/>
      <c r="L461" s="19"/>
    </row>
    <row r="462" spans="1:12" x14ac:dyDescent="0.25">
      <c r="A462" s="18"/>
      <c r="B462" s="19"/>
      <c r="C462" s="19"/>
      <c r="D462" s="19"/>
      <c r="E462" s="19"/>
      <c r="F462" s="19"/>
      <c r="G462" s="19"/>
      <c r="H462" s="19"/>
      <c r="I462" s="19"/>
      <c r="J462" s="20"/>
      <c r="K462" s="67"/>
      <c r="L462" s="19"/>
    </row>
    <row r="463" spans="1:12" x14ac:dyDescent="0.25">
      <c r="A463" s="18"/>
      <c r="B463" s="19"/>
      <c r="C463" s="19"/>
      <c r="D463" s="19"/>
      <c r="E463" s="19"/>
      <c r="F463" s="19"/>
      <c r="G463" s="19"/>
      <c r="H463" s="19"/>
      <c r="I463" s="19"/>
      <c r="J463" s="20"/>
      <c r="K463" s="67"/>
      <c r="L463" s="19"/>
    </row>
    <row r="464" spans="1:12" x14ac:dyDescent="0.25">
      <c r="A464" s="18"/>
      <c r="B464" s="19"/>
      <c r="C464" s="19"/>
      <c r="D464" s="19"/>
      <c r="E464" s="19"/>
      <c r="F464" s="19"/>
      <c r="G464" s="19"/>
      <c r="H464" s="19"/>
      <c r="I464" s="19"/>
      <c r="J464" s="20"/>
      <c r="K464" s="67"/>
      <c r="L464" s="19"/>
    </row>
    <row r="465" spans="1:12" x14ac:dyDescent="0.25">
      <c r="A465" s="18"/>
      <c r="B465" s="19"/>
      <c r="C465" s="19"/>
      <c r="D465" s="19"/>
      <c r="E465" s="19"/>
      <c r="F465" s="19"/>
      <c r="G465" s="19"/>
      <c r="H465" s="19"/>
      <c r="I465" s="19"/>
      <c r="J465" s="20"/>
      <c r="K465" s="67"/>
      <c r="L465" s="19"/>
    </row>
    <row r="466" spans="1:12" x14ac:dyDescent="0.25">
      <c r="A466" s="18"/>
      <c r="B466" s="19"/>
      <c r="C466" s="19"/>
      <c r="D466" s="19"/>
      <c r="E466" s="19"/>
      <c r="F466" s="19"/>
      <c r="G466" s="19"/>
      <c r="H466" s="19"/>
      <c r="I466" s="19"/>
      <c r="J466" s="20"/>
      <c r="K466" s="67"/>
      <c r="L466" s="19"/>
    </row>
    <row r="467" spans="1:12" x14ac:dyDescent="0.25">
      <c r="A467" s="18"/>
      <c r="B467" s="19"/>
      <c r="C467" s="19"/>
      <c r="D467" s="19"/>
      <c r="E467" s="19"/>
      <c r="F467" s="19"/>
      <c r="G467" s="19"/>
      <c r="H467" s="19"/>
      <c r="I467" s="19"/>
      <c r="J467" s="20"/>
      <c r="K467" s="67"/>
      <c r="L467" s="19"/>
    </row>
    <row r="468" spans="1:12" x14ac:dyDescent="0.25">
      <c r="A468" s="18"/>
      <c r="B468" s="19"/>
      <c r="C468" s="19"/>
      <c r="D468" s="19"/>
      <c r="E468" s="19"/>
      <c r="F468" s="19"/>
      <c r="G468" s="19"/>
      <c r="H468" s="19"/>
      <c r="I468" s="19"/>
      <c r="J468" s="20"/>
      <c r="K468" s="67"/>
      <c r="L468" s="19"/>
    </row>
    <row r="469" spans="1:12" x14ac:dyDescent="0.25">
      <c r="A469" s="18"/>
      <c r="B469" s="19"/>
      <c r="C469" s="19"/>
      <c r="D469" s="19"/>
      <c r="E469" s="19"/>
      <c r="F469" s="19"/>
      <c r="G469" s="19"/>
      <c r="H469" s="19"/>
      <c r="I469" s="19"/>
      <c r="J469" s="20"/>
      <c r="K469" s="67"/>
      <c r="L469" s="19"/>
    </row>
    <row r="470" spans="1:12" x14ac:dyDescent="0.25">
      <c r="A470" s="18"/>
      <c r="B470" s="19"/>
      <c r="C470" s="19"/>
      <c r="D470" s="19"/>
      <c r="E470" s="19"/>
      <c r="F470" s="19"/>
      <c r="G470" s="19"/>
      <c r="H470" s="19"/>
      <c r="I470" s="19"/>
      <c r="J470" s="20"/>
      <c r="K470" s="67"/>
      <c r="L470" s="19"/>
    </row>
    <row r="471" spans="1:12" x14ac:dyDescent="0.25">
      <c r="A471" s="18"/>
      <c r="B471" s="19"/>
      <c r="C471" s="19"/>
      <c r="D471" s="19"/>
      <c r="E471" s="19"/>
      <c r="F471" s="19"/>
      <c r="G471" s="19"/>
      <c r="H471" s="19"/>
      <c r="I471" s="19"/>
      <c r="J471" s="20"/>
      <c r="K471" s="67"/>
      <c r="L471" s="19"/>
    </row>
    <row r="472" spans="1:12" x14ac:dyDescent="0.25">
      <c r="A472" s="18"/>
      <c r="B472" s="19"/>
      <c r="C472" s="19"/>
      <c r="D472" s="19"/>
      <c r="E472" s="19"/>
      <c r="F472" s="19"/>
      <c r="G472" s="19"/>
      <c r="H472" s="19"/>
      <c r="I472" s="19"/>
      <c r="J472" s="20"/>
      <c r="K472" s="67"/>
      <c r="L472" s="19"/>
    </row>
    <row r="473" spans="1:12" x14ac:dyDescent="0.25">
      <c r="A473" s="18"/>
      <c r="B473" s="19"/>
      <c r="C473" s="19"/>
      <c r="D473" s="19"/>
      <c r="E473" s="19"/>
      <c r="F473" s="19"/>
      <c r="G473" s="19"/>
      <c r="H473" s="19"/>
      <c r="I473" s="19"/>
      <c r="J473" s="20"/>
      <c r="K473" s="67"/>
      <c r="L473" s="19"/>
    </row>
    <row r="474" spans="1:12" x14ac:dyDescent="0.25">
      <c r="A474" s="18"/>
      <c r="B474" s="19"/>
      <c r="C474" s="19"/>
      <c r="D474" s="19"/>
      <c r="E474" s="19"/>
      <c r="F474" s="19"/>
      <c r="G474" s="19"/>
      <c r="H474" s="19"/>
      <c r="I474" s="19"/>
      <c r="J474" s="20"/>
      <c r="K474" s="67"/>
      <c r="L474" s="19"/>
    </row>
    <row r="475" spans="1:12" x14ac:dyDescent="0.25">
      <c r="A475" s="18"/>
      <c r="B475" s="19"/>
      <c r="C475" s="19"/>
      <c r="D475" s="19"/>
      <c r="E475" s="19"/>
      <c r="F475" s="19"/>
      <c r="G475" s="19"/>
      <c r="H475" s="19"/>
      <c r="I475" s="19"/>
      <c r="J475" s="20"/>
      <c r="K475" s="67"/>
      <c r="L475" s="19"/>
    </row>
    <row r="476" spans="1:12" x14ac:dyDescent="0.25">
      <c r="A476" s="18"/>
      <c r="B476" s="19"/>
      <c r="C476" s="19"/>
      <c r="D476" s="19"/>
      <c r="E476" s="19"/>
      <c r="F476" s="19"/>
      <c r="G476" s="19"/>
      <c r="H476" s="19"/>
      <c r="I476" s="19"/>
      <c r="J476" s="20"/>
      <c r="K476" s="67"/>
      <c r="L476" s="19"/>
    </row>
    <row r="477" spans="1:12" x14ac:dyDescent="0.25">
      <c r="A477" s="18"/>
      <c r="B477" s="19"/>
      <c r="C477" s="19"/>
      <c r="D477" s="19"/>
      <c r="E477" s="19"/>
      <c r="F477" s="19"/>
      <c r="G477" s="19"/>
      <c r="H477" s="19"/>
      <c r="I477" s="19"/>
      <c r="J477" s="20"/>
      <c r="K477" s="67"/>
      <c r="L477" s="19"/>
    </row>
    <row r="478" spans="1:12" x14ac:dyDescent="0.25">
      <c r="A478" s="18"/>
      <c r="B478" s="19"/>
      <c r="C478" s="19"/>
      <c r="D478" s="19"/>
      <c r="E478" s="19"/>
      <c r="F478" s="19"/>
      <c r="G478" s="19"/>
      <c r="H478" s="19"/>
      <c r="I478" s="19"/>
      <c r="J478" s="20"/>
      <c r="K478" s="67"/>
      <c r="L478" s="19"/>
    </row>
    <row r="479" spans="1:12" x14ac:dyDescent="0.25">
      <c r="A479" s="18"/>
      <c r="B479" s="19"/>
      <c r="C479" s="19"/>
      <c r="D479" s="19"/>
      <c r="E479" s="19"/>
      <c r="F479" s="19"/>
      <c r="G479" s="19"/>
      <c r="H479" s="19"/>
      <c r="I479" s="19"/>
      <c r="J479" s="20"/>
      <c r="K479" s="67"/>
      <c r="L479" s="19"/>
    </row>
    <row r="480" spans="1:12" x14ac:dyDescent="0.25">
      <c r="A480" s="18"/>
      <c r="B480" s="19"/>
      <c r="C480" s="19"/>
      <c r="D480" s="19"/>
      <c r="E480" s="19"/>
      <c r="F480" s="19"/>
      <c r="G480" s="19"/>
      <c r="H480" s="19"/>
      <c r="I480" s="19"/>
      <c r="J480" s="20"/>
      <c r="K480" s="67"/>
      <c r="L480" s="19"/>
    </row>
    <row r="481" spans="1:12" x14ac:dyDescent="0.25">
      <c r="A481" s="18"/>
      <c r="B481" s="19"/>
      <c r="C481" s="19"/>
      <c r="D481" s="19"/>
      <c r="E481" s="19"/>
      <c r="F481" s="19"/>
      <c r="G481" s="19"/>
      <c r="H481" s="19"/>
      <c r="I481" s="19"/>
      <c r="J481" s="20"/>
      <c r="K481" s="67"/>
      <c r="L481" s="19"/>
    </row>
    <row r="482" spans="1:12" x14ac:dyDescent="0.25">
      <c r="A482" s="18"/>
      <c r="B482" s="19"/>
      <c r="C482" s="19"/>
      <c r="D482" s="19"/>
      <c r="E482" s="19"/>
      <c r="F482" s="19"/>
      <c r="G482" s="19"/>
      <c r="H482" s="19"/>
      <c r="I482" s="19"/>
      <c r="J482" s="20"/>
      <c r="K482" s="67"/>
      <c r="L482" s="19"/>
    </row>
    <row r="483" spans="1:12" x14ac:dyDescent="0.25">
      <c r="A483" s="18"/>
      <c r="B483" s="19"/>
      <c r="C483" s="19"/>
      <c r="D483" s="19"/>
      <c r="E483" s="19"/>
      <c r="F483" s="19"/>
      <c r="G483" s="19"/>
      <c r="H483" s="19"/>
      <c r="I483" s="19"/>
      <c r="J483" s="20"/>
      <c r="K483" s="67"/>
      <c r="L483" s="19"/>
    </row>
    <row r="484" spans="1:12" x14ac:dyDescent="0.25">
      <c r="A484" s="18"/>
      <c r="B484" s="19"/>
      <c r="C484" s="19"/>
      <c r="D484" s="19"/>
      <c r="E484" s="19"/>
      <c r="F484" s="19"/>
      <c r="G484" s="19"/>
      <c r="H484" s="19"/>
      <c r="I484" s="19"/>
      <c r="J484" s="20"/>
      <c r="K484" s="67"/>
      <c r="L484" s="19"/>
    </row>
    <row r="485" spans="1:12" x14ac:dyDescent="0.25">
      <c r="A485" s="18"/>
      <c r="B485" s="19"/>
      <c r="C485" s="19"/>
      <c r="D485" s="19"/>
      <c r="E485" s="19"/>
      <c r="F485" s="19"/>
      <c r="G485" s="19"/>
      <c r="H485" s="19"/>
      <c r="I485" s="19"/>
      <c r="J485" s="20"/>
      <c r="K485" s="67"/>
      <c r="L485" s="19"/>
    </row>
    <row r="486" spans="1:12" x14ac:dyDescent="0.25">
      <c r="A486" s="18"/>
      <c r="B486" s="19"/>
      <c r="C486" s="19"/>
      <c r="D486" s="19"/>
      <c r="E486" s="19"/>
      <c r="F486" s="19"/>
      <c r="G486" s="19"/>
      <c r="H486" s="19"/>
      <c r="I486" s="19"/>
      <c r="J486" s="20"/>
      <c r="K486" s="67"/>
      <c r="L486" s="19"/>
    </row>
    <row r="487" spans="1:12" x14ac:dyDescent="0.25">
      <c r="A487" s="18"/>
      <c r="B487" s="19"/>
      <c r="C487" s="19"/>
      <c r="D487" s="19"/>
      <c r="E487" s="19"/>
      <c r="F487" s="19"/>
      <c r="G487" s="19"/>
      <c r="H487" s="19"/>
      <c r="I487" s="19"/>
      <c r="J487" s="20"/>
      <c r="K487" s="67"/>
      <c r="L487" s="19"/>
    </row>
    <row r="488" spans="1:12" x14ac:dyDescent="0.25">
      <c r="A488" s="18"/>
      <c r="B488" s="19"/>
      <c r="C488" s="19"/>
      <c r="D488" s="19"/>
      <c r="E488" s="19"/>
      <c r="F488" s="19"/>
      <c r="G488" s="19"/>
      <c r="H488" s="19"/>
      <c r="I488" s="19"/>
      <c r="J488" s="20"/>
      <c r="K488" s="67"/>
      <c r="L488" s="19"/>
    </row>
    <row r="489" spans="1:12" x14ac:dyDescent="0.25">
      <c r="A489" s="18"/>
      <c r="B489" s="19"/>
      <c r="C489" s="19"/>
      <c r="D489" s="19"/>
      <c r="E489" s="19"/>
      <c r="F489" s="19"/>
      <c r="G489" s="19"/>
      <c r="H489" s="19"/>
      <c r="I489" s="19"/>
      <c r="J489" s="20"/>
      <c r="K489" s="67"/>
      <c r="L489" s="19"/>
    </row>
    <row r="490" spans="1:12" x14ac:dyDescent="0.25">
      <c r="A490" s="18"/>
      <c r="B490" s="19"/>
      <c r="C490" s="19"/>
      <c r="D490" s="19"/>
      <c r="E490" s="19"/>
      <c r="F490" s="19"/>
      <c r="G490" s="19"/>
      <c r="H490" s="19"/>
      <c r="I490" s="19"/>
      <c r="J490" s="20"/>
      <c r="K490" s="67"/>
      <c r="L490" s="19"/>
    </row>
    <row r="491" spans="1:12" x14ac:dyDescent="0.25">
      <c r="A491" s="18"/>
      <c r="B491" s="19"/>
      <c r="C491" s="19"/>
      <c r="D491" s="19"/>
      <c r="E491" s="19"/>
      <c r="F491" s="19"/>
      <c r="G491" s="19"/>
      <c r="H491" s="19"/>
      <c r="I491" s="19"/>
      <c r="J491" s="20"/>
      <c r="K491" s="67"/>
      <c r="L491" s="19"/>
    </row>
    <row r="492" spans="1:12" x14ac:dyDescent="0.25">
      <c r="A492" s="18"/>
      <c r="B492" s="19"/>
      <c r="C492" s="19"/>
      <c r="D492" s="19"/>
      <c r="E492" s="19"/>
      <c r="F492" s="19"/>
      <c r="G492" s="19"/>
      <c r="H492" s="19"/>
      <c r="I492" s="19"/>
      <c r="J492" s="20"/>
      <c r="K492" s="67"/>
      <c r="L492" s="19"/>
    </row>
    <row r="493" spans="1:12" x14ac:dyDescent="0.25">
      <c r="A493" s="18"/>
      <c r="B493" s="19"/>
      <c r="C493" s="19"/>
      <c r="D493" s="19"/>
      <c r="E493" s="19"/>
      <c r="F493" s="19"/>
      <c r="G493" s="19"/>
      <c r="H493" s="19"/>
      <c r="I493" s="19"/>
      <c r="J493" s="20"/>
      <c r="K493" s="67"/>
      <c r="L493" s="19"/>
    </row>
    <row r="494" spans="1:12" x14ac:dyDescent="0.25">
      <c r="A494" s="18"/>
      <c r="B494" s="19"/>
      <c r="C494" s="19"/>
      <c r="D494" s="19"/>
      <c r="E494" s="19"/>
      <c r="F494" s="19"/>
      <c r="G494" s="19"/>
      <c r="H494" s="19"/>
      <c r="I494" s="19"/>
      <c r="J494" s="20"/>
      <c r="K494" s="67"/>
      <c r="L494" s="19"/>
    </row>
    <row r="495" spans="1:12" x14ac:dyDescent="0.25">
      <c r="A495" s="18"/>
      <c r="B495" s="19"/>
      <c r="C495" s="19"/>
      <c r="D495" s="19"/>
      <c r="E495" s="19"/>
      <c r="F495" s="19"/>
      <c r="G495" s="19"/>
      <c r="H495" s="19"/>
      <c r="I495" s="19"/>
      <c r="J495" s="20"/>
      <c r="K495" s="67"/>
      <c r="L495" s="19"/>
    </row>
    <row r="496" spans="1:12" x14ac:dyDescent="0.25">
      <c r="A496" s="18"/>
      <c r="B496" s="19"/>
      <c r="C496" s="19"/>
      <c r="D496" s="19"/>
      <c r="E496" s="19"/>
      <c r="F496" s="19"/>
      <c r="G496" s="19"/>
      <c r="H496" s="19"/>
      <c r="I496" s="19"/>
      <c r="J496" s="20"/>
      <c r="K496" s="67"/>
      <c r="L496" s="19"/>
    </row>
    <row r="497" spans="1:12" x14ac:dyDescent="0.25">
      <c r="A497" s="18"/>
      <c r="B497" s="19"/>
      <c r="C497" s="19"/>
      <c r="D497" s="19"/>
      <c r="E497" s="19"/>
      <c r="F497" s="19"/>
      <c r="G497" s="19"/>
      <c r="H497" s="19"/>
      <c r="I497" s="19"/>
      <c r="J497" s="20"/>
      <c r="K497" s="67"/>
      <c r="L497" s="19"/>
    </row>
    <row r="498" spans="1:12" x14ac:dyDescent="0.25">
      <c r="A498" s="18"/>
      <c r="B498" s="19"/>
      <c r="C498" s="19"/>
      <c r="D498" s="19"/>
      <c r="E498" s="19"/>
      <c r="F498" s="19"/>
      <c r="G498" s="19"/>
      <c r="H498" s="19"/>
      <c r="I498" s="19"/>
      <c r="J498" s="20"/>
      <c r="K498" s="67"/>
      <c r="L498" s="19"/>
    </row>
    <row r="499" spans="1:12" x14ac:dyDescent="0.25">
      <c r="A499" s="18"/>
      <c r="B499" s="19"/>
      <c r="C499" s="19"/>
      <c r="D499" s="19"/>
      <c r="E499" s="19"/>
      <c r="F499" s="19"/>
      <c r="G499" s="19"/>
      <c r="H499" s="19"/>
      <c r="I499" s="19"/>
      <c r="J499" s="20"/>
      <c r="K499" s="67"/>
      <c r="L499" s="19"/>
    </row>
    <row r="500" spans="1:12" x14ac:dyDescent="0.25">
      <c r="A500" s="21"/>
      <c r="B500" s="22"/>
      <c r="C500" s="22"/>
      <c r="D500" s="22"/>
      <c r="E500" s="22"/>
      <c r="F500" s="22"/>
      <c r="G500" s="22"/>
      <c r="H500" s="22"/>
      <c r="I500" s="22"/>
      <c r="J500" s="23"/>
      <c r="K500" s="67"/>
      <c r="L500" s="19"/>
    </row>
    <row r="501" spans="1:12" x14ac:dyDescent="0.25">
      <c r="A501" s="18"/>
      <c r="B501" s="19"/>
      <c r="C501" s="19"/>
      <c r="D501" s="19"/>
      <c r="E501" s="19"/>
      <c r="F501" s="19"/>
      <c r="G501" s="19"/>
      <c r="H501" s="19"/>
      <c r="I501" s="19"/>
      <c r="J501" s="20"/>
      <c r="K501" s="67"/>
      <c r="L501" s="19"/>
    </row>
    <row r="502" spans="1:12" x14ac:dyDescent="0.25">
      <c r="A502" s="18"/>
      <c r="B502" s="19"/>
      <c r="C502" s="19"/>
      <c r="D502" s="19"/>
      <c r="E502" s="19"/>
      <c r="F502" s="19"/>
      <c r="G502" s="19"/>
      <c r="H502" s="19"/>
      <c r="I502" s="19"/>
      <c r="J502" s="20"/>
      <c r="K502" s="67"/>
      <c r="L502" s="19"/>
    </row>
    <row r="503" spans="1:12" x14ac:dyDescent="0.25">
      <c r="A503" s="18"/>
      <c r="B503" s="19"/>
      <c r="C503" s="19"/>
      <c r="D503" s="19"/>
      <c r="E503" s="19"/>
      <c r="F503" s="19"/>
      <c r="G503" s="19"/>
      <c r="H503" s="19"/>
      <c r="I503" s="19"/>
      <c r="J503" s="20"/>
      <c r="K503" s="67"/>
      <c r="L503" s="19"/>
    </row>
    <row r="504" spans="1:12" x14ac:dyDescent="0.25">
      <c r="A504" s="18"/>
      <c r="B504" s="19"/>
      <c r="C504" s="19"/>
      <c r="D504" s="19"/>
      <c r="E504" s="19"/>
      <c r="F504" s="19"/>
      <c r="G504" s="19"/>
      <c r="H504" s="19"/>
      <c r="I504" s="19"/>
      <c r="J504" s="20"/>
      <c r="K504" s="67"/>
      <c r="L504" s="19"/>
    </row>
    <row r="505" spans="1:12" x14ac:dyDescent="0.25">
      <c r="A505" s="18"/>
      <c r="B505" s="19"/>
      <c r="C505" s="19"/>
      <c r="D505" s="19"/>
      <c r="E505" s="19"/>
      <c r="F505" s="19"/>
      <c r="G505" s="19"/>
      <c r="H505" s="19"/>
      <c r="I505" s="19"/>
      <c r="J505" s="20"/>
      <c r="K505" s="67"/>
      <c r="L505" s="19"/>
    </row>
    <row r="506" spans="1:12" x14ac:dyDescent="0.25">
      <c r="A506" s="18"/>
      <c r="B506" s="19"/>
      <c r="C506" s="19"/>
      <c r="D506" s="19"/>
      <c r="E506" s="19"/>
      <c r="F506" s="19"/>
      <c r="G506" s="19"/>
      <c r="H506" s="19"/>
      <c r="I506" s="19"/>
      <c r="J506" s="20"/>
      <c r="K506" s="67"/>
      <c r="L506" s="19"/>
    </row>
    <row r="507" spans="1:12" x14ac:dyDescent="0.25">
      <c r="A507" s="18"/>
      <c r="B507" s="19"/>
      <c r="C507" s="19"/>
      <c r="D507" s="19"/>
      <c r="E507" s="19"/>
      <c r="F507" s="19"/>
      <c r="G507" s="19"/>
      <c r="H507" s="19"/>
      <c r="I507" s="19"/>
      <c r="J507" s="20"/>
      <c r="K507" s="67"/>
      <c r="L507" s="19"/>
    </row>
    <row r="508" spans="1:12" x14ac:dyDescent="0.25">
      <c r="A508" s="18"/>
      <c r="B508" s="19"/>
      <c r="C508" s="19"/>
      <c r="D508" s="19"/>
      <c r="E508" s="19"/>
      <c r="F508" s="19"/>
      <c r="G508" s="19"/>
      <c r="H508" s="19"/>
      <c r="I508" s="19"/>
      <c r="J508" s="20"/>
      <c r="K508" s="67"/>
      <c r="L508" s="19"/>
    </row>
    <row r="509" spans="1:12" x14ac:dyDescent="0.25">
      <c r="A509" s="18"/>
      <c r="B509" s="19"/>
      <c r="C509" s="19"/>
      <c r="D509" s="19"/>
      <c r="E509" s="19"/>
      <c r="F509" s="19"/>
      <c r="G509" s="19"/>
      <c r="H509" s="19"/>
      <c r="I509" s="19"/>
      <c r="J509" s="20"/>
      <c r="K509" s="67"/>
      <c r="L509" s="19"/>
    </row>
    <row r="510" spans="1:12" x14ac:dyDescent="0.25">
      <c r="A510" s="18"/>
      <c r="B510" s="19"/>
      <c r="C510" s="19"/>
      <c r="D510" s="19"/>
      <c r="E510" s="19"/>
      <c r="F510" s="19"/>
      <c r="G510" s="19"/>
      <c r="H510" s="19"/>
      <c r="I510" s="19"/>
      <c r="J510" s="20"/>
      <c r="K510" s="67"/>
      <c r="L510" s="19"/>
    </row>
    <row r="511" spans="1:12" x14ac:dyDescent="0.25">
      <c r="A511" s="18"/>
      <c r="B511" s="19"/>
      <c r="C511" s="19"/>
      <c r="D511" s="19"/>
      <c r="E511" s="19"/>
      <c r="F511" s="19"/>
      <c r="G511" s="19"/>
      <c r="H511" s="19"/>
      <c r="I511" s="19"/>
      <c r="J511" s="20"/>
      <c r="K511" s="67"/>
      <c r="L511" s="19"/>
    </row>
    <row r="512" spans="1:12" x14ac:dyDescent="0.25">
      <c r="A512" s="18"/>
      <c r="B512" s="19"/>
      <c r="C512" s="19"/>
      <c r="D512" s="19"/>
      <c r="E512" s="19"/>
      <c r="F512" s="19"/>
      <c r="G512" s="19"/>
      <c r="H512" s="19"/>
      <c r="I512" s="19"/>
      <c r="J512" s="20"/>
      <c r="K512" s="67"/>
      <c r="L512" s="19"/>
    </row>
    <row r="513" spans="1:12" x14ac:dyDescent="0.25">
      <c r="A513" s="18"/>
      <c r="B513" s="19"/>
      <c r="C513" s="19"/>
      <c r="D513" s="19"/>
      <c r="E513" s="19"/>
      <c r="F513" s="19"/>
      <c r="G513" s="19"/>
      <c r="H513" s="19"/>
      <c r="I513" s="19"/>
      <c r="J513" s="20"/>
      <c r="K513" s="67"/>
      <c r="L513" s="19"/>
    </row>
    <row r="514" spans="1:12" x14ac:dyDescent="0.25">
      <c r="A514" s="18"/>
      <c r="B514" s="19"/>
      <c r="C514" s="19"/>
      <c r="D514" s="19"/>
      <c r="E514" s="19"/>
      <c r="F514" s="19"/>
      <c r="G514" s="19"/>
      <c r="H514" s="19"/>
      <c r="I514" s="19"/>
      <c r="J514" s="20"/>
      <c r="K514" s="67"/>
      <c r="L514" s="19"/>
    </row>
    <row r="515" spans="1:12" x14ac:dyDescent="0.25">
      <c r="A515" s="18"/>
      <c r="B515" s="19"/>
      <c r="C515" s="19"/>
      <c r="D515" s="19"/>
      <c r="E515" s="19"/>
      <c r="F515" s="19"/>
      <c r="G515" s="19"/>
      <c r="H515" s="19"/>
      <c r="I515" s="19"/>
      <c r="J515" s="20"/>
      <c r="K515" s="67"/>
      <c r="L515" s="19"/>
    </row>
    <row r="516" spans="1:12" x14ac:dyDescent="0.25">
      <c r="A516" s="18"/>
      <c r="B516" s="19"/>
      <c r="C516" s="19"/>
      <c r="D516" s="19"/>
      <c r="E516" s="19"/>
      <c r="F516" s="19"/>
      <c r="G516" s="19"/>
      <c r="H516" s="19"/>
      <c r="I516" s="19"/>
      <c r="J516" s="20"/>
      <c r="K516" s="67"/>
      <c r="L516" s="19"/>
    </row>
    <row r="517" spans="1:12" x14ac:dyDescent="0.25">
      <c r="A517" s="18"/>
      <c r="B517" s="19"/>
      <c r="C517" s="19"/>
      <c r="D517" s="19"/>
      <c r="E517" s="19"/>
      <c r="F517" s="19"/>
      <c r="G517" s="19"/>
      <c r="H517" s="19"/>
      <c r="I517" s="19"/>
      <c r="J517" s="20"/>
      <c r="K517" s="67"/>
      <c r="L517" s="19"/>
    </row>
    <row r="518" spans="1:12" x14ac:dyDescent="0.25">
      <c r="A518" s="18"/>
      <c r="B518" s="19"/>
      <c r="C518" s="19"/>
      <c r="D518" s="19"/>
      <c r="E518" s="19"/>
      <c r="F518" s="19"/>
      <c r="G518" s="19"/>
      <c r="H518" s="19"/>
      <c r="I518" s="19"/>
      <c r="J518" s="20"/>
      <c r="K518" s="67"/>
      <c r="L518" s="19"/>
    </row>
    <row r="519" spans="1:12" x14ac:dyDescent="0.25">
      <c r="A519" s="18"/>
      <c r="B519" s="19"/>
      <c r="C519" s="19"/>
      <c r="D519" s="19"/>
      <c r="E519" s="19"/>
      <c r="F519" s="19"/>
      <c r="G519" s="19"/>
      <c r="H519" s="19"/>
      <c r="I519" s="19"/>
      <c r="J519" s="20"/>
      <c r="K519" s="67"/>
      <c r="L519" s="19"/>
    </row>
    <row r="520" spans="1:12" x14ac:dyDescent="0.25">
      <c r="A520" s="18"/>
      <c r="B520" s="19"/>
      <c r="C520" s="19"/>
      <c r="D520" s="19"/>
      <c r="E520" s="19"/>
      <c r="F520" s="19"/>
      <c r="G520" s="19"/>
      <c r="H520" s="19"/>
      <c r="I520" s="19"/>
      <c r="J520" s="20"/>
      <c r="K520" s="67"/>
      <c r="L520" s="19"/>
    </row>
    <row r="521" spans="1:12" x14ac:dyDescent="0.25">
      <c r="A521" s="18"/>
      <c r="B521" s="19"/>
      <c r="C521" s="19"/>
      <c r="D521" s="19"/>
      <c r="E521" s="19"/>
      <c r="F521" s="19"/>
      <c r="G521" s="19"/>
      <c r="H521" s="19"/>
      <c r="I521" s="19"/>
      <c r="J521" s="20"/>
      <c r="K521" s="67"/>
      <c r="L521" s="19"/>
    </row>
    <row r="522" spans="1:12" x14ac:dyDescent="0.25">
      <c r="A522" s="18"/>
      <c r="B522" s="19"/>
      <c r="C522" s="19"/>
      <c r="D522" s="19"/>
      <c r="E522" s="19"/>
      <c r="F522" s="19"/>
      <c r="G522" s="19"/>
      <c r="H522" s="19"/>
      <c r="I522" s="19"/>
      <c r="J522" s="20"/>
      <c r="K522" s="67"/>
      <c r="L522" s="19"/>
    </row>
    <row r="523" spans="1:12" x14ac:dyDescent="0.25">
      <c r="A523" s="18"/>
      <c r="B523" s="19"/>
      <c r="C523" s="19"/>
      <c r="D523" s="19"/>
      <c r="E523" s="19"/>
      <c r="F523" s="19"/>
      <c r="G523" s="19"/>
      <c r="H523" s="19"/>
      <c r="I523" s="19"/>
      <c r="J523" s="20"/>
      <c r="K523" s="67"/>
      <c r="L523" s="19"/>
    </row>
    <row r="524" spans="1:12" x14ac:dyDescent="0.25">
      <c r="A524" s="18"/>
      <c r="B524" s="19"/>
      <c r="C524" s="19"/>
      <c r="D524" s="19"/>
      <c r="E524" s="19"/>
      <c r="F524" s="19"/>
      <c r="G524" s="19"/>
      <c r="H524" s="19"/>
      <c r="I524" s="19"/>
      <c r="J524" s="20"/>
      <c r="K524" s="67"/>
      <c r="L524" s="19"/>
    </row>
    <row r="525" spans="1:12" x14ac:dyDescent="0.25">
      <c r="A525" s="18"/>
      <c r="B525" s="19"/>
      <c r="C525" s="19"/>
      <c r="D525" s="19"/>
      <c r="E525" s="19"/>
      <c r="F525" s="19"/>
      <c r="G525" s="19"/>
      <c r="H525" s="19"/>
      <c r="I525" s="19"/>
      <c r="J525" s="20"/>
      <c r="K525" s="67"/>
      <c r="L525" s="19"/>
    </row>
    <row r="526" spans="1:12" x14ac:dyDescent="0.25">
      <c r="A526" s="18"/>
      <c r="B526" s="19"/>
      <c r="C526" s="19"/>
      <c r="D526" s="19"/>
      <c r="E526" s="19"/>
      <c r="F526" s="19"/>
      <c r="G526" s="19"/>
      <c r="H526" s="19"/>
      <c r="I526" s="19"/>
      <c r="J526" s="20"/>
      <c r="K526" s="67"/>
      <c r="L526" s="19"/>
    </row>
    <row r="527" spans="1:12" x14ac:dyDescent="0.25">
      <c r="A527" s="18"/>
      <c r="B527" s="19"/>
      <c r="C527" s="19"/>
      <c r="D527" s="19"/>
      <c r="E527" s="19"/>
      <c r="F527" s="19"/>
      <c r="G527" s="19"/>
      <c r="H527" s="19"/>
      <c r="I527" s="19"/>
      <c r="J527" s="20"/>
      <c r="K527" s="67"/>
      <c r="L527" s="19"/>
    </row>
    <row r="528" spans="1:12" x14ac:dyDescent="0.25">
      <c r="A528" s="18"/>
      <c r="B528" s="19"/>
      <c r="C528" s="19"/>
      <c r="D528" s="19"/>
      <c r="E528" s="19"/>
      <c r="F528" s="19"/>
      <c r="G528" s="19"/>
      <c r="H528" s="19"/>
      <c r="I528" s="19"/>
      <c r="J528" s="20"/>
      <c r="K528" s="67"/>
      <c r="L528" s="19"/>
    </row>
    <row r="529" spans="1:12" x14ac:dyDescent="0.25">
      <c r="A529" s="18"/>
      <c r="B529" s="19"/>
      <c r="C529" s="19"/>
      <c r="D529" s="19"/>
      <c r="E529" s="19"/>
      <c r="F529" s="19"/>
      <c r="G529" s="19"/>
      <c r="H529" s="19"/>
      <c r="I529" s="19"/>
      <c r="J529" s="20"/>
      <c r="K529" s="67"/>
      <c r="L529" s="19"/>
    </row>
    <row r="530" spans="1:12" x14ac:dyDescent="0.25">
      <c r="A530" s="18"/>
      <c r="B530" s="19"/>
      <c r="C530" s="19"/>
      <c r="D530" s="19"/>
      <c r="E530" s="19"/>
      <c r="F530" s="19"/>
      <c r="G530" s="19"/>
      <c r="H530" s="19"/>
      <c r="I530" s="19"/>
      <c r="J530" s="20"/>
      <c r="K530" s="67"/>
      <c r="L530" s="19"/>
    </row>
    <row r="531" spans="1:12" x14ac:dyDescent="0.25">
      <c r="A531" s="18"/>
      <c r="B531" s="19"/>
      <c r="C531" s="19"/>
      <c r="D531" s="19"/>
      <c r="E531" s="19"/>
      <c r="F531" s="19"/>
      <c r="G531" s="19"/>
      <c r="H531" s="19"/>
      <c r="I531" s="19"/>
      <c r="J531" s="20"/>
      <c r="K531" s="67"/>
      <c r="L531" s="19"/>
    </row>
    <row r="532" spans="1:12" x14ac:dyDescent="0.25">
      <c r="A532" s="18"/>
      <c r="B532" s="19"/>
      <c r="C532" s="19"/>
      <c r="D532" s="19"/>
      <c r="E532" s="19"/>
      <c r="F532" s="19"/>
      <c r="G532" s="19"/>
      <c r="H532" s="19"/>
      <c r="I532" s="19"/>
      <c r="J532" s="20"/>
      <c r="K532" s="67"/>
      <c r="L532" s="19"/>
    </row>
    <row r="533" spans="1:12" x14ac:dyDescent="0.25">
      <c r="A533" s="18"/>
      <c r="B533" s="19"/>
      <c r="C533" s="19"/>
      <c r="D533" s="19"/>
      <c r="E533" s="19"/>
      <c r="F533" s="19"/>
      <c r="G533" s="19"/>
      <c r="H533" s="19"/>
      <c r="I533" s="19"/>
      <c r="J533" s="20"/>
      <c r="K533" s="67"/>
      <c r="L533" s="19"/>
    </row>
    <row r="534" spans="1:12" x14ac:dyDescent="0.25">
      <c r="A534" s="18"/>
      <c r="B534" s="19"/>
      <c r="C534" s="19"/>
      <c r="D534" s="19"/>
      <c r="E534" s="19"/>
      <c r="F534" s="19"/>
      <c r="G534" s="19"/>
      <c r="H534" s="19"/>
      <c r="I534" s="19"/>
      <c r="J534" s="20"/>
      <c r="K534" s="67"/>
      <c r="L534" s="19"/>
    </row>
    <row r="535" spans="1:12" x14ac:dyDescent="0.25">
      <c r="A535" s="18"/>
      <c r="B535" s="19"/>
      <c r="C535" s="19"/>
      <c r="D535" s="19"/>
      <c r="E535" s="19"/>
      <c r="F535" s="19"/>
      <c r="G535" s="19"/>
      <c r="H535" s="19"/>
      <c r="I535" s="19"/>
      <c r="J535" s="20"/>
      <c r="K535" s="67"/>
      <c r="L535" s="19"/>
    </row>
    <row r="536" spans="1:12" x14ac:dyDescent="0.25">
      <c r="A536" s="18"/>
      <c r="B536" s="19"/>
      <c r="C536" s="19"/>
      <c r="D536" s="19"/>
      <c r="E536" s="19"/>
      <c r="F536" s="19"/>
      <c r="G536" s="19"/>
      <c r="H536" s="19"/>
      <c r="I536" s="19"/>
      <c r="J536" s="20"/>
      <c r="K536" s="67"/>
      <c r="L536" s="19"/>
    </row>
    <row r="537" spans="1:12" x14ac:dyDescent="0.25">
      <c r="A537" s="18"/>
      <c r="B537" s="19"/>
      <c r="C537" s="19"/>
      <c r="D537" s="19"/>
      <c r="E537" s="19"/>
      <c r="F537" s="19"/>
      <c r="G537" s="19"/>
      <c r="H537" s="19"/>
      <c r="I537" s="19"/>
      <c r="J537" s="20"/>
      <c r="K537" s="67"/>
      <c r="L537" s="19"/>
    </row>
    <row r="538" spans="1:12" x14ac:dyDescent="0.25">
      <c r="A538" s="18"/>
      <c r="B538" s="19"/>
      <c r="C538" s="19"/>
      <c r="D538" s="19"/>
      <c r="E538" s="19"/>
      <c r="F538" s="19"/>
      <c r="G538" s="19"/>
      <c r="H538" s="19"/>
      <c r="I538" s="19"/>
      <c r="J538" s="20"/>
      <c r="K538" s="67"/>
      <c r="L538" s="19"/>
    </row>
    <row r="539" spans="1:12" x14ac:dyDescent="0.25">
      <c r="A539" s="18"/>
      <c r="B539" s="19"/>
      <c r="C539" s="19"/>
      <c r="D539" s="19"/>
      <c r="E539" s="19"/>
      <c r="F539" s="19"/>
      <c r="G539" s="19"/>
      <c r="H539" s="19"/>
      <c r="I539" s="19"/>
      <c r="J539" s="20"/>
      <c r="K539" s="67"/>
      <c r="L539" s="19"/>
    </row>
    <row r="540" spans="1:12" x14ac:dyDescent="0.25">
      <c r="A540" s="18"/>
      <c r="B540" s="19"/>
      <c r="C540" s="19"/>
      <c r="D540" s="19"/>
      <c r="E540" s="19"/>
      <c r="F540" s="19"/>
      <c r="G540" s="19"/>
      <c r="H540" s="19"/>
      <c r="I540" s="19"/>
      <c r="J540" s="20"/>
      <c r="K540" s="67"/>
      <c r="L540" s="19"/>
    </row>
    <row r="541" spans="1:12" x14ac:dyDescent="0.25">
      <c r="A541" s="18"/>
      <c r="B541" s="19"/>
      <c r="C541" s="19"/>
      <c r="D541" s="19"/>
      <c r="E541" s="19"/>
      <c r="F541" s="19"/>
      <c r="G541" s="19"/>
      <c r="H541" s="19"/>
      <c r="I541" s="19"/>
      <c r="J541" s="20"/>
      <c r="K541" s="67"/>
      <c r="L541" s="19"/>
    </row>
    <row r="542" spans="1:12" x14ac:dyDescent="0.25">
      <c r="A542" s="18"/>
      <c r="B542" s="19"/>
      <c r="C542" s="19"/>
      <c r="D542" s="19"/>
      <c r="E542" s="19"/>
      <c r="F542" s="19"/>
      <c r="G542" s="19"/>
      <c r="H542" s="19"/>
      <c r="I542" s="19"/>
      <c r="J542" s="20"/>
      <c r="K542" s="67"/>
      <c r="L542" s="19"/>
    </row>
    <row r="543" spans="1:12" x14ac:dyDescent="0.25">
      <c r="A543" s="18"/>
      <c r="B543" s="19"/>
      <c r="C543" s="19"/>
      <c r="D543" s="19"/>
      <c r="E543" s="19"/>
      <c r="F543" s="19"/>
      <c r="G543" s="19"/>
      <c r="H543" s="19"/>
      <c r="I543" s="19"/>
      <c r="J543" s="20"/>
      <c r="K543" s="67"/>
      <c r="L543" s="19"/>
    </row>
    <row r="544" spans="1:12" x14ac:dyDescent="0.25">
      <c r="A544" s="18"/>
      <c r="B544" s="19"/>
      <c r="C544" s="19"/>
      <c r="D544" s="19"/>
      <c r="E544" s="19"/>
      <c r="F544" s="19"/>
      <c r="G544" s="19"/>
      <c r="H544" s="19"/>
      <c r="I544" s="19"/>
      <c r="J544" s="20"/>
      <c r="K544" s="67"/>
      <c r="L544" s="19"/>
    </row>
    <row r="545" spans="1:12" x14ac:dyDescent="0.25">
      <c r="A545" s="18"/>
      <c r="B545" s="19"/>
      <c r="C545" s="19"/>
      <c r="D545" s="19"/>
      <c r="E545" s="19"/>
      <c r="F545" s="19"/>
      <c r="G545" s="19"/>
      <c r="H545" s="19"/>
      <c r="I545" s="19"/>
      <c r="J545" s="20"/>
      <c r="K545" s="67"/>
      <c r="L545" s="19"/>
    </row>
    <row r="546" spans="1:12" x14ac:dyDescent="0.25">
      <c r="A546" s="18"/>
      <c r="B546" s="19"/>
      <c r="C546" s="19"/>
      <c r="D546" s="19"/>
      <c r="E546" s="19"/>
      <c r="F546" s="19"/>
      <c r="G546" s="19"/>
      <c r="H546" s="19"/>
      <c r="I546" s="19"/>
      <c r="J546" s="20"/>
      <c r="K546" s="67"/>
      <c r="L546" s="19"/>
    </row>
    <row r="547" spans="1:12" x14ac:dyDescent="0.25">
      <c r="A547" s="18"/>
      <c r="B547" s="19"/>
      <c r="C547" s="19"/>
      <c r="D547" s="19"/>
      <c r="E547" s="19"/>
      <c r="F547" s="19"/>
      <c r="G547" s="19"/>
      <c r="H547" s="19"/>
      <c r="I547" s="19"/>
      <c r="J547" s="20"/>
      <c r="K547" s="67"/>
      <c r="L547" s="19"/>
    </row>
    <row r="548" spans="1:12" x14ac:dyDescent="0.25">
      <c r="A548" s="18"/>
      <c r="B548" s="19"/>
      <c r="C548" s="19"/>
      <c r="D548" s="19"/>
      <c r="E548" s="19"/>
      <c r="F548" s="19"/>
      <c r="G548" s="19"/>
      <c r="H548" s="19"/>
      <c r="I548" s="19"/>
      <c r="J548" s="20"/>
      <c r="K548" s="67"/>
      <c r="L548" s="19"/>
    </row>
    <row r="549" spans="1:12" x14ac:dyDescent="0.25">
      <c r="A549" s="18"/>
      <c r="B549" s="19"/>
      <c r="C549" s="19"/>
      <c r="D549" s="19"/>
      <c r="E549" s="19"/>
      <c r="F549" s="19"/>
      <c r="G549" s="19"/>
      <c r="H549" s="19"/>
      <c r="I549" s="19"/>
      <c r="J549" s="20"/>
      <c r="K549" s="67"/>
      <c r="L549" s="19"/>
    </row>
    <row r="550" spans="1:12" x14ac:dyDescent="0.25">
      <c r="A550" s="18"/>
      <c r="B550" s="19"/>
      <c r="C550" s="19"/>
      <c r="D550" s="19"/>
      <c r="E550" s="19"/>
      <c r="F550" s="19"/>
      <c r="G550" s="19"/>
      <c r="H550" s="19"/>
      <c r="I550" s="19"/>
      <c r="J550" s="20"/>
      <c r="K550" s="67"/>
      <c r="L550" s="19"/>
    </row>
    <row r="551" spans="1:12" x14ac:dyDescent="0.25">
      <c r="A551" s="18"/>
      <c r="B551" s="19"/>
      <c r="C551" s="19"/>
      <c r="D551" s="19"/>
      <c r="E551" s="19"/>
      <c r="F551" s="19"/>
      <c r="G551" s="19"/>
      <c r="H551" s="19"/>
      <c r="I551" s="19"/>
      <c r="J551" s="20"/>
      <c r="K551" s="67"/>
      <c r="L551" s="19"/>
    </row>
    <row r="552" spans="1:12" x14ac:dyDescent="0.25">
      <c r="A552" s="18"/>
      <c r="B552" s="19"/>
      <c r="C552" s="19"/>
      <c r="D552" s="19"/>
      <c r="E552" s="19"/>
      <c r="F552" s="19"/>
      <c r="G552" s="19"/>
      <c r="H552" s="19"/>
      <c r="I552" s="19"/>
      <c r="J552" s="20"/>
      <c r="K552" s="67"/>
      <c r="L552" s="19"/>
    </row>
    <row r="553" spans="1:12" x14ac:dyDescent="0.25">
      <c r="A553" s="18"/>
      <c r="B553" s="19"/>
      <c r="C553" s="19"/>
      <c r="D553" s="19"/>
      <c r="E553" s="19"/>
      <c r="F553" s="19"/>
      <c r="G553" s="19"/>
      <c r="H553" s="19"/>
      <c r="I553" s="19"/>
      <c r="J553" s="20"/>
      <c r="K553" s="67"/>
      <c r="L553" s="19"/>
    </row>
    <row r="554" spans="1:12" x14ac:dyDescent="0.25">
      <c r="A554" s="18"/>
      <c r="B554" s="19"/>
      <c r="C554" s="19"/>
      <c r="D554" s="19"/>
      <c r="E554" s="19"/>
      <c r="F554" s="19"/>
      <c r="G554" s="19"/>
      <c r="H554" s="19"/>
      <c r="I554" s="19"/>
      <c r="J554" s="20"/>
      <c r="K554" s="67"/>
      <c r="L554" s="19"/>
    </row>
    <row r="555" spans="1:12" x14ac:dyDescent="0.25">
      <c r="A555" s="18"/>
      <c r="B555" s="19"/>
      <c r="C555" s="19"/>
      <c r="D555" s="19"/>
      <c r="E555" s="19"/>
      <c r="F555" s="19"/>
      <c r="G555" s="19"/>
      <c r="H555" s="19"/>
      <c r="I555" s="19"/>
      <c r="J555" s="20"/>
      <c r="K555" s="67"/>
      <c r="L555" s="19"/>
    </row>
    <row r="556" spans="1:12" x14ac:dyDescent="0.25">
      <c r="A556" s="18"/>
      <c r="B556" s="19"/>
      <c r="C556" s="19"/>
      <c r="D556" s="19"/>
      <c r="E556" s="19"/>
      <c r="F556" s="19"/>
      <c r="G556" s="19"/>
      <c r="H556" s="19"/>
      <c r="I556" s="19"/>
      <c r="J556" s="20"/>
      <c r="K556" s="67"/>
      <c r="L556" s="19"/>
    </row>
    <row r="557" spans="1:12" x14ac:dyDescent="0.25">
      <c r="A557" s="18"/>
      <c r="B557" s="19"/>
      <c r="C557" s="19"/>
      <c r="D557" s="19"/>
      <c r="E557" s="19"/>
      <c r="F557" s="19"/>
      <c r="G557" s="19"/>
      <c r="H557" s="19"/>
      <c r="I557" s="19"/>
      <c r="J557" s="20"/>
      <c r="K557" s="67"/>
      <c r="L557" s="19"/>
    </row>
    <row r="558" spans="1:12" x14ac:dyDescent="0.25">
      <c r="A558" s="18"/>
      <c r="B558" s="19"/>
      <c r="C558" s="19"/>
      <c r="D558" s="19"/>
      <c r="E558" s="19"/>
      <c r="F558" s="19"/>
      <c r="G558" s="19"/>
      <c r="H558" s="19"/>
      <c r="I558" s="19"/>
      <c r="J558" s="20"/>
      <c r="K558" s="67"/>
      <c r="L558" s="19"/>
    </row>
    <row r="559" spans="1:12" x14ac:dyDescent="0.25">
      <c r="A559" s="18"/>
      <c r="B559" s="19"/>
      <c r="C559" s="19"/>
      <c r="D559" s="19"/>
      <c r="E559" s="19"/>
      <c r="F559" s="19"/>
      <c r="G559" s="19"/>
      <c r="H559" s="19"/>
      <c r="I559" s="19"/>
      <c r="J559" s="20"/>
      <c r="K559" s="67"/>
      <c r="L559" s="19"/>
    </row>
    <row r="560" spans="1:12" x14ac:dyDescent="0.25">
      <c r="A560" s="18"/>
      <c r="B560" s="19"/>
      <c r="C560" s="19"/>
      <c r="D560" s="19"/>
      <c r="E560" s="19"/>
      <c r="F560" s="19"/>
      <c r="G560" s="19"/>
      <c r="H560" s="19"/>
      <c r="I560" s="19"/>
      <c r="J560" s="20"/>
      <c r="K560" s="67"/>
      <c r="L560" s="19"/>
    </row>
    <row r="561" spans="1:12" x14ac:dyDescent="0.25">
      <c r="A561" s="18"/>
      <c r="B561" s="19"/>
      <c r="C561" s="19"/>
      <c r="D561" s="19"/>
      <c r="E561" s="19"/>
      <c r="F561" s="19"/>
      <c r="G561" s="19"/>
      <c r="H561" s="19"/>
      <c r="I561" s="19"/>
      <c r="J561" s="20"/>
      <c r="K561" s="67"/>
      <c r="L561" s="19"/>
    </row>
    <row r="562" spans="1:12" x14ac:dyDescent="0.25">
      <c r="A562" s="18"/>
      <c r="B562" s="19"/>
      <c r="C562" s="19"/>
      <c r="D562" s="19"/>
      <c r="E562" s="19"/>
      <c r="F562" s="19"/>
      <c r="G562" s="19"/>
      <c r="H562" s="19"/>
      <c r="I562" s="19"/>
      <c r="J562" s="20"/>
      <c r="K562" s="67"/>
      <c r="L562" s="19"/>
    </row>
    <row r="563" spans="1:12" x14ac:dyDescent="0.25">
      <c r="A563" s="18"/>
      <c r="B563" s="19"/>
      <c r="C563" s="19"/>
      <c r="D563" s="19"/>
      <c r="E563" s="19"/>
      <c r="F563" s="19"/>
      <c r="G563" s="19"/>
      <c r="H563" s="19"/>
      <c r="I563" s="19"/>
      <c r="J563" s="20"/>
      <c r="K563" s="67"/>
      <c r="L563" s="19"/>
    </row>
    <row r="564" spans="1:12" x14ac:dyDescent="0.25">
      <c r="A564" s="18"/>
      <c r="B564" s="19"/>
      <c r="C564" s="19"/>
      <c r="D564" s="19"/>
      <c r="E564" s="19"/>
      <c r="F564" s="19"/>
      <c r="G564" s="19"/>
      <c r="H564" s="19"/>
      <c r="I564" s="19"/>
      <c r="J564" s="20"/>
      <c r="K564" s="67"/>
      <c r="L564" s="19"/>
    </row>
    <row r="565" spans="1:12" x14ac:dyDescent="0.25">
      <c r="A565" s="18"/>
      <c r="B565" s="19"/>
      <c r="C565" s="19"/>
      <c r="D565" s="19"/>
      <c r="E565" s="19"/>
      <c r="F565" s="19"/>
      <c r="G565" s="19"/>
      <c r="H565" s="19"/>
      <c r="I565" s="19"/>
      <c r="J565" s="20"/>
      <c r="K565" s="67"/>
      <c r="L565" s="19"/>
    </row>
    <row r="566" spans="1:12" x14ac:dyDescent="0.25">
      <c r="A566" s="18"/>
      <c r="B566" s="19"/>
      <c r="C566" s="19"/>
      <c r="D566" s="19"/>
      <c r="E566" s="19"/>
      <c r="F566" s="19"/>
      <c r="G566" s="19"/>
      <c r="H566" s="19"/>
      <c r="I566" s="19"/>
      <c r="J566" s="20"/>
      <c r="K566" s="67"/>
      <c r="L566" s="19"/>
    </row>
    <row r="567" spans="1:12" x14ac:dyDescent="0.25">
      <c r="A567" s="18"/>
      <c r="B567" s="19"/>
      <c r="C567" s="19"/>
      <c r="D567" s="19"/>
      <c r="E567" s="19"/>
      <c r="F567" s="19"/>
      <c r="G567" s="19"/>
      <c r="H567" s="19"/>
      <c r="I567" s="19"/>
      <c r="J567" s="20"/>
      <c r="K567" s="67"/>
      <c r="L567" s="19"/>
    </row>
    <row r="568" spans="1:12" x14ac:dyDescent="0.25">
      <c r="A568" s="18"/>
      <c r="B568" s="19"/>
      <c r="C568" s="19"/>
      <c r="D568" s="19"/>
      <c r="E568" s="19"/>
      <c r="F568" s="19"/>
      <c r="G568" s="19"/>
      <c r="H568" s="19"/>
      <c r="I568" s="19"/>
      <c r="J568" s="20"/>
      <c r="K568" s="67"/>
      <c r="L568" s="19"/>
    </row>
    <row r="569" spans="1:12" x14ac:dyDescent="0.25">
      <c r="A569" s="18"/>
      <c r="B569" s="19"/>
      <c r="C569" s="19"/>
      <c r="D569" s="19"/>
      <c r="E569" s="19"/>
      <c r="F569" s="19"/>
      <c r="G569" s="19"/>
      <c r="H569" s="19"/>
      <c r="I569" s="19"/>
      <c r="J569" s="20"/>
      <c r="K569" s="67"/>
      <c r="L569" s="19"/>
    </row>
    <row r="570" spans="1:12" x14ac:dyDescent="0.25">
      <c r="A570" s="18"/>
      <c r="B570" s="19"/>
      <c r="C570" s="19"/>
      <c r="D570" s="19"/>
      <c r="E570" s="19"/>
      <c r="F570" s="19"/>
      <c r="G570" s="19"/>
      <c r="H570" s="19"/>
      <c r="I570" s="19"/>
      <c r="J570" s="20"/>
      <c r="K570" s="67"/>
      <c r="L570" s="19"/>
    </row>
    <row r="571" spans="1:12" x14ac:dyDescent="0.25">
      <c r="A571" s="18"/>
      <c r="B571" s="19"/>
      <c r="C571" s="19"/>
      <c r="D571" s="19"/>
      <c r="E571" s="19"/>
      <c r="F571" s="19"/>
      <c r="G571" s="19"/>
      <c r="H571" s="19"/>
      <c r="I571" s="19"/>
      <c r="J571" s="20"/>
      <c r="K571" s="67"/>
      <c r="L571" s="19"/>
    </row>
    <row r="572" spans="1:12" x14ac:dyDescent="0.25">
      <c r="A572" s="18"/>
      <c r="B572" s="19"/>
      <c r="C572" s="19"/>
      <c r="D572" s="19"/>
      <c r="E572" s="19"/>
      <c r="F572" s="19"/>
      <c r="G572" s="19"/>
      <c r="H572" s="19"/>
      <c r="I572" s="19"/>
      <c r="J572" s="20"/>
      <c r="K572" s="67"/>
      <c r="L572" s="19"/>
    </row>
    <row r="573" spans="1:12" x14ac:dyDescent="0.25">
      <c r="A573" s="18"/>
      <c r="B573" s="19"/>
      <c r="C573" s="19"/>
      <c r="D573" s="19"/>
      <c r="E573" s="19"/>
      <c r="F573" s="19"/>
      <c r="G573" s="19"/>
      <c r="H573" s="19"/>
      <c r="I573" s="19"/>
      <c r="J573" s="20"/>
      <c r="K573" s="67"/>
      <c r="L573" s="19"/>
    </row>
    <row r="574" spans="1:12" x14ac:dyDescent="0.25">
      <c r="A574" s="18"/>
      <c r="B574" s="19"/>
      <c r="C574" s="19"/>
      <c r="D574" s="19"/>
      <c r="E574" s="19"/>
      <c r="F574" s="19"/>
      <c r="G574" s="19"/>
      <c r="H574" s="19"/>
      <c r="I574" s="19"/>
      <c r="J574" s="20"/>
      <c r="K574" s="67"/>
      <c r="L574" s="19"/>
    </row>
    <row r="575" spans="1:12" x14ac:dyDescent="0.25">
      <c r="A575" s="18"/>
      <c r="B575" s="19"/>
      <c r="C575" s="19"/>
      <c r="D575" s="19"/>
      <c r="E575" s="19"/>
      <c r="F575" s="19"/>
      <c r="G575" s="19"/>
      <c r="H575" s="19"/>
      <c r="I575" s="19"/>
      <c r="J575" s="20"/>
      <c r="K575" s="67"/>
      <c r="L575" s="19"/>
    </row>
    <row r="576" spans="1:12" x14ac:dyDescent="0.25">
      <c r="A576" s="18"/>
      <c r="B576" s="19"/>
      <c r="C576" s="19"/>
      <c r="D576" s="19"/>
      <c r="E576" s="19"/>
      <c r="F576" s="19"/>
      <c r="G576" s="19"/>
      <c r="H576" s="19"/>
      <c r="I576" s="19"/>
      <c r="J576" s="20"/>
      <c r="K576" s="67"/>
      <c r="L576" s="19"/>
    </row>
    <row r="577" spans="1:12" x14ac:dyDescent="0.25">
      <c r="A577" s="18"/>
      <c r="B577" s="19"/>
      <c r="C577" s="19"/>
      <c r="D577" s="19"/>
      <c r="E577" s="19"/>
      <c r="F577" s="19"/>
      <c r="G577" s="19"/>
      <c r="H577" s="19"/>
      <c r="I577" s="19"/>
      <c r="J577" s="20"/>
      <c r="K577" s="67"/>
      <c r="L577" s="19"/>
    </row>
    <row r="578" spans="1:12" x14ac:dyDescent="0.25">
      <c r="A578" s="18"/>
      <c r="B578" s="19"/>
      <c r="C578" s="19"/>
      <c r="D578" s="19"/>
      <c r="E578" s="19"/>
      <c r="F578" s="19"/>
      <c r="G578" s="19"/>
      <c r="H578" s="19"/>
      <c r="I578" s="19"/>
      <c r="J578" s="20"/>
      <c r="K578" s="67"/>
      <c r="L578" s="19"/>
    </row>
    <row r="579" spans="1:12" x14ac:dyDescent="0.25">
      <c r="A579" s="18"/>
      <c r="B579" s="19"/>
      <c r="C579" s="19"/>
      <c r="D579" s="19"/>
      <c r="E579" s="19"/>
      <c r="F579" s="19"/>
      <c r="G579" s="19"/>
      <c r="H579" s="19"/>
      <c r="I579" s="19"/>
      <c r="J579" s="20"/>
      <c r="K579" s="67"/>
      <c r="L579" s="19"/>
    </row>
    <row r="580" spans="1:12" x14ac:dyDescent="0.25">
      <c r="A580" s="18"/>
      <c r="B580" s="19"/>
      <c r="C580" s="19"/>
      <c r="D580" s="19"/>
      <c r="E580" s="19"/>
      <c r="F580" s="19"/>
      <c r="G580" s="19"/>
      <c r="H580" s="19"/>
      <c r="I580" s="19"/>
      <c r="J580" s="20"/>
      <c r="K580" s="67"/>
      <c r="L580" s="19"/>
    </row>
    <row r="581" spans="1:12" x14ac:dyDescent="0.25">
      <c r="A581" s="18"/>
      <c r="B581" s="19"/>
      <c r="C581" s="19"/>
      <c r="D581" s="19"/>
      <c r="E581" s="19"/>
      <c r="F581" s="19"/>
      <c r="G581" s="19"/>
      <c r="H581" s="19"/>
      <c r="I581" s="19"/>
      <c r="J581" s="20"/>
      <c r="K581" s="67"/>
      <c r="L581" s="19"/>
    </row>
    <row r="582" spans="1:12" x14ac:dyDescent="0.25">
      <c r="A582" s="18"/>
      <c r="B582" s="19"/>
      <c r="C582" s="19"/>
      <c r="D582" s="19"/>
      <c r="E582" s="19"/>
      <c r="F582" s="19"/>
      <c r="G582" s="19"/>
      <c r="H582" s="19"/>
      <c r="I582" s="19"/>
      <c r="J582" s="20"/>
      <c r="K582" s="67"/>
      <c r="L582" s="19"/>
    </row>
    <row r="583" spans="1:12" x14ac:dyDescent="0.25">
      <c r="A583" s="18"/>
      <c r="B583" s="19"/>
      <c r="C583" s="19"/>
      <c r="D583" s="19"/>
      <c r="E583" s="19"/>
      <c r="F583" s="19"/>
      <c r="G583" s="19"/>
      <c r="H583" s="19"/>
      <c r="I583" s="19"/>
      <c r="J583" s="20"/>
      <c r="K583" s="67"/>
      <c r="L583" s="19"/>
    </row>
    <row r="584" spans="1:12" x14ac:dyDescent="0.25">
      <c r="A584" s="18"/>
      <c r="B584" s="19"/>
      <c r="C584" s="19"/>
      <c r="D584" s="19"/>
      <c r="E584" s="19"/>
      <c r="F584" s="19"/>
      <c r="G584" s="19"/>
      <c r="H584" s="19"/>
      <c r="I584" s="19"/>
      <c r="J584" s="20"/>
      <c r="K584" s="67"/>
      <c r="L584" s="19"/>
    </row>
    <row r="585" spans="1:12" x14ac:dyDescent="0.25">
      <c r="A585" s="18"/>
      <c r="B585" s="19"/>
      <c r="C585" s="19"/>
      <c r="D585" s="19"/>
      <c r="E585" s="19"/>
      <c r="F585" s="19"/>
      <c r="G585" s="19"/>
      <c r="H585" s="19"/>
      <c r="I585" s="19"/>
      <c r="J585" s="20"/>
      <c r="K585" s="67"/>
      <c r="L585" s="19"/>
    </row>
    <row r="586" spans="1:12" x14ac:dyDescent="0.25">
      <c r="A586" s="18"/>
      <c r="B586" s="19"/>
      <c r="C586" s="19"/>
      <c r="D586" s="19"/>
      <c r="E586" s="19"/>
      <c r="F586" s="19"/>
      <c r="G586" s="19"/>
      <c r="H586" s="19"/>
      <c r="I586" s="19"/>
      <c r="J586" s="20"/>
      <c r="K586" s="67"/>
      <c r="L586" s="19"/>
    </row>
    <row r="587" spans="1:12" x14ac:dyDescent="0.25">
      <c r="A587" s="18"/>
      <c r="B587" s="19"/>
      <c r="C587" s="19"/>
      <c r="D587" s="19"/>
      <c r="E587" s="19"/>
      <c r="F587" s="19"/>
      <c r="G587" s="19"/>
      <c r="H587" s="19"/>
      <c r="I587" s="19"/>
      <c r="J587" s="20"/>
      <c r="K587" s="67"/>
      <c r="L587" s="19"/>
    </row>
    <row r="588" spans="1:12" x14ac:dyDescent="0.25">
      <c r="A588" s="18"/>
      <c r="B588" s="19"/>
      <c r="C588" s="19"/>
      <c r="D588" s="19"/>
      <c r="E588" s="19"/>
      <c r="F588" s="19"/>
      <c r="G588" s="19"/>
      <c r="H588" s="19"/>
      <c r="I588" s="19"/>
      <c r="J588" s="20"/>
      <c r="K588" s="67"/>
      <c r="L588" s="19"/>
    </row>
    <row r="589" spans="1:12" x14ac:dyDescent="0.25">
      <c r="A589" s="18"/>
      <c r="B589" s="19"/>
      <c r="C589" s="19"/>
      <c r="D589" s="19"/>
      <c r="E589" s="19"/>
      <c r="F589" s="19"/>
      <c r="G589" s="19"/>
      <c r="H589" s="19"/>
      <c r="I589" s="19"/>
      <c r="J589" s="20"/>
      <c r="K589" s="67"/>
      <c r="L589" s="19"/>
    </row>
    <row r="590" spans="1:12" x14ac:dyDescent="0.25">
      <c r="A590" s="18"/>
      <c r="B590" s="19"/>
      <c r="C590" s="19"/>
      <c r="D590" s="19"/>
      <c r="E590" s="19"/>
      <c r="F590" s="19"/>
      <c r="G590" s="19"/>
      <c r="H590" s="19"/>
      <c r="I590" s="19"/>
      <c r="J590" s="20"/>
      <c r="K590" s="67"/>
      <c r="L590" s="19"/>
    </row>
    <row r="591" spans="1:12" x14ac:dyDescent="0.25">
      <c r="A591" s="18"/>
      <c r="B591" s="19"/>
      <c r="C591" s="19"/>
      <c r="D591" s="19"/>
      <c r="E591" s="19"/>
      <c r="F591" s="19"/>
      <c r="G591" s="19"/>
      <c r="H591" s="19"/>
      <c r="I591" s="19"/>
      <c r="J591" s="20"/>
      <c r="K591" s="67"/>
      <c r="L591" s="19"/>
    </row>
    <row r="592" spans="1:12" x14ac:dyDescent="0.25">
      <c r="A592" s="18"/>
      <c r="B592" s="19"/>
      <c r="C592" s="19"/>
      <c r="D592" s="19"/>
      <c r="E592" s="19"/>
      <c r="F592" s="19"/>
      <c r="G592" s="19"/>
      <c r="H592" s="19"/>
      <c r="I592" s="19"/>
      <c r="J592" s="20"/>
      <c r="K592" s="67"/>
      <c r="L592" s="19"/>
    </row>
    <row r="593" spans="1:12" x14ac:dyDescent="0.25">
      <c r="A593" s="18"/>
      <c r="B593" s="19"/>
      <c r="C593" s="19"/>
      <c r="D593" s="19"/>
      <c r="E593" s="19"/>
      <c r="F593" s="19"/>
      <c r="G593" s="19"/>
      <c r="H593" s="19"/>
      <c r="I593" s="19"/>
      <c r="J593" s="20"/>
      <c r="K593" s="67"/>
      <c r="L593" s="19"/>
    </row>
    <row r="594" spans="1:12" x14ac:dyDescent="0.25">
      <c r="A594" s="18"/>
      <c r="B594" s="19"/>
      <c r="C594" s="19"/>
      <c r="D594" s="19"/>
      <c r="E594" s="19"/>
      <c r="F594" s="19"/>
      <c r="G594" s="19"/>
      <c r="H594" s="19"/>
      <c r="I594" s="19"/>
      <c r="J594" s="20"/>
      <c r="K594" s="67"/>
      <c r="L594" s="19"/>
    </row>
    <row r="595" spans="1:12" x14ac:dyDescent="0.25">
      <c r="A595" s="18"/>
      <c r="B595" s="19"/>
      <c r="C595" s="19"/>
      <c r="D595" s="19"/>
      <c r="E595" s="19"/>
      <c r="F595" s="19"/>
      <c r="G595" s="19"/>
      <c r="H595" s="19"/>
      <c r="I595" s="19"/>
      <c r="J595" s="20"/>
      <c r="K595" s="67"/>
      <c r="L595" s="19"/>
    </row>
    <row r="596" spans="1:12" x14ac:dyDescent="0.25">
      <c r="A596" s="18"/>
      <c r="B596" s="19"/>
      <c r="C596" s="19"/>
      <c r="D596" s="19"/>
      <c r="E596" s="19"/>
      <c r="F596" s="19"/>
      <c r="G596" s="19"/>
      <c r="H596" s="19"/>
      <c r="I596" s="19"/>
      <c r="J596" s="20"/>
      <c r="K596" s="67"/>
      <c r="L596" s="19"/>
    </row>
    <row r="597" spans="1:12" x14ac:dyDescent="0.25">
      <c r="A597" s="18"/>
      <c r="B597" s="19"/>
      <c r="C597" s="19"/>
      <c r="D597" s="19"/>
      <c r="E597" s="19"/>
      <c r="F597" s="19"/>
      <c r="G597" s="19"/>
      <c r="H597" s="19"/>
      <c r="I597" s="19"/>
      <c r="J597" s="20"/>
      <c r="K597" s="67"/>
      <c r="L597" s="19"/>
    </row>
    <row r="598" spans="1:12" x14ac:dyDescent="0.25">
      <c r="A598" s="18"/>
      <c r="B598" s="19"/>
      <c r="C598" s="19"/>
      <c r="D598" s="19"/>
      <c r="E598" s="19"/>
      <c r="F598" s="19"/>
      <c r="G598" s="19"/>
      <c r="H598" s="19"/>
      <c r="I598" s="19"/>
      <c r="J598" s="20"/>
      <c r="K598" s="67"/>
      <c r="L598" s="19"/>
    </row>
    <row r="599" spans="1:12" x14ac:dyDescent="0.25">
      <c r="A599" s="18"/>
      <c r="B599" s="19"/>
      <c r="C599" s="19"/>
      <c r="D599" s="19"/>
      <c r="E599" s="19"/>
      <c r="F599" s="19"/>
      <c r="G599" s="19"/>
      <c r="H599" s="19"/>
      <c r="I599" s="19"/>
      <c r="J599" s="20"/>
      <c r="K599" s="67"/>
      <c r="L599" s="19"/>
    </row>
    <row r="600" spans="1:12" x14ac:dyDescent="0.25">
      <c r="A600" s="18"/>
      <c r="B600" s="19"/>
      <c r="C600" s="19"/>
      <c r="D600" s="19"/>
      <c r="E600" s="19"/>
      <c r="F600" s="19"/>
      <c r="G600" s="19"/>
      <c r="H600" s="19"/>
      <c r="I600" s="19"/>
      <c r="J600" s="20"/>
      <c r="K600" s="67"/>
      <c r="L600" s="19"/>
    </row>
    <row r="601" spans="1:12" x14ac:dyDescent="0.25">
      <c r="A601" s="18"/>
      <c r="B601" s="19"/>
      <c r="C601" s="19"/>
      <c r="D601" s="19"/>
      <c r="E601" s="19"/>
      <c r="F601" s="19"/>
      <c r="G601" s="19"/>
      <c r="H601" s="19"/>
      <c r="I601" s="19"/>
      <c r="J601" s="20"/>
      <c r="K601" s="67"/>
      <c r="L601" s="19"/>
    </row>
    <row r="602" spans="1:12" x14ac:dyDescent="0.25">
      <c r="A602" s="18"/>
      <c r="B602" s="19"/>
      <c r="C602" s="19"/>
      <c r="D602" s="19"/>
      <c r="E602" s="19"/>
      <c r="F602" s="19"/>
      <c r="G602" s="19"/>
      <c r="H602" s="19"/>
      <c r="I602" s="19"/>
      <c r="J602" s="20"/>
      <c r="K602" s="67"/>
      <c r="L602" s="19"/>
    </row>
    <row r="603" spans="1:12" x14ac:dyDescent="0.25">
      <c r="A603" s="18"/>
      <c r="B603" s="19"/>
      <c r="C603" s="19"/>
      <c r="D603" s="19"/>
      <c r="E603" s="19"/>
      <c r="F603" s="19"/>
      <c r="G603" s="19"/>
      <c r="H603" s="19"/>
      <c r="I603" s="19"/>
      <c r="J603" s="20"/>
      <c r="K603" s="67"/>
      <c r="L603" s="19"/>
    </row>
    <row r="604" spans="1:12" x14ac:dyDescent="0.25">
      <c r="A604" s="18"/>
      <c r="B604" s="19"/>
      <c r="C604" s="19"/>
      <c r="D604" s="19"/>
      <c r="E604" s="19"/>
      <c r="F604" s="19"/>
      <c r="G604" s="19"/>
      <c r="H604" s="19"/>
      <c r="I604" s="19"/>
      <c r="J604" s="20"/>
      <c r="K604" s="67"/>
      <c r="L604" s="19"/>
    </row>
    <row r="605" spans="1:12" x14ac:dyDescent="0.25">
      <c r="A605" s="18"/>
      <c r="B605" s="19"/>
      <c r="C605" s="19"/>
      <c r="D605" s="19"/>
      <c r="E605" s="19"/>
      <c r="F605" s="19"/>
      <c r="G605" s="19"/>
      <c r="H605" s="19"/>
      <c r="I605" s="19"/>
      <c r="J605" s="20"/>
      <c r="K605" s="67"/>
      <c r="L605" s="19"/>
    </row>
    <row r="606" spans="1:12" x14ac:dyDescent="0.25">
      <c r="A606" s="18"/>
      <c r="B606" s="19"/>
      <c r="C606" s="19"/>
      <c r="D606" s="19"/>
      <c r="E606" s="19"/>
      <c r="F606" s="19"/>
      <c r="G606" s="19"/>
      <c r="H606" s="19"/>
      <c r="I606" s="19"/>
      <c r="J606" s="20"/>
      <c r="K606" s="67"/>
      <c r="L606" s="19"/>
    </row>
    <row r="607" spans="1:12" x14ac:dyDescent="0.25">
      <c r="A607" s="18"/>
      <c r="B607" s="19"/>
      <c r="C607" s="19"/>
      <c r="D607" s="19"/>
      <c r="E607" s="19"/>
      <c r="F607" s="19"/>
      <c r="G607" s="19"/>
      <c r="H607" s="19"/>
      <c r="I607" s="19"/>
      <c r="J607" s="20"/>
      <c r="K607" s="67"/>
      <c r="L607" s="19"/>
    </row>
    <row r="608" spans="1:12" x14ac:dyDescent="0.25">
      <c r="A608" s="18"/>
      <c r="B608" s="19"/>
      <c r="C608" s="19"/>
      <c r="D608" s="19"/>
      <c r="E608" s="19"/>
      <c r="F608" s="19"/>
      <c r="G608" s="19"/>
      <c r="H608" s="19"/>
      <c r="I608" s="19"/>
      <c r="J608" s="20"/>
      <c r="K608" s="67"/>
      <c r="L608" s="19"/>
    </row>
    <row r="609" spans="1:12" x14ac:dyDescent="0.25">
      <c r="A609" s="18"/>
      <c r="B609" s="19"/>
      <c r="C609" s="19"/>
      <c r="D609" s="19"/>
      <c r="E609" s="19"/>
      <c r="F609" s="19"/>
      <c r="G609" s="19"/>
      <c r="H609" s="19"/>
      <c r="I609" s="19"/>
      <c r="J609" s="20"/>
      <c r="K609" s="67"/>
      <c r="L609" s="19"/>
    </row>
    <row r="610" spans="1:12" x14ac:dyDescent="0.25">
      <c r="A610" s="18"/>
      <c r="B610" s="19"/>
      <c r="C610" s="19"/>
      <c r="D610" s="19"/>
      <c r="E610" s="19"/>
      <c r="F610" s="19"/>
      <c r="G610" s="19"/>
      <c r="H610" s="19"/>
      <c r="I610" s="19"/>
      <c r="J610" s="20"/>
      <c r="K610" s="67"/>
      <c r="L610" s="19"/>
    </row>
    <row r="611" spans="1:12" x14ac:dyDescent="0.25">
      <c r="A611" s="18"/>
      <c r="B611" s="19"/>
      <c r="C611" s="19"/>
      <c r="D611" s="19"/>
      <c r="E611" s="19"/>
      <c r="F611" s="19"/>
      <c r="G611" s="19"/>
      <c r="H611" s="19"/>
      <c r="I611" s="19"/>
      <c r="J611" s="20"/>
      <c r="K611" s="67"/>
      <c r="L611" s="19"/>
    </row>
    <row r="612" spans="1:12" x14ac:dyDescent="0.25">
      <c r="A612" s="18"/>
      <c r="B612" s="19"/>
      <c r="C612" s="19"/>
      <c r="D612" s="19"/>
      <c r="E612" s="19"/>
      <c r="F612" s="19"/>
      <c r="G612" s="19"/>
      <c r="H612" s="19"/>
      <c r="I612" s="19"/>
      <c r="J612" s="20"/>
      <c r="K612" s="67"/>
      <c r="L612" s="19"/>
    </row>
    <row r="613" spans="1:12" x14ac:dyDescent="0.25">
      <c r="A613" s="18"/>
      <c r="B613" s="19"/>
      <c r="C613" s="19"/>
      <c r="D613" s="19"/>
      <c r="E613" s="19"/>
      <c r="F613" s="19"/>
      <c r="G613" s="19"/>
      <c r="H613" s="19"/>
      <c r="I613" s="19"/>
      <c r="J613" s="20"/>
      <c r="K613" s="67"/>
      <c r="L613" s="19"/>
    </row>
    <row r="614" spans="1:12" x14ac:dyDescent="0.25">
      <c r="A614" s="18"/>
      <c r="B614" s="19"/>
      <c r="C614" s="19"/>
      <c r="D614" s="19"/>
      <c r="E614" s="19"/>
      <c r="F614" s="19"/>
      <c r="G614" s="19"/>
      <c r="H614" s="19"/>
      <c r="I614" s="19"/>
      <c r="J614" s="20"/>
      <c r="K614" s="67"/>
      <c r="L614" s="19"/>
    </row>
    <row r="615" spans="1:12" x14ac:dyDescent="0.25">
      <c r="A615" s="18"/>
      <c r="B615" s="19"/>
      <c r="C615" s="19"/>
      <c r="D615" s="19"/>
      <c r="E615" s="19"/>
      <c r="F615" s="19"/>
      <c r="G615" s="19"/>
      <c r="H615" s="19"/>
      <c r="I615" s="19"/>
      <c r="J615" s="20"/>
      <c r="K615" s="67"/>
      <c r="L615" s="19"/>
    </row>
    <row r="616" spans="1:12" x14ac:dyDescent="0.25">
      <c r="A616" s="18"/>
      <c r="B616" s="19"/>
      <c r="C616" s="19"/>
      <c r="D616" s="19"/>
      <c r="E616" s="19"/>
      <c r="F616" s="19"/>
      <c r="G616" s="19"/>
      <c r="H616" s="19"/>
      <c r="I616" s="19"/>
      <c r="J616" s="20"/>
      <c r="K616" s="67"/>
      <c r="L616" s="19"/>
    </row>
    <row r="617" spans="1:12" x14ac:dyDescent="0.25">
      <c r="A617" s="18"/>
      <c r="B617" s="19"/>
      <c r="C617" s="19"/>
      <c r="D617" s="19"/>
      <c r="E617" s="19"/>
      <c r="F617" s="19"/>
      <c r="G617" s="19"/>
      <c r="H617" s="19"/>
      <c r="I617" s="19"/>
      <c r="J617" s="20"/>
      <c r="K617" s="67"/>
      <c r="L617" s="19"/>
    </row>
    <row r="618" spans="1:12" x14ac:dyDescent="0.25">
      <c r="A618" s="18"/>
      <c r="B618" s="19"/>
      <c r="C618" s="19"/>
      <c r="D618" s="19"/>
      <c r="E618" s="19"/>
      <c r="F618" s="19"/>
      <c r="G618" s="19"/>
      <c r="H618" s="19"/>
      <c r="I618" s="19"/>
      <c r="J618" s="20"/>
      <c r="K618" s="67"/>
      <c r="L618" s="19"/>
    </row>
    <row r="619" spans="1:12" x14ac:dyDescent="0.25">
      <c r="A619" s="18"/>
      <c r="B619" s="19"/>
      <c r="C619" s="19"/>
      <c r="D619" s="19"/>
      <c r="E619" s="19"/>
      <c r="F619" s="19"/>
      <c r="G619" s="19"/>
      <c r="H619" s="19"/>
      <c r="I619" s="19"/>
      <c r="J619" s="20"/>
      <c r="K619" s="67"/>
      <c r="L619" s="19"/>
    </row>
    <row r="620" spans="1:12" x14ac:dyDescent="0.25">
      <c r="A620" s="18"/>
      <c r="B620" s="19"/>
      <c r="C620" s="19"/>
      <c r="D620" s="19"/>
      <c r="E620" s="19"/>
      <c r="F620" s="19"/>
      <c r="G620" s="19"/>
      <c r="H620" s="19"/>
      <c r="I620" s="19"/>
      <c r="J620" s="20"/>
      <c r="K620" s="67"/>
      <c r="L620" s="19"/>
    </row>
    <row r="621" spans="1:12" x14ac:dyDescent="0.25">
      <c r="A621" s="18"/>
      <c r="B621" s="19"/>
      <c r="C621" s="19"/>
      <c r="D621" s="19"/>
      <c r="E621" s="19"/>
      <c r="F621" s="19"/>
      <c r="G621" s="19"/>
      <c r="H621" s="19"/>
      <c r="I621" s="19"/>
      <c r="J621" s="20"/>
      <c r="K621" s="67"/>
      <c r="L621" s="19"/>
    </row>
    <row r="622" spans="1:12" x14ac:dyDescent="0.25">
      <c r="A622" s="18"/>
      <c r="B622" s="19"/>
      <c r="C622" s="19"/>
      <c r="D622" s="19"/>
      <c r="E622" s="19"/>
      <c r="F622" s="19"/>
      <c r="G622" s="19"/>
      <c r="H622" s="19"/>
      <c r="I622" s="19"/>
      <c r="J622" s="20"/>
      <c r="K622" s="67"/>
      <c r="L622" s="19"/>
    </row>
    <row r="623" spans="1:12" x14ac:dyDescent="0.25">
      <c r="A623" s="18"/>
      <c r="B623" s="19"/>
      <c r="C623" s="19"/>
      <c r="D623" s="19"/>
      <c r="E623" s="19"/>
      <c r="F623" s="19"/>
      <c r="G623" s="19"/>
      <c r="H623" s="19"/>
      <c r="I623" s="19"/>
      <c r="J623" s="20"/>
      <c r="K623" s="67"/>
      <c r="L623" s="19"/>
    </row>
    <row r="624" spans="1:12" x14ac:dyDescent="0.25">
      <c r="A624" s="18"/>
      <c r="B624" s="19"/>
      <c r="C624" s="19"/>
      <c r="D624" s="19"/>
      <c r="E624" s="19"/>
      <c r="F624" s="19"/>
      <c r="G624" s="19"/>
      <c r="H624" s="19"/>
      <c r="I624" s="19"/>
      <c r="J624" s="20"/>
      <c r="K624" s="67"/>
      <c r="L624" s="19"/>
    </row>
    <row r="625" spans="1:12" x14ac:dyDescent="0.25">
      <c r="A625" s="18"/>
      <c r="B625" s="19"/>
      <c r="C625" s="19"/>
      <c r="D625" s="19"/>
      <c r="E625" s="19"/>
      <c r="F625" s="19"/>
      <c r="G625" s="19"/>
      <c r="H625" s="19"/>
      <c r="I625" s="19"/>
      <c r="J625" s="20"/>
      <c r="K625" s="67"/>
      <c r="L625" s="19"/>
    </row>
    <row r="626" spans="1:12" x14ac:dyDescent="0.25">
      <c r="A626" s="18"/>
      <c r="B626" s="19"/>
      <c r="C626" s="19"/>
      <c r="D626" s="19"/>
      <c r="E626" s="19"/>
      <c r="F626" s="19"/>
      <c r="G626" s="19"/>
      <c r="H626" s="19"/>
      <c r="I626" s="19"/>
      <c r="J626" s="20"/>
      <c r="K626" s="67"/>
      <c r="L626" s="19"/>
    </row>
    <row r="627" spans="1:12" x14ac:dyDescent="0.25">
      <c r="A627" s="18"/>
      <c r="B627" s="19"/>
      <c r="C627" s="19"/>
      <c r="D627" s="19"/>
      <c r="E627" s="19"/>
      <c r="F627" s="19"/>
      <c r="G627" s="19"/>
      <c r="H627" s="19"/>
      <c r="I627" s="19"/>
      <c r="J627" s="20"/>
      <c r="K627" s="67"/>
      <c r="L627" s="19"/>
    </row>
    <row r="628" spans="1:12" x14ac:dyDescent="0.25">
      <c r="A628" s="18"/>
      <c r="B628" s="19"/>
      <c r="C628" s="19"/>
      <c r="D628" s="19"/>
      <c r="E628" s="19"/>
      <c r="F628" s="19"/>
      <c r="G628" s="19"/>
      <c r="H628" s="19"/>
      <c r="I628" s="19"/>
      <c r="J628" s="20"/>
      <c r="K628" s="67"/>
      <c r="L628" s="19"/>
    </row>
    <row r="629" spans="1:12" x14ac:dyDescent="0.25">
      <c r="A629" s="18"/>
      <c r="B629" s="19"/>
      <c r="C629" s="19"/>
      <c r="D629" s="19"/>
      <c r="E629" s="19"/>
      <c r="F629" s="19"/>
      <c r="G629" s="19"/>
      <c r="H629" s="19"/>
      <c r="I629" s="19"/>
      <c r="J629" s="20"/>
      <c r="K629" s="67"/>
      <c r="L629" s="19"/>
    </row>
    <row r="630" spans="1:12" x14ac:dyDescent="0.25">
      <c r="A630" s="18"/>
      <c r="B630" s="19"/>
      <c r="C630" s="19"/>
      <c r="D630" s="19"/>
      <c r="E630" s="19"/>
      <c r="F630" s="19"/>
      <c r="G630" s="19"/>
      <c r="H630" s="19"/>
      <c r="I630" s="19"/>
      <c r="J630" s="20"/>
      <c r="K630" s="67"/>
      <c r="L630" s="19"/>
    </row>
    <row r="631" spans="1:12" x14ac:dyDescent="0.25">
      <c r="A631" s="18"/>
      <c r="B631" s="19"/>
      <c r="C631" s="19"/>
      <c r="D631" s="19"/>
      <c r="E631" s="19"/>
      <c r="F631" s="19"/>
      <c r="G631" s="19"/>
      <c r="H631" s="19"/>
      <c r="I631" s="19"/>
      <c r="J631" s="20"/>
      <c r="K631" s="67"/>
      <c r="L631" s="19"/>
    </row>
    <row r="632" spans="1:12" x14ac:dyDescent="0.25">
      <c r="A632" s="18"/>
      <c r="B632" s="19"/>
      <c r="C632" s="19"/>
      <c r="D632" s="19"/>
      <c r="E632" s="19"/>
      <c r="F632" s="19"/>
      <c r="G632" s="19"/>
      <c r="H632" s="19"/>
      <c r="I632" s="19"/>
      <c r="J632" s="20"/>
      <c r="K632" s="67"/>
      <c r="L632" s="19"/>
    </row>
    <row r="633" spans="1:12" x14ac:dyDescent="0.25">
      <c r="A633" s="18"/>
      <c r="B633" s="19"/>
      <c r="C633" s="19"/>
      <c r="D633" s="19"/>
      <c r="E633" s="19"/>
      <c r="F633" s="19"/>
      <c r="G633" s="19"/>
      <c r="H633" s="19"/>
      <c r="I633" s="19"/>
      <c r="J633" s="20"/>
      <c r="K633" s="67"/>
      <c r="L633" s="19"/>
    </row>
    <row r="634" spans="1:12" x14ac:dyDescent="0.25">
      <c r="A634" s="18"/>
      <c r="B634" s="19"/>
      <c r="C634" s="19"/>
      <c r="D634" s="19"/>
      <c r="E634" s="19"/>
      <c r="F634" s="19"/>
      <c r="G634" s="19"/>
      <c r="H634" s="19"/>
      <c r="I634" s="19"/>
      <c r="J634" s="20"/>
      <c r="K634" s="67"/>
      <c r="L634" s="19"/>
    </row>
    <row r="635" spans="1:12" x14ac:dyDescent="0.25">
      <c r="A635" s="18"/>
      <c r="B635" s="19"/>
      <c r="C635" s="19"/>
      <c r="D635" s="19"/>
      <c r="E635" s="19"/>
      <c r="F635" s="19"/>
      <c r="G635" s="19"/>
      <c r="H635" s="19"/>
      <c r="I635" s="19"/>
      <c r="J635" s="20"/>
      <c r="K635" s="67"/>
      <c r="L635" s="19"/>
    </row>
    <row r="636" spans="1:12" x14ac:dyDescent="0.25">
      <c r="A636" s="18"/>
      <c r="B636" s="19"/>
      <c r="C636" s="19"/>
      <c r="D636" s="19"/>
      <c r="E636" s="19"/>
      <c r="F636" s="19"/>
      <c r="G636" s="19"/>
      <c r="H636" s="19"/>
      <c r="I636" s="19"/>
      <c r="J636" s="20"/>
      <c r="K636" s="67"/>
      <c r="L636" s="19"/>
    </row>
    <row r="637" spans="1:12" x14ac:dyDescent="0.25">
      <c r="A637" s="18"/>
      <c r="B637" s="19"/>
      <c r="C637" s="19"/>
      <c r="D637" s="19"/>
      <c r="E637" s="19"/>
      <c r="F637" s="19"/>
      <c r="G637" s="19"/>
      <c r="H637" s="19"/>
      <c r="I637" s="19"/>
      <c r="J637" s="20"/>
      <c r="K637" s="67"/>
      <c r="L637" s="19"/>
    </row>
    <row r="638" spans="1:12" x14ac:dyDescent="0.25">
      <c r="A638" s="18"/>
      <c r="B638" s="19"/>
      <c r="C638" s="19"/>
      <c r="D638" s="19"/>
      <c r="E638" s="19"/>
      <c r="F638" s="19"/>
      <c r="G638" s="19"/>
      <c r="H638" s="19"/>
      <c r="I638" s="19"/>
      <c r="J638" s="20"/>
      <c r="K638" s="67"/>
      <c r="L638" s="19"/>
    </row>
    <row r="639" spans="1:12" x14ac:dyDescent="0.25">
      <c r="A639" s="18"/>
      <c r="B639" s="19"/>
      <c r="C639" s="19"/>
      <c r="D639" s="19"/>
      <c r="E639" s="19"/>
      <c r="F639" s="19"/>
      <c r="G639" s="19"/>
      <c r="H639" s="19"/>
      <c r="I639" s="19"/>
      <c r="J639" s="20"/>
      <c r="K639" s="67"/>
      <c r="L639" s="19"/>
    </row>
    <row r="640" spans="1:12" x14ac:dyDescent="0.25">
      <c r="A640" s="18"/>
      <c r="B640" s="19"/>
      <c r="C640" s="19"/>
      <c r="D640" s="19"/>
      <c r="E640" s="19"/>
      <c r="F640" s="19"/>
      <c r="G640" s="19"/>
      <c r="H640" s="19"/>
      <c r="I640" s="19"/>
      <c r="J640" s="20"/>
      <c r="K640" s="67"/>
      <c r="L640" s="19"/>
    </row>
    <row r="641" spans="1:12" x14ac:dyDescent="0.25">
      <c r="A641" s="18"/>
      <c r="B641" s="19"/>
      <c r="C641" s="19"/>
      <c r="D641" s="19"/>
      <c r="E641" s="19"/>
      <c r="F641" s="19"/>
      <c r="G641" s="19"/>
      <c r="H641" s="19"/>
      <c r="I641" s="19"/>
      <c r="J641" s="20"/>
      <c r="K641" s="67"/>
      <c r="L641" s="19"/>
    </row>
    <row r="642" spans="1:12" x14ac:dyDescent="0.25">
      <c r="A642" s="18"/>
      <c r="B642" s="19"/>
      <c r="C642" s="19"/>
      <c r="D642" s="19"/>
      <c r="E642" s="19"/>
      <c r="F642" s="19"/>
      <c r="G642" s="19"/>
      <c r="H642" s="19"/>
      <c r="I642" s="19"/>
      <c r="J642" s="20"/>
      <c r="K642" s="67"/>
      <c r="L642" s="19"/>
    </row>
    <row r="643" spans="1:12" x14ac:dyDescent="0.25">
      <c r="A643" s="18"/>
      <c r="B643" s="19"/>
      <c r="C643" s="19"/>
      <c r="D643" s="19"/>
      <c r="E643" s="19"/>
      <c r="F643" s="19"/>
      <c r="G643" s="19"/>
      <c r="H643" s="19"/>
      <c r="I643" s="19"/>
      <c r="J643" s="20"/>
      <c r="K643" s="67"/>
      <c r="L643" s="19"/>
    </row>
    <row r="644" spans="1:12" x14ac:dyDescent="0.25">
      <c r="A644" s="18"/>
      <c r="B644" s="19"/>
      <c r="C644" s="19"/>
      <c r="D644" s="19"/>
      <c r="E644" s="19"/>
      <c r="F644" s="19"/>
      <c r="G644" s="19"/>
      <c r="H644" s="19"/>
      <c r="I644" s="19"/>
      <c r="J644" s="20"/>
      <c r="K644" s="67"/>
      <c r="L644" s="19"/>
    </row>
    <row r="645" spans="1:12" x14ac:dyDescent="0.25">
      <c r="A645" s="18"/>
      <c r="B645" s="19"/>
      <c r="C645" s="19"/>
      <c r="D645" s="19"/>
      <c r="E645" s="19"/>
      <c r="F645" s="19"/>
      <c r="G645" s="19"/>
      <c r="H645" s="19"/>
      <c r="I645" s="19"/>
      <c r="J645" s="20"/>
      <c r="K645" s="67"/>
      <c r="L645" s="19"/>
    </row>
    <row r="646" spans="1:12" x14ac:dyDescent="0.25">
      <c r="A646" s="18"/>
      <c r="B646" s="19"/>
      <c r="C646" s="19"/>
      <c r="D646" s="19"/>
      <c r="E646" s="19"/>
      <c r="F646" s="19"/>
      <c r="G646" s="19"/>
      <c r="H646" s="19"/>
      <c r="I646" s="19"/>
      <c r="J646" s="20"/>
      <c r="K646" s="67"/>
      <c r="L646" s="19"/>
    </row>
    <row r="647" spans="1:12" x14ac:dyDescent="0.25">
      <c r="A647" s="18"/>
      <c r="B647" s="19"/>
      <c r="C647" s="19"/>
      <c r="D647" s="19"/>
      <c r="E647" s="19"/>
      <c r="F647" s="19"/>
      <c r="G647" s="19"/>
      <c r="H647" s="19"/>
      <c r="I647" s="19"/>
      <c r="J647" s="20"/>
      <c r="K647" s="67"/>
      <c r="L647" s="19"/>
    </row>
    <row r="648" spans="1:12" x14ac:dyDescent="0.25">
      <c r="A648" s="18"/>
      <c r="B648" s="19"/>
      <c r="C648" s="19"/>
      <c r="D648" s="19"/>
      <c r="E648" s="19"/>
      <c r="F648" s="19"/>
      <c r="G648" s="19"/>
      <c r="H648" s="19"/>
      <c r="I648" s="19"/>
      <c r="J648" s="20"/>
      <c r="K648" s="67"/>
      <c r="L648" s="19"/>
    </row>
    <row r="649" spans="1:12" x14ac:dyDescent="0.25">
      <c r="A649" s="18"/>
      <c r="B649" s="19"/>
      <c r="C649" s="19"/>
      <c r="D649" s="19"/>
      <c r="E649" s="19"/>
      <c r="F649" s="19"/>
      <c r="G649" s="19"/>
      <c r="H649" s="19"/>
      <c r="I649" s="19"/>
      <c r="J649" s="20"/>
      <c r="K649" s="67"/>
      <c r="L649" s="19"/>
    </row>
    <row r="650" spans="1:12" x14ac:dyDescent="0.25">
      <c r="A650" s="18"/>
      <c r="B650" s="19"/>
      <c r="C650" s="19"/>
      <c r="D650" s="19"/>
      <c r="E650" s="19"/>
      <c r="F650" s="19"/>
      <c r="G650" s="19"/>
      <c r="H650" s="19"/>
      <c r="I650" s="19"/>
      <c r="J650" s="20"/>
      <c r="K650" s="67"/>
      <c r="L650" s="19"/>
    </row>
    <row r="651" spans="1:12" x14ac:dyDescent="0.25">
      <c r="A651" s="18"/>
      <c r="B651" s="19"/>
      <c r="C651" s="19"/>
      <c r="D651" s="19"/>
      <c r="E651" s="19"/>
      <c r="F651" s="19"/>
      <c r="G651" s="19"/>
      <c r="H651" s="19"/>
      <c r="I651" s="19"/>
      <c r="J651" s="20"/>
      <c r="K651" s="67"/>
      <c r="L651" s="19"/>
    </row>
    <row r="652" spans="1:12" x14ac:dyDescent="0.25">
      <c r="A652" s="18"/>
      <c r="B652" s="19"/>
      <c r="C652" s="19"/>
      <c r="D652" s="19"/>
      <c r="E652" s="19"/>
      <c r="F652" s="19"/>
      <c r="G652" s="19"/>
      <c r="H652" s="19"/>
      <c r="I652" s="19"/>
      <c r="J652" s="20"/>
      <c r="K652" s="67"/>
      <c r="L652" s="19"/>
    </row>
    <row r="653" spans="1:12" x14ac:dyDescent="0.25">
      <c r="A653" s="18"/>
      <c r="B653" s="19"/>
      <c r="C653" s="19"/>
      <c r="D653" s="19"/>
      <c r="E653" s="19"/>
      <c r="F653" s="19"/>
      <c r="G653" s="19"/>
      <c r="H653" s="19"/>
      <c r="I653" s="19"/>
      <c r="J653" s="20"/>
      <c r="K653" s="67"/>
      <c r="L653" s="19"/>
    </row>
    <row r="654" spans="1:12" x14ac:dyDescent="0.25">
      <c r="A654" s="18"/>
      <c r="B654" s="19"/>
      <c r="C654" s="19"/>
      <c r="D654" s="19"/>
      <c r="E654" s="19"/>
      <c r="F654" s="19"/>
      <c r="G654" s="19"/>
      <c r="H654" s="19"/>
      <c r="I654" s="19"/>
      <c r="J654" s="20"/>
      <c r="K654" s="67"/>
      <c r="L654" s="19"/>
    </row>
    <row r="655" spans="1:12" x14ac:dyDescent="0.25">
      <c r="A655" s="18"/>
      <c r="B655" s="19"/>
      <c r="C655" s="19"/>
      <c r="D655" s="19"/>
      <c r="E655" s="19"/>
      <c r="F655" s="19"/>
      <c r="G655" s="19"/>
      <c r="H655" s="19"/>
      <c r="I655" s="19"/>
      <c r="J655" s="20"/>
      <c r="K655" s="67"/>
      <c r="L655" s="19"/>
    </row>
    <row r="656" spans="1:12" x14ac:dyDescent="0.25">
      <c r="A656" s="18"/>
      <c r="B656" s="19"/>
      <c r="C656" s="19"/>
      <c r="D656" s="19"/>
      <c r="E656" s="19"/>
      <c r="F656" s="19"/>
      <c r="G656" s="19"/>
      <c r="H656" s="19"/>
      <c r="I656" s="19"/>
      <c r="J656" s="20"/>
      <c r="K656" s="67"/>
      <c r="L656" s="19"/>
    </row>
    <row r="657" spans="1:12" x14ac:dyDescent="0.25">
      <c r="A657" s="18"/>
      <c r="B657" s="19"/>
      <c r="C657" s="19"/>
      <c r="D657" s="19"/>
      <c r="E657" s="19"/>
      <c r="F657" s="19"/>
      <c r="G657" s="19"/>
      <c r="H657" s="19"/>
      <c r="I657" s="19"/>
      <c r="J657" s="20"/>
      <c r="K657" s="67"/>
      <c r="L657" s="19"/>
    </row>
    <row r="658" spans="1:12" x14ac:dyDescent="0.25">
      <c r="A658" s="18"/>
      <c r="B658" s="19"/>
      <c r="C658" s="19"/>
      <c r="D658" s="19"/>
      <c r="E658" s="19"/>
      <c r="F658" s="19"/>
      <c r="G658" s="19"/>
      <c r="H658" s="19"/>
      <c r="I658" s="19"/>
      <c r="J658" s="20"/>
      <c r="K658" s="67"/>
      <c r="L658" s="19"/>
    </row>
    <row r="659" spans="1:12" x14ac:dyDescent="0.25">
      <c r="A659" s="18"/>
      <c r="B659" s="19"/>
      <c r="C659" s="19"/>
      <c r="D659" s="19"/>
      <c r="E659" s="19"/>
      <c r="F659" s="19"/>
      <c r="G659" s="19"/>
      <c r="H659" s="19"/>
      <c r="I659" s="19"/>
      <c r="J659" s="20"/>
      <c r="K659" s="67"/>
      <c r="L659" s="19"/>
    </row>
    <row r="660" spans="1:12" x14ac:dyDescent="0.25">
      <c r="A660" s="18"/>
      <c r="B660" s="19"/>
      <c r="C660" s="19"/>
      <c r="D660" s="19"/>
      <c r="E660" s="19"/>
      <c r="F660" s="19"/>
      <c r="G660" s="19"/>
      <c r="H660" s="19"/>
      <c r="I660" s="19"/>
      <c r="J660" s="20"/>
      <c r="K660" s="67"/>
      <c r="L660" s="19"/>
    </row>
    <row r="661" spans="1:12" x14ac:dyDescent="0.25">
      <c r="A661" s="18"/>
      <c r="B661" s="19"/>
      <c r="C661" s="19"/>
      <c r="D661" s="19"/>
      <c r="E661" s="19"/>
      <c r="F661" s="19"/>
      <c r="G661" s="19"/>
      <c r="H661" s="19"/>
      <c r="I661" s="19"/>
      <c r="J661" s="20"/>
      <c r="K661" s="67"/>
      <c r="L661" s="19"/>
    </row>
    <row r="662" spans="1:12" x14ac:dyDescent="0.25">
      <c r="A662" s="18"/>
      <c r="B662" s="19"/>
      <c r="C662" s="19"/>
      <c r="D662" s="19"/>
      <c r="E662" s="19"/>
      <c r="F662" s="19"/>
      <c r="G662" s="19"/>
      <c r="H662" s="19"/>
      <c r="I662" s="19"/>
      <c r="J662" s="20"/>
      <c r="K662" s="67"/>
      <c r="L662" s="19"/>
    </row>
    <row r="663" spans="1:12" x14ac:dyDescent="0.25">
      <c r="A663" s="18"/>
      <c r="B663" s="19"/>
      <c r="C663" s="19"/>
      <c r="D663" s="19"/>
      <c r="E663" s="19"/>
      <c r="F663" s="19"/>
      <c r="G663" s="19"/>
      <c r="H663" s="19"/>
      <c r="I663" s="19"/>
      <c r="J663" s="20"/>
      <c r="K663" s="67"/>
      <c r="L663" s="19"/>
    </row>
    <row r="664" spans="1:12" x14ac:dyDescent="0.25">
      <c r="A664" s="18"/>
      <c r="B664" s="19"/>
      <c r="C664" s="19"/>
      <c r="D664" s="19"/>
      <c r="E664" s="19"/>
      <c r="F664" s="19"/>
      <c r="G664" s="19"/>
      <c r="H664" s="19"/>
      <c r="I664" s="19"/>
      <c r="J664" s="20"/>
      <c r="K664" s="67"/>
      <c r="L664" s="19"/>
    </row>
    <row r="665" spans="1:12" x14ac:dyDescent="0.25">
      <c r="A665" s="18"/>
      <c r="B665" s="19"/>
      <c r="C665" s="19"/>
      <c r="D665" s="19"/>
      <c r="E665" s="19"/>
      <c r="F665" s="19"/>
      <c r="G665" s="19"/>
      <c r="H665" s="19"/>
      <c r="I665" s="19"/>
      <c r="J665" s="20"/>
      <c r="K665" s="67"/>
      <c r="L665" s="19"/>
    </row>
    <row r="666" spans="1:12" x14ac:dyDescent="0.25">
      <c r="A666" s="18"/>
      <c r="B666" s="19"/>
      <c r="C666" s="19"/>
      <c r="D666" s="19"/>
      <c r="E666" s="19"/>
      <c r="F666" s="19"/>
      <c r="G666" s="19"/>
      <c r="H666" s="19"/>
      <c r="I666" s="19"/>
      <c r="J666" s="20"/>
      <c r="K666" s="67"/>
      <c r="L666" s="19"/>
    </row>
    <row r="667" spans="1:12" x14ac:dyDescent="0.25">
      <c r="A667" s="18"/>
      <c r="B667" s="19"/>
      <c r="C667" s="19"/>
      <c r="D667" s="19"/>
      <c r="E667" s="19"/>
      <c r="F667" s="19"/>
      <c r="G667" s="19"/>
      <c r="H667" s="19"/>
      <c r="I667" s="19"/>
      <c r="J667" s="20"/>
      <c r="K667" s="67"/>
      <c r="L667" s="19"/>
    </row>
    <row r="668" spans="1:12" x14ac:dyDescent="0.25">
      <c r="A668" s="18"/>
      <c r="B668" s="19"/>
      <c r="C668" s="19"/>
      <c r="D668" s="19"/>
      <c r="E668" s="19"/>
      <c r="F668" s="19"/>
      <c r="G668" s="19"/>
      <c r="H668" s="19"/>
      <c r="I668" s="19"/>
      <c r="J668" s="20"/>
      <c r="K668" s="67"/>
      <c r="L668" s="19"/>
    </row>
    <row r="669" spans="1:12" x14ac:dyDescent="0.25">
      <c r="A669" s="18"/>
      <c r="B669" s="19"/>
      <c r="C669" s="19"/>
      <c r="D669" s="19"/>
      <c r="E669" s="19"/>
      <c r="F669" s="19"/>
      <c r="G669" s="19"/>
      <c r="H669" s="19"/>
      <c r="I669" s="19"/>
      <c r="J669" s="20"/>
      <c r="K669" s="67"/>
      <c r="L669" s="19"/>
    </row>
    <row r="670" spans="1:12" x14ac:dyDescent="0.25">
      <c r="A670" s="18"/>
      <c r="B670" s="19"/>
      <c r="C670" s="19"/>
      <c r="D670" s="19"/>
      <c r="E670" s="19"/>
      <c r="F670" s="19"/>
      <c r="G670" s="19"/>
      <c r="H670" s="19"/>
      <c r="I670" s="19"/>
      <c r="J670" s="20"/>
      <c r="K670" s="67"/>
      <c r="L670" s="19"/>
    </row>
    <row r="671" spans="1:12" x14ac:dyDescent="0.25">
      <c r="A671" s="18"/>
      <c r="B671" s="19"/>
      <c r="C671" s="19"/>
      <c r="D671" s="19"/>
      <c r="E671" s="19"/>
      <c r="F671" s="19"/>
      <c r="G671" s="19"/>
      <c r="H671" s="19"/>
      <c r="I671" s="19"/>
      <c r="J671" s="20"/>
      <c r="K671" s="67"/>
      <c r="L671" s="19"/>
    </row>
    <row r="672" spans="1:12" x14ac:dyDescent="0.25">
      <c r="A672" s="18"/>
      <c r="B672" s="19"/>
      <c r="C672" s="19"/>
      <c r="D672" s="19"/>
      <c r="E672" s="19"/>
      <c r="F672" s="19"/>
      <c r="G672" s="19"/>
      <c r="H672" s="19"/>
      <c r="I672" s="19"/>
      <c r="J672" s="20"/>
      <c r="K672" s="67"/>
      <c r="L672" s="19"/>
    </row>
    <row r="673" spans="1:12" x14ac:dyDescent="0.25">
      <c r="A673" s="18"/>
      <c r="B673" s="19"/>
      <c r="C673" s="19"/>
      <c r="D673" s="19"/>
      <c r="E673" s="19"/>
      <c r="F673" s="19"/>
      <c r="G673" s="19"/>
      <c r="H673" s="19"/>
      <c r="I673" s="19"/>
      <c r="J673" s="20"/>
      <c r="K673" s="67"/>
      <c r="L673" s="19"/>
    </row>
    <row r="674" spans="1:12" x14ac:dyDescent="0.25">
      <c r="A674" s="18"/>
      <c r="B674" s="19"/>
      <c r="C674" s="19"/>
      <c r="D674" s="19"/>
      <c r="E674" s="19"/>
      <c r="F674" s="19"/>
      <c r="G674" s="19"/>
      <c r="H674" s="19"/>
      <c r="I674" s="19"/>
      <c r="J674" s="20"/>
      <c r="K674" s="67"/>
      <c r="L674" s="19"/>
    </row>
    <row r="675" spans="1:12" x14ac:dyDescent="0.25">
      <c r="A675" s="18"/>
      <c r="B675" s="19"/>
      <c r="C675" s="19"/>
      <c r="D675" s="19"/>
      <c r="E675" s="19"/>
      <c r="F675" s="19"/>
      <c r="G675" s="19"/>
      <c r="H675" s="19"/>
      <c r="I675" s="19"/>
      <c r="J675" s="20"/>
      <c r="K675" s="67"/>
      <c r="L675" s="19"/>
    </row>
    <row r="676" spans="1:12" x14ac:dyDescent="0.25">
      <c r="A676" s="18"/>
      <c r="B676" s="19"/>
      <c r="C676" s="19"/>
      <c r="D676" s="19"/>
      <c r="E676" s="19"/>
      <c r="F676" s="19"/>
      <c r="G676" s="19"/>
      <c r="H676" s="19"/>
      <c r="I676" s="19"/>
      <c r="J676" s="20"/>
      <c r="K676" s="67"/>
      <c r="L676" s="19"/>
    </row>
    <row r="677" spans="1:12" x14ac:dyDescent="0.25">
      <c r="A677" s="18"/>
      <c r="B677" s="19"/>
      <c r="C677" s="19"/>
      <c r="D677" s="19"/>
      <c r="E677" s="19"/>
      <c r="F677" s="19"/>
      <c r="G677" s="19"/>
      <c r="H677" s="19"/>
      <c r="I677" s="19"/>
      <c r="J677" s="20"/>
      <c r="K677" s="67"/>
      <c r="L677" s="19"/>
    </row>
    <row r="678" spans="1:12" x14ac:dyDescent="0.25">
      <c r="A678" s="18"/>
      <c r="B678" s="19"/>
      <c r="C678" s="19"/>
      <c r="D678" s="19"/>
      <c r="E678" s="19"/>
      <c r="F678" s="19"/>
      <c r="G678" s="19"/>
      <c r="H678" s="19"/>
      <c r="I678" s="19"/>
      <c r="J678" s="20"/>
      <c r="K678" s="67"/>
      <c r="L678" s="19"/>
    </row>
    <row r="679" spans="1:12" x14ac:dyDescent="0.25">
      <c r="A679" s="18"/>
      <c r="B679" s="19"/>
      <c r="C679" s="19"/>
      <c r="D679" s="19"/>
      <c r="E679" s="19"/>
      <c r="F679" s="19"/>
      <c r="G679" s="19"/>
      <c r="H679" s="19"/>
      <c r="I679" s="19"/>
      <c r="J679" s="20"/>
      <c r="K679" s="67"/>
      <c r="L679" s="19"/>
    </row>
    <row r="680" spans="1:12" x14ac:dyDescent="0.25">
      <c r="A680" s="18"/>
      <c r="B680" s="19"/>
      <c r="C680" s="19"/>
      <c r="D680" s="19"/>
      <c r="E680" s="19"/>
      <c r="F680" s="19"/>
      <c r="G680" s="19"/>
      <c r="H680" s="19"/>
      <c r="I680" s="19"/>
      <c r="J680" s="20"/>
      <c r="K680" s="67"/>
      <c r="L680" s="19"/>
    </row>
    <row r="681" spans="1:12" x14ac:dyDescent="0.25">
      <c r="A681" s="18"/>
      <c r="B681" s="19"/>
      <c r="C681" s="19"/>
      <c r="D681" s="19"/>
      <c r="E681" s="19"/>
      <c r="F681" s="19"/>
      <c r="G681" s="19"/>
      <c r="H681" s="19"/>
      <c r="I681" s="19"/>
      <c r="J681" s="20"/>
      <c r="K681" s="67"/>
      <c r="L681" s="19"/>
    </row>
    <row r="682" spans="1:12" x14ac:dyDescent="0.25">
      <c r="A682" s="18"/>
      <c r="B682" s="19"/>
      <c r="C682" s="19"/>
      <c r="D682" s="19"/>
      <c r="E682" s="19"/>
      <c r="F682" s="19"/>
      <c r="G682" s="19"/>
      <c r="H682" s="19"/>
      <c r="I682" s="19"/>
      <c r="J682" s="20"/>
      <c r="K682" s="67"/>
      <c r="L682" s="19"/>
    </row>
    <row r="683" spans="1:12" x14ac:dyDescent="0.25">
      <c r="A683" s="18"/>
      <c r="B683" s="19"/>
      <c r="C683" s="19"/>
      <c r="D683" s="19"/>
      <c r="E683" s="19"/>
      <c r="F683" s="19"/>
      <c r="G683" s="19"/>
      <c r="H683" s="19"/>
      <c r="I683" s="19"/>
      <c r="J683" s="20"/>
      <c r="K683" s="67"/>
      <c r="L683" s="19"/>
    </row>
    <row r="684" spans="1:12" x14ac:dyDescent="0.25">
      <c r="A684" s="18"/>
      <c r="B684" s="19"/>
      <c r="C684" s="19"/>
      <c r="D684" s="19"/>
      <c r="E684" s="19"/>
      <c r="F684" s="19"/>
      <c r="G684" s="19"/>
      <c r="H684" s="19"/>
      <c r="I684" s="19"/>
      <c r="J684" s="20"/>
      <c r="K684" s="67"/>
      <c r="L684" s="19"/>
    </row>
    <row r="685" spans="1:12" x14ac:dyDescent="0.25">
      <c r="A685" s="18"/>
      <c r="B685" s="19"/>
      <c r="C685" s="19"/>
      <c r="D685" s="19"/>
      <c r="E685" s="19"/>
      <c r="F685" s="19"/>
      <c r="G685" s="19"/>
      <c r="H685" s="19"/>
      <c r="I685" s="19"/>
      <c r="J685" s="20"/>
      <c r="K685" s="67"/>
      <c r="L685" s="19"/>
    </row>
    <row r="686" spans="1:12" x14ac:dyDescent="0.25">
      <c r="A686" s="18"/>
      <c r="B686" s="19"/>
      <c r="C686" s="19"/>
      <c r="D686" s="19"/>
      <c r="E686" s="19"/>
      <c r="F686" s="19"/>
      <c r="G686" s="19"/>
      <c r="H686" s="19"/>
      <c r="I686" s="19"/>
      <c r="J686" s="20"/>
      <c r="K686" s="67"/>
      <c r="L686" s="19"/>
    </row>
    <row r="687" spans="1:12" x14ac:dyDescent="0.25">
      <c r="A687" s="18"/>
      <c r="B687" s="19"/>
      <c r="C687" s="19"/>
      <c r="D687" s="19"/>
      <c r="E687" s="19"/>
      <c r="F687" s="19"/>
      <c r="G687" s="19"/>
      <c r="H687" s="19"/>
      <c r="I687" s="19"/>
      <c r="J687" s="20"/>
      <c r="K687" s="67"/>
      <c r="L687" s="19"/>
    </row>
    <row r="688" spans="1:12" x14ac:dyDescent="0.25">
      <c r="A688" s="18"/>
      <c r="B688" s="19"/>
      <c r="C688" s="19"/>
      <c r="D688" s="19"/>
      <c r="E688" s="19"/>
      <c r="F688" s="19"/>
      <c r="G688" s="19"/>
      <c r="H688" s="19"/>
      <c r="I688" s="19"/>
      <c r="J688" s="20"/>
      <c r="K688" s="67"/>
      <c r="L688" s="19"/>
    </row>
    <row r="689" spans="1:12" x14ac:dyDescent="0.25">
      <c r="A689" s="18"/>
      <c r="B689" s="19"/>
      <c r="C689" s="19"/>
      <c r="D689" s="19"/>
      <c r="E689" s="19"/>
      <c r="F689" s="19"/>
      <c r="G689" s="19"/>
      <c r="H689" s="19"/>
      <c r="I689" s="19"/>
      <c r="J689" s="20"/>
      <c r="K689" s="67"/>
      <c r="L689" s="19"/>
    </row>
    <row r="690" spans="1:12" x14ac:dyDescent="0.25">
      <c r="A690" s="18"/>
      <c r="B690" s="19"/>
      <c r="C690" s="19"/>
      <c r="D690" s="19"/>
      <c r="E690" s="19"/>
      <c r="F690" s="19"/>
      <c r="G690" s="19"/>
      <c r="H690" s="19"/>
      <c r="I690" s="19"/>
      <c r="J690" s="20"/>
      <c r="K690" s="67"/>
      <c r="L690" s="19"/>
    </row>
    <row r="691" spans="1:12" x14ac:dyDescent="0.25">
      <c r="A691" s="18"/>
      <c r="B691" s="19"/>
      <c r="C691" s="19"/>
      <c r="D691" s="19"/>
      <c r="E691" s="19"/>
      <c r="F691" s="19"/>
      <c r="G691" s="19"/>
      <c r="H691" s="19"/>
      <c r="I691" s="19"/>
      <c r="J691" s="20"/>
      <c r="K691" s="67"/>
      <c r="L691" s="19"/>
    </row>
    <row r="692" spans="1:12" x14ac:dyDescent="0.25">
      <c r="A692" s="18"/>
      <c r="B692" s="19"/>
      <c r="C692" s="19"/>
      <c r="D692" s="19"/>
      <c r="E692" s="19"/>
      <c r="F692" s="19"/>
      <c r="G692" s="19"/>
      <c r="H692" s="19"/>
      <c r="I692" s="19"/>
      <c r="J692" s="20"/>
      <c r="K692" s="67"/>
      <c r="L692" s="19"/>
    </row>
    <row r="693" spans="1:12" x14ac:dyDescent="0.25">
      <c r="A693" s="18"/>
      <c r="B693" s="19"/>
      <c r="C693" s="19"/>
      <c r="D693" s="19"/>
      <c r="E693" s="19"/>
      <c r="F693" s="19"/>
      <c r="G693" s="19"/>
      <c r="H693" s="19"/>
      <c r="I693" s="19"/>
      <c r="J693" s="20"/>
      <c r="K693" s="67"/>
      <c r="L693" s="19"/>
    </row>
    <row r="694" spans="1:12" x14ac:dyDescent="0.25">
      <c r="A694" s="18"/>
      <c r="B694" s="19"/>
      <c r="C694" s="19"/>
      <c r="D694" s="19"/>
      <c r="E694" s="19"/>
      <c r="F694" s="19"/>
      <c r="G694" s="19"/>
      <c r="H694" s="19"/>
      <c r="I694" s="19"/>
      <c r="J694" s="20"/>
      <c r="K694" s="67"/>
      <c r="L694" s="19"/>
    </row>
    <row r="695" spans="1:12" x14ac:dyDescent="0.25">
      <c r="A695" s="18"/>
      <c r="B695" s="19"/>
      <c r="C695" s="19"/>
      <c r="D695" s="19"/>
      <c r="E695" s="19"/>
      <c r="F695" s="19"/>
      <c r="G695" s="19"/>
      <c r="H695" s="19"/>
      <c r="I695" s="19"/>
      <c r="J695" s="20"/>
      <c r="K695" s="67"/>
      <c r="L695" s="19"/>
    </row>
    <row r="696" spans="1:12" x14ac:dyDescent="0.25">
      <c r="A696" s="18"/>
      <c r="B696" s="19"/>
      <c r="C696" s="19"/>
      <c r="D696" s="19"/>
      <c r="E696" s="19"/>
      <c r="F696" s="19"/>
      <c r="G696" s="19"/>
      <c r="H696" s="19"/>
      <c r="I696" s="19"/>
      <c r="J696" s="20"/>
      <c r="K696" s="67"/>
      <c r="L696" s="19"/>
    </row>
    <row r="697" spans="1:12" x14ac:dyDescent="0.25">
      <c r="A697" s="18"/>
      <c r="B697" s="19"/>
      <c r="C697" s="19"/>
      <c r="D697" s="19"/>
      <c r="E697" s="19"/>
      <c r="F697" s="19"/>
      <c r="G697" s="19"/>
      <c r="H697" s="19"/>
      <c r="I697" s="19"/>
      <c r="J697" s="20"/>
      <c r="K697" s="67"/>
      <c r="L697" s="19"/>
    </row>
    <row r="698" spans="1:12" x14ac:dyDescent="0.25">
      <c r="A698" s="18"/>
      <c r="B698" s="19"/>
      <c r="C698" s="19"/>
      <c r="D698" s="19"/>
      <c r="E698" s="19"/>
      <c r="F698" s="19"/>
      <c r="G698" s="19"/>
      <c r="H698" s="19"/>
      <c r="I698" s="19"/>
      <c r="J698" s="20"/>
      <c r="K698" s="67"/>
      <c r="L698" s="19"/>
    </row>
    <row r="699" spans="1:12" x14ac:dyDescent="0.25">
      <c r="A699" s="18"/>
      <c r="B699" s="19"/>
      <c r="C699" s="19"/>
      <c r="D699" s="19"/>
      <c r="E699" s="19"/>
      <c r="F699" s="19"/>
      <c r="G699" s="19"/>
      <c r="H699" s="19"/>
      <c r="I699" s="19"/>
      <c r="J699" s="20"/>
      <c r="K699" s="67"/>
      <c r="L699" s="19"/>
    </row>
    <row r="700" spans="1:12" x14ac:dyDescent="0.25">
      <c r="A700" s="18"/>
      <c r="B700" s="19"/>
      <c r="C700" s="19"/>
      <c r="D700" s="19"/>
      <c r="E700" s="19"/>
      <c r="F700" s="19"/>
      <c r="G700" s="19"/>
      <c r="H700" s="19"/>
      <c r="I700" s="19"/>
      <c r="J700" s="20"/>
      <c r="K700" s="67"/>
      <c r="L700" s="19"/>
    </row>
    <row r="701" spans="1:12" x14ac:dyDescent="0.25">
      <c r="A701" s="18"/>
      <c r="B701" s="19"/>
      <c r="C701" s="19"/>
      <c r="D701" s="19"/>
      <c r="E701" s="19"/>
      <c r="F701" s="19"/>
      <c r="G701" s="19"/>
      <c r="H701" s="19"/>
      <c r="I701" s="19"/>
      <c r="J701" s="20"/>
      <c r="K701" s="67"/>
      <c r="L701" s="19"/>
    </row>
    <row r="702" spans="1:12" x14ac:dyDescent="0.25">
      <c r="A702" s="18"/>
      <c r="B702" s="19"/>
      <c r="C702" s="19"/>
      <c r="D702" s="19"/>
      <c r="E702" s="19"/>
      <c r="F702" s="19"/>
      <c r="G702" s="19"/>
      <c r="H702" s="19"/>
      <c r="I702" s="19"/>
      <c r="J702" s="20"/>
      <c r="K702" s="67"/>
      <c r="L702" s="19"/>
    </row>
    <row r="703" spans="1:12" x14ac:dyDescent="0.25">
      <c r="A703" s="18"/>
      <c r="B703" s="19"/>
      <c r="C703" s="19"/>
      <c r="D703" s="19"/>
      <c r="E703" s="19"/>
      <c r="F703" s="19"/>
      <c r="G703" s="19"/>
      <c r="H703" s="19"/>
      <c r="I703" s="19"/>
      <c r="J703" s="20"/>
      <c r="K703" s="67"/>
      <c r="L703" s="19"/>
    </row>
    <row r="704" spans="1:12" x14ac:dyDescent="0.25">
      <c r="A704" s="18"/>
      <c r="B704" s="19"/>
      <c r="C704" s="19"/>
      <c r="D704" s="19"/>
      <c r="E704" s="19"/>
      <c r="F704" s="19"/>
      <c r="G704" s="19"/>
      <c r="H704" s="19"/>
      <c r="I704" s="19"/>
      <c r="J704" s="20"/>
      <c r="K704" s="67"/>
      <c r="L704" s="19"/>
    </row>
    <row r="705" spans="1:12" x14ac:dyDescent="0.25">
      <c r="A705" s="18"/>
      <c r="B705" s="19"/>
      <c r="C705" s="19"/>
      <c r="D705" s="19"/>
      <c r="E705" s="19"/>
      <c r="F705" s="19"/>
      <c r="G705" s="19"/>
      <c r="H705" s="19"/>
      <c r="I705" s="19"/>
      <c r="J705" s="20"/>
      <c r="K705" s="67"/>
      <c r="L705" s="19"/>
    </row>
    <row r="706" spans="1:12" x14ac:dyDescent="0.25">
      <c r="A706" s="18"/>
      <c r="B706" s="19"/>
      <c r="C706" s="19"/>
      <c r="D706" s="19"/>
      <c r="E706" s="19"/>
      <c r="F706" s="19"/>
      <c r="G706" s="19"/>
      <c r="H706" s="19"/>
      <c r="I706" s="19"/>
      <c r="J706" s="20"/>
      <c r="K706" s="67"/>
      <c r="L706" s="19"/>
    </row>
    <row r="707" spans="1:12" x14ac:dyDescent="0.25">
      <c r="A707" s="18"/>
      <c r="B707" s="19"/>
      <c r="C707" s="19"/>
      <c r="D707" s="19"/>
      <c r="E707" s="19"/>
      <c r="F707" s="19"/>
      <c r="G707" s="19"/>
      <c r="H707" s="19"/>
      <c r="I707" s="19"/>
      <c r="J707" s="20"/>
      <c r="K707" s="67"/>
      <c r="L707" s="19"/>
    </row>
    <row r="708" spans="1:12" x14ac:dyDescent="0.25">
      <c r="A708" s="18"/>
      <c r="B708" s="19"/>
      <c r="C708" s="19"/>
      <c r="D708" s="19"/>
      <c r="E708" s="19"/>
      <c r="F708" s="19"/>
      <c r="G708" s="19"/>
      <c r="H708" s="19"/>
      <c r="I708" s="19"/>
      <c r="J708" s="20"/>
      <c r="K708" s="67"/>
      <c r="L708" s="19"/>
    </row>
    <row r="709" spans="1:12" x14ac:dyDescent="0.25">
      <c r="A709" s="18"/>
      <c r="B709" s="19"/>
      <c r="C709" s="19"/>
      <c r="D709" s="19"/>
      <c r="E709" s="19"/>
      <c r="F709" s="19"/>
      <c r="G709" s="19"/>
      <c r="H709" s="19"/>
      <c r="I709" s="19"/>
      <c r="J709" s="20"/>
      <c r="K709" s="67"/>
      <c r="L709" s="19"/>
    </row>
    <row r="710" spans="1:12" x14ac:dyDescent="0.25">
      <c r="A710" s="18"/>
      <c r="B710" s="19"/>
      <c r="C710" s="19"/>
      <c r="D710" s="19"/>
      <c r="E710" s="19"/>
      <c r="F710" s="19"/>
      <c r="G710" s="19"/>
      <c r="H710" s="19"/>
      <c r="I710" s="19"/>
      <c r="J710" s="20"/>
      <c r="K710" s="67"/>
      <c r="L710" s="19"/>
    </row>
    <row r="711" spans="1:12" x14ac:dyDescent="0.25">
      <c r="A711" s="18"/>
      <c r="B711" s="19"/>
      <c r="C711" s="19"/>
      <c r="D711" s="19"/>
      <c r="E711" s="19"/>
      <c r="F711" s="19"/>
      <c r="G711" s="19"/>
      <c r="H711" s="19"/>
      <c r="I711" s="19"/>
      <c r="J711" s="20"/>
      <c r="K711" s="67"/>
      <c r="L711" s="19"/>
    </row>
    <row r="712" spans="1:12" x14ac:dyDescent="0.25">
      <c r="A712" s="18"/>
      <c r="B712" s="19"/>
      <c r="C712" s="19"/>
      <c r="D712" s="19"/>
      <c r="E712" s="19"/>
      <c r="F712" s="19"/>
      <c r="G712" s="19"/>
      <c r="H712" s="19"/>
      <c r="I712" s="19"/>
      <c r="J712" s="20"/>
      <c r="K712" s="67"/>
      <c r="L712" s="19"/>
    </row>
    <row r="713" spans="1:12" x14ac:dyDescent="0.25">
      <c r="A713" s="18"/>
      <c r="B713" s="19"/>
      <c r="C713" s="19"/>
      <c r="D713" s="19"/>
      <c r="E713" s="19"/>
      <c r="F713" s="19"/>
      <c r="G713" s="19"/>
      <c r="H713" s="19"/>
      <c r="I713" s="19"/>
      <c r="J713" s="20"/>
      <c r="K713" s="67"/>
      <c r="L713" s="19"/>
    </row>
    <row r="714" spans="1:12" x14ac:dyDescent="0.25">
      <c r="A714" s="18"/>
      <c r="B714" s="19"/>
      <c r="C714" s="19"/>
      <c r="D714" s="19"/>
      <c r="E714" s="19"/>
      <c r="F714" s="19"/>
      <c r="G714" s="19"/>
      <c r="H714" s="19"/>
      <c r="I714" s="19"/>
      <c r="J714" s="20"/>
      <c r="K714" s="67"/>
      <c r="L714" s="19"/>
    </row>
    <row r="715" spans="1:12" x14ac:dyDescent="0.25">
      <c r="A715" s="18"/>
      <c r="B715" s="19"/>
      <c r="C715" s="19"/>
      <c r="D715" s="19"/>
      <c r="E715" s="19"/>
      <c r="F715" s="19"/>
      <c r="G715" s="19"/>
      <c r="H715" s="19"/>
      <c r="I715" s="19"/>
      <c r="J715" s="20"/>
      <c r="K715" s="67"/>
      <c r="L715" s="19"/>
    </row>
    <row r="716" spans="1:12" x14ac:dyDescent="0.25">
      <c r="A716" s="18"/>
      <c r="B716" s="19"/>
      <c r="C716" s="19"/>
      <c r="D716" s="19"/>
      <c r="E716" s="19"/>
      <c r="F716" s="19"/>
      <c r="G716" s="19"/>
      <c r="H716" s="19"/>
      <c r="I716" s="19"/>
      <c r="J716" s="20"/>
      <c r="K716" s="67"/>
      <c r="L716" s="19"/>
    </row>
    <row r="717" spans="1:12" x14ac:dyDescent="0.25">
      <c r="A717" s="18"/>
      <c r="B717" s="19"/>
      <c r="C717" s="19"/>
      <c r="D717" s="19"/>
      <c r="E717" s="19"/>
      <c r="F717" s="19"/>
      <c r="G717" s="19"/>
      <c r="H717" s="19"/>
      <c r="I717" s="19"/>
      <c r="J717" s="20"/>
      <c r="K717" s="67"/>
      <c r="L717" s="19"/>
    </row>
    <row r="718" spans="1:12" x14ac:dyDescent="0.25">
      <c r="A718" s="18"/>
      <c r="B718" s="19"/>
      <c r="C718" s="19"/>
      <c r="D718" s="19"/>
      <c r="E718" s="19"/>
      <c r="F718" s="19"/>
      <c r="G718" s="19"/>
      <c r="H718" s="19"/>
      <c r="I718" s="19"/>
      <c r="J718" s="20"/>
      <c r="K718" s="67"/>
      <c r="L718" s="19"/>
    </row>
    <row r="719" spans="1:12" x14ac:dyDescent="0.25">
      <c r="A719" s="18"/>
      <c r="B719" s="19"/>
      <c r="C719" s="19"/>
      <c r="D719" s="19"/>
      <c r="E719" s="19"/>
      <c r="F719" s="19"/>
      <c r="G719" s="19"/>
      <c r="H719" s="19"/>
      <c r="I719" s="19"/>
      <c r="J719" s="20"/>
      <c r="K719" s="67"/>
      <c r="L719" s="19"/>
    </row>
    <row r="720" spans="1:12" x14ac:dyDescent="0.25">
      <c r="A720" s="18"/>
      <c r="B720" s="19"/>
      <c r="C720" s="19"/>
      <c r="D720" s="19"/>
      <c r="E720" s="19"/>
      <c r="F720" s="19"/>
      <c r="G720" s="19"/>
      <c r="H720" s="19"/>
      <c r="I720" s="19"/>
      <c r="J720" s="20"/>
      <c r="K720" s="67"/>
      <c r="L720" s="19"/>
    </row>
    <row r="721" spans="1:12" x14ac:dyDescent="0.25">
      <c r="A721" s="18"/>
      <c r="B721" s="19"/>
      <c r="C721" s="19"/>
      <c r="D721" s="19"/>
      <c r="E721" s="19"/>
      <c r="F721" s="19"/>
      <c r="G721" s="19"/>
      <c r="H721" s="19"/>
      <c r="I721" s="19"/>
      <c r="J721" s="20"/>
      <c r="K721" s="67"/>
      <c r="L721" s="19"/>
    </row>
    <row r="722" spans="1:12" x14ac:dyDescent="0.25">
      <c r="A722" s="18"/>
      <c r="B722" s="19"/>
      <c r="C722" s="19"/>
      <c r="D722" s="19"/>
      <c r="E722" s="19"/>
      <c r="F722" s="19"/>
      <c r="G722" s="19"/>
      <c r="H722" s="19"/>
      <c r="I722" s="19"/>
      <c r="J722" s="20"/>
      <c r="K722" s="67"/>
      <c r="L722" s="19"/>
    </row>
    <row r="723" spans="1:12" x14ac:dyDescent="0.25">
      <c r="A723" s="18"/>
      <c r="B723" s="19"/>
      <c r="C723" s="19"/>
      <c r="D723" s="19"/>
      <c r="E723" s="19"/>
      <c r="F723" s="19"/>
      <c r="G723" s="19"/>
      <c r="H723" s="19"/>
      <c r="I723" s="19"/>
      <c r="J723" s="20"/>
      <c r="K723" s="67"/>
      <c r="L723" s="19"/>
    </row>
    <row r="724" spans="1:12" x14ac:dyDescent="0.25">
      <c r="A724" s="18"/>
      <c r="B724" s="19"/>
      <c r="C724" s="19"/>
      <c r="D724" s="19"/>
      <c r="E724" s="19"/>
      <c r="F724" s="19"/>
      <c r="G724" s="19"/>
      <c r="H724" s="19"/>
      <c r="I724" s="19"/>
      <c r="J724" s="20"/>
      <c r="K724" s="67"/>
      <c r="L724" s="19"/>
    </row>
    <row r="725" spans="1:12" x14ac:dyDescent="0.25">
      <c r="A725" s="18"/>
      <c r="B725" s="19"/>
      <c r="C725" s="19"/>
      <c r="D725" s="19"/>
      <c r="E725" s="19"/>
      <c r="F725" s="19"/>
      <c r="G725" s="19"/>
      <c r="H725" s="19"/>
      <c r="I725" s="19"/>
      <c r="J725" s="20"/>
      <c r="K725" s="67"/>
      <c r="L725" s="19"/>
    </row>
    <row r="726" spans="1:12" x14ac:dyDescent="0.25">
      <c r="A726" s="18"/>
      <c r="B726" s="19"/>
      <c r="C726" s="19"/>
      <c r="D726" s="19"/>
      <c r="E726" s="19"/>
      <c r="F726" s="19"/>
      <c r="G726" s="19"/>
      <c r="H726" s="19"/>
      <c r="I726" s="19"/>
      <c r="J726" s="20"/>
      <c r="K726" s="67"/>
      <c r="L726" s="19"/>
    </row>
    <row r="727" spans="1:12" x14ac:dyDescent="0.25">
      <c r="A727" s="18"/>
      <c r="B727" s="19"/>
      <c r="C727" s="19"/>
      <c r="D727" s="19"/>
      <c r="E727" s="19"/>
      <c r="F727" s="19"/>
      <c r="G727" s="19"/>
      <c r="H727" s="19"/>
      <c r="I727" s="19"/>
      <c r="J727" s="20"/>
      <c r="K727" s="67"/>
      <c r="L727" s="19"/>
    </row>
    <row r="728" spans="1:12" x14ac:dyDescent="0.25">
      <c r="A728" s="18"/>
      <c r="B728" s="19"/>
      <c r="C728" s="19"/>
      <c r="D728" s="19"/>
      <c r="E728" s="19"/>
      <c r="F728" s="19"/>
      <c r="G728" s="19"/>
      <c r="H728" s="19"/>
      <c r="I728" s="19"/>
      <c r="J728" s="20"/>
      <c r="K728" s="67"/>
      <c r="L728" s="19"/>
    </row>
    <row r="729" spans="1:12" x14ac:dyDescent="0.25">
      <c r="A729" s="18"/>
      <c r="B729" s="19"/>
      <c r="C729" s="19"/>
      <c r="D729" s="19"/>
      <c r="E729" s="19"/>
      <c r="F729" s="19"/>
      <c r="G729" s="19"/>
      <c r="H729" s="19"/>
      <c r="I729" s="19"/>
      <c r="J729" s="20"/>
      <c r="K729" s="67"/>
      <c r="L729" s="19"/>
    </row>
    <row r="730" spans="1:12" x14ac:dyDescent="0.25">
      <c r="A730" s="18"/>
      <c r="B730" s="19"/>
      <c r="C730" s="19"/>
      <c r="D730" s="19"/>
      <c r="E730" s="19"/>
      <c r="F730" s="19"/>
      <c r="G730" s="19"/>
      <c r="H730" s="19"/>
      <c r="I730" s="19"/>
      <c r="J730" s="20"/>
      <c r="K730" s="67"/>
      <c r="L730" s="19"/>
    </row>
    <row r="731" spans="1:12" x14ac:dyDescent="0.25">
      <c r="A731" s="18"/>
      <c r="B731" s="19"/>
      <c r="C731" s="19"/>
      <c r="D731" s="19"/>
      <c r="E731" s="19"/>
      <c r="F731" s="19"/>
      <c r="G731" s="19"/>
      <c r="H731" s="19"/>
      <c r="I731" s="19"/>
      <c r="J731" s="20"/>
      <c r="K731" s="67"/>
      <c r="L731" s="19"/>
    </row>
    <row r="732" spans="1:12" x14ac:dyDescent="0.25">
      <c r="A732" s="18"/>
      <c r="B732" s="19"/>
      <c r="C732" s="19"/>
      <c r="D732" s="19"/>
      <c r="E732" s="19"/>
      <c r="F732" s="19"/>
      <c r="G732" s="19"/>
      <c r="H732" s="19"/>
      <c r="I732" s="19"/>
      <c r="J732" s="20"/>
      <c r="K732" s="67"/>
      <c r="L732" s="19"/>
    </row>
    <row r="733" spans="1:12" x14ac:dyDescent="0.25">
      <c r="A733" s="18"/>
      <c r="B733" s="19"/>
      <c r="C733" s="19"/>
      <c r="D733" s="19"/>
      <c r="E733" s="19"/>
      <c r="F733" s="19"/>
      <c r="G733" s="19"/>
      <c r="H733" s="19"/>
      <c r="I733" s="19"/>
      <c r="J733" s="20"/>
      <c r="K733" s="67"/>
      <c r="L733" s="19"/>
    </row>
    <row r="734" spans="1:12" x14ac:dyDescent="0.25">
      <c r="A734" s="18"/>
      <c r="B734" s="19"/>
      <c r="C734" s="19"/>
      <c r="D734" s="19"/>
      <c r="E734" s="19"/>
      <c r="F734" s="19"/>
      <c r="G734" s="19"/>
      <c r="H734" s="19"/>
      <c r="I734" s="19"/>
      <c r="J734" s="20"/>
      <c r="K734" s="67"/>
      <c r="L734" s="19"/>
    </row>
    <row r="735" spans="1:12" x14ac:dyDescent="0.25">
      <c r="A735" s="18"/>
      <c r="B735" s="19"/>
      <c r="C735" s="19"/>
      <c r="D735" s="19"/>
      <c r="E735" s="19"/>
      <c r="F735" s="19"/>
      <c r="G735" s="19"/>
      <c r="H735" s="19"/>
      <c r="I735" s="19"/>
      <c r="J735" s="20"/>
      <c r="K735" s="67"/>
      <c r="L735" s="19"/>
    </row>
    <row r="736" spans="1:12" x14ac:dyDescent="0.25">
      <c r="A736" s="18"/>
      <c r="B736" s="19"/>
      <c r="C736" s="19"/>
      <c r="D736" s="19"/>
      <c r="E736" s="19"/>
      <c r="F736" s="19"/>
      <c r="G736" s="19"/>
      <c r="H736" s="19"/>
      <c r="I736" s="19"/>
      <c r="J736" s="20"/>
      <c r="K736" s="67"/>
      <c r="L736" s="19"/>
    </row>
    <row r="737" spans="1:12" x14ac:dyDescent="0.25">
      <c r="A737" s="18"/>
      <c r="B737" s="19"/>
      <c r="C737" s="19"/>
      <c r="D737" s="19"/>
      <c r="E737" s="19"/>
      <c r="F737" s="19"/>
      <c r="G737" s="19"/>
      <c r="H737" s="19"/>
      <c r="I737" s="19"/>
      <c r="J737" s="20"/>
      <c r="K737" s="67"/>
      <c r="L737" s="19"/>
    </row>
    <row r="738" spans="1:12" x14ac:dyDescent="0.25">
      <c r="A738" s="18"/>
      <c r="B738" s="19"/>
      <c r="C738" s="19"/>
      <c r="D738" s="19"/>
      <c r="E738" s="19"/>
      <c r="F738" s="19"/>
      <c r="G738" s="19"/>
      <c r="H738" s="19"/>
      <c r="I738" s="19"/>
      <c r="J738" s="20"/>
      <c r="K738" s="67"/>
      <c r="L738" s="19"/>
    </row>
    <row r="739" spans="1:12" x14ac:dyDescent="0.25">
      <c r="A739" s="18"/>
      <c r="B739" s="19"/>
      <c r="C739" s="19"/>
      <c r="D739" s="19"/>
      <c r="E739" s="19"/>
      <c r="F739" s="19"/>
      <c r="G739" s="19"/>
      <c r="H739" s="19"/>
      <c r="I739" s="19"/>
      <c r="J739" s="20"/>
      <c r="K739" s="67"/>
      <c r="L739" s="19"/>
    </row>
    <row r="740" spans="1:12" x14ac:dyDescent="0.25">
      <c r="A740" s="18"/>
      <c r="B740" s="19"/>
      <c r="C740" s="19"/>
      <c r="D740" s="19"/>
      <c r="E740" s="19"/>
      <c r="F740" s="19"/>
      <c r="G740" s="19"/>
      <c r="H740" s="19"/>
      <c r="I740" s="19"/>
      <c r="J740" s="20"/>
      <c r="K740" s="67"/>
      <c r="L740" s="19"/>
    </row>
    <row r="741" spans="1:12" x14ac:dyDescent="0.25">
      <c r="A741" s="18"/>
      <c r="B741" s="19"/>
      <c r="C741" s="19"/>
      <c r="D741" s="19"/>
      <c r="E741" s="19"/>
      <c r="F741" s="19"/>
      <c r="G741" s="19"/>
      <c r="H741" s="19"/>
      <c r="I741" s="19"/>
      <c r="J741" s="20"/>
      <c r="K741" s="67"/>
      <c r="L741" s="19"/>
    </row>
    <row r="742" spans="1:12" x14ac:dyDescent="0.25">
      <c r="A742" s="18"/>
      <c r="B742" s="19"/>
      <c r="C742" s="19"/>
      <c r="D742" s="19"/>
      <c r="E742" s="19"/>
      <c r="F742" s="19"/>
      <c r="G742" s="19"/>
      <c r="H742" s="19"/>
      <c r="I742" s="19"/>
      <c r="J742" s="20"/>
      <c r="K742" s="67"/>
      <c r="L742" s="19"/>
    </row>
    <row r="743" spans="1:12" x14ac:dyDescent="0.25">
      <c r="A743" s="18"/>
      <c r="B743" s="19"/>
      <c r="C743" s="19"/>
      <c r="D743" s="19"/>
      <c r="E743" s="19"/>
      <c r="F743" s="19"/>
      <c r="G743" s="19"/>
      <c r="H743" s="19"/>
      <c r="I743" s="19"/>
      <c r="J743" s="20"/>
      <c r="K743" s="67"/>
      <c r="L743" s="19"/>
    </row>
    <row r="744" spans="1:12" x14ac:dyDescent="0.25">
      <c r="A744" s="18"/>
      <c r="B744" s="19"/>
      <c r="C744" s="19"/>
      <c r="D744" s="19"/>
      <c r="E744" s="19"/>
      <c r="F744" s="19"/>
      <c r="G744" s="19"/>
      <c r="H744" s="19"/>
      <c r="I744" s="19"/>
      <c r="J744" s="20"/>
      <c r="K744" s="67"/>
      <c r="L744" s="19"/>
    </row>
    <row r="745" spans="1:12" x14ac:dyDescent="0.25">
      <c r="A745" s="18"/>
      <c r="B745" s="19"/>
      <c r="C745" s="19"/>
      <c r="D745" s="19"/>
      <c r="E745" s="19"/>
      <c r="F745" s="19"/>
      <c r="G745" s="19"/>
      <c r="H745" s="19"/>
      <c r="I745" s="19"/>
      <c r="J745" s="20"/>
      <c r="K745" s="67"/>
      <c r="L745" s="19"/>
    </row>
    <row r="746" spans="1:12" x14ac:dyDescent="0.25">
      <c r="A746" s="18"/>
      <c r="B746" s="19"/>
      <c r="C746" s="19"/>
      <c r="D746" s="19"/>
      <c r="E746" s="19"/>
      <c r="F746" s="19"/>
      <c r="G746" s="19"/>
      <c r="H746" s="19"/>
      <c r="I746" s="19"/>
      <c r="J746" s="20"/>
      <c r="K746" s="67"/>
      <c r="L746" s="19"/>
    </row>
    <row r="747" spans="1:12" x14ac:dyDescent="0.25">
      <c r="A747" s="18"/>
      <c r="B747" s="19"/>
      <c r="C747" s="19"/>
      <c r="D747" s="19"/>
      <c r="E747" s="19"/>
      <c r="F747" s="19"/>
      <c r="G747" s="19"/>
      <c r="H747" s="19"/>
      <c r="I747" s="19"/>
      <c r="J747" s="20"/>
      <c r="K747" s="67"/>
      <c r="L747" s="19"/>
    </row>
    <row r="748" spans="1:12" x14ac:dyDescent="0.25">
      <c r="A748" s="18"/>
      <c r="B748" s="19"/>
      <c r="C748" s="19"/>
      <c r="D748" s="19"/>
      <c r="E748" s="19"/>
      <c r="F748" s="19"/>
      <c r="G748" s="19"/>
      <c r="H748" s="19"/>
      <c r="I748" s="19"/>
      <c r="J748" s="20"/>
      <c r="K748" s="67"/>
      <c r="L748" s="19"/>
    </row>
    <row r="749" spans="1:12" x14ac:dyDescent="0.25">
      <c r="A749" s="18"/>
      <c r="B749" s="19"/>
      <c r="C749" s="19"/>
      <c r="D749" s="19"/>
      <c r="E749" s="19"/>
      <c r="F749" s="19"/>
      <c r="G749" s="19"/>
      <c r="H749" s="19"/>
      <c r="I749" s="19"/>
      <c r="J749" s="20"/>
      <c r="K749" s="67"/>
      <c r="L749" s="19"/>
    </row>
    <row r="750" spans="1:12" x14ac:dyDescent="0.25">
      <c r="A750" s="18"/>
      <c r="B750" s="19"/>
      <c r="C750" s="19"/>
      <c r="D750" s="19"/>
      <c r="E750" s="19"/>
      <c r="F750" s="19"/>
      <c r="G750" s="19"/>
      <c r="H750" s="19"/>
      <c r="I750" s="19"/>
      <c r="J750" s="20"/>
      <c r="K750" s="67"/>
      <c r="L750" s="19"/>
    </row>
    <row r="751" spans="1:12" x14ac:dyDescent="0.25">
      <c r="A751" s="18"/>
      <c r="B751" s="19"/>
      <c r="C751" s="19"/>
      <c r="D751" s="19"/>
      <c r="E751" s="19"/>
      <c r="F751" s="19"/>
      <c r="G751" s="19"/>
      <c r="H751" s="19"/>
      <c r="I751" s="19"/>
      <c r="J751" s="20"/>
      <c r="K751" s="67"/>
      <c r="L751" s="19"/>
    </row>
    <row r="752" spans="1:12" x14ac:dyDescent="0.25">
      <c r="A752" s="18"/>
      <c r="B752" s="19"/>
      <c r="C752" s="19"/>
      <c r="D752" s="19"/>
      <c r="E752" s="19"/>
      <c r="F752" s="19"/>
      <c r="G752" s="19"/>
      <c r="H752" s="19"/>
      <c r="I752" s="19"/>
      <c r="J752" s="20"/>
      <c r="K752" s="67"/>
      <c r="L752" s="19"/>
    </row>
    <row r="753" spans="1:12" x14ac:dyDescent="0.25">
      <c r="A753" s="18"/>
      <c r="B753" s="19"/>
      <c r="C753" s="19"/>
      <c r="D753" s="19"/>
      <c r="E753" s="19"/>
      <c r="F753" s="19"/>
      <c r="G753" s="19"/>
      <c r="H753" s="19"/>
      <c r="I753" s="19"/>
      <c r="J753" s="20"/>
      <c r="K753" s="67"/>
      <c r="L753" s="19"/>
    </row>
    <row r="754" spans="1:12" x14ac:dyDescent="0.25">
      <c r="A754" s="18"/>
      <c r="B754" s="19"/>
      <c r="C754" s="19"/>
      <c r="D754" s="19"/>
      <c r="E754" s="19"/>
      <c r="F754" s="19"/>
      <c r="G754" s="19"/>
      <c r="H754" s="19"/>
      <c r="I754" s="19"/>
      <c r="J754" s="20"/>
      <c r="K754" s="67"/>
      <c r="L754" s="19"/>
    </row>
    <row r="755" spans="1:12" x14ac:dyDescent="0.25">
      <c r="A755" s="18"/>
      <c r="B755" s="19"/>
      <c r="C755" s="19"/>
      <c r="D755" s="19"/>
      <c r="E755" s="19"/>
      <c r="F755" s="19"/>
      <c r="G755" s="19"/>
      <c r="H755" s="19"/>
      <c r="I755" s="19"/>
      <c r="J755" s="20"/>
      <c r="K755" s="67"/>
      <c r="L755" s="19"/>
    </row>
    <row r="756" spans="1:12" x14ac:dyDescent="0.25">
      <c r="A756" s="18"/>
      <c r="B756" s="19"/>
      <c r="C756" s="19"/>
      <c r="D756" s="19"/>
      <c r="E756" s="19"/>
      <c r="F756" s="19"/>
      <c r="G756" s="19"/>
      <c r="H756" s="19"/>
      <c r="I756" s="19"/>
      <c r="J756" s="20"/>
      <c r="K756" s="67"/>
      <c r="L756" s="19"/>
    </row>
    <row r="757" spans="1:12" x14ac:dyDescent="0.25">
      <c r="A757" s="18"/>
      <c r="B757" s="19"/>
      <c r="C757" s="19"/>
      <c r="D757" s="19"/>
      <c r="E757" s="19"/>
      <c r="F757" s="19"/>
      <c r="G757" s="19"/>
      <c r="H757" s="19"/>
      <c r="I757" s="19"/>
      <c r="J757" s="20"/>
      <c r="K757" s="67"/>
      <c r="L757" s="19"/>
    </row>
    <row r="758" spans="1:12" x14ac:dyDescent="0.25">
      <c r="A758" s="18"/>
      <c r="B758" s="19"/>
      <c r="C758" s="19"/>
      <c r="D758" s="19"/>
      <c r="E758" s="19"/>
      <c r="F758" s="19"/>
      <c r="G758" s="19"/>
      <c r="H758" s="19"/>
      <c r="I758" s="19"/>
      <c r="J758" s="20"/>
      <c r="K758" s="67"/>
      <c r="L758" s="19"/>
    </row>
    <row r="759" spans="1:12" x14ac:dyDescent="0.25">
      <c r="A759" s="18"/>
      <c r="B759" s="19"/>
      <c r="C759" s="19"/>
      <c r="D759" s="19"/>
      <c r="E759" s="19"/>
      <c r="F759" s="19"/>
      <c r="G759" s="19"/>
      <c r="H759" s="19"/>
      <c r="I759" s="19"/>
      <c r="J759" s="20"/>
      <c r="K759" s="67"/>
      <c r="L759" s="19"/>
    </row>
    <row r="760" spans="1:12" x14ac:dyDescent="0.25">
      <c r="A760" s="18"/>
      <c r="B760" s="19"/>
      <c r="C760" s="19"/>
      <c r="D760" s="19"/>
      <c r="E760" s="19"/>
      <c r="F760" s="19"/>
      <c r="G760" s="19"/>
      <c r="H760" s="19"/>
      <c r="I760" s="19"/>
      <c r="J760" s="20"/>
      <c r="K760" s="67"/>
      <c r="L760" s="19"/>
    </row>
    <row r="761" spans="1:12" x14ac:dyDescent="0.25">
      <c r="A761" s="18"/>
      <c r="B761" s="19"/>
      <c r="C761" s="19"/>
      <c r="D761" s="19"/>
      <c r="E761" s="19"/>
      <c r="F761" s="19"/>
      <c r="G761" s="19"/>
      <c r="H761" s="19"/>
      <c r="I761" s="19"/>
      <c r="J761" s="20"/>
      <c r="K761" s="67"/>
      <c r="L761" s="19"/>
    </row>
    <row r="762" spans="1:12" x14ac:dyDescent="0.25">
      <c r="A762" s="18"/>
      <c r="B762" s="19"/>
      <c r="C762" s="19"/>
      <c r="D762" s="19"/>
      <c r="E762" s="19"/>
      <c r="F762" s="19"/>
      <c r="G762" s="19"/>
      <c r="H762" s="19"/>
      <c r="I762" s="19"/>
      <c r="J762" s="20"/>
      <c r="K762" s="67"/>
      <c r="L762" s="19"/>
    </row>
    <row r="763" spans="1:12" x14ac:dyDescent="0.25">
      <c r="A763" s="18"/>
      <c r="B763" s="19"/>
      <c r="C763" s="19"/>
      <c r="D763" s="19"/>
      <c r="E763" s="19"/>
      <c r="F763" s="19"/>
      <c r="G763" s="19"/>
      <c r="H763" s="19"/>
      <c r="I763" s="19"/>
      <c r="J763" s="20"/>
      <c r="K763" s="67"/>
      <c r="L763" s="19"/>
    </row>
    <row r="764" spans="1:12" x14ac:dyDescent="0.25">
      <c r="A764" s="18"/>
      <c r="B764" s="19"/>
      <c r="C764" s="19"/>
      <c r="D764" s="19"/>
      <c r="E764" s="19"/>
      <c r="F764" s="19"/>
      <c r="G764" s="19"/>
      <c r="H764" s="19"/>
      <c r="I764" s="19"/>
      <c r="J764" s="20"/>
      <c r="K764" s="67"/>
      <c r="L764" s="19"/>
    </row>
    <row r="765" spans="1:12" x14ac:dyDescent="0.25">
      <c r="A765" s="18"/>
      <c r="B765" s="19"/>
      <c r="C765" s="19"/>
      <c r="D765" s="19"/>
      <c r="E765" s="19"/>
      <c r="F765" s="19"/>
      <c r="G765" s="19"/>
      <c r="H765" s="19"/>
      <c r="I765" s="19"/>
      <c r="J765" s="20"/>
      <c r="K765" s="67"/>
      <c r="L765" s="19"/>
    </row>
    <row r="766" spans="1:12" x14ac:dyDescent="0.25">
      <c r="A766" s="18"/>
      <c r="B766" s="19"/>
      <c r="C766" s="19"/>
      <c r="D766" s="19"/>
      <c r="E766" s="19"/>
      <c r="F766" s="19"/>
      <c r="G766" s="19"/>
      <c r="H766" s="19"/>
      <c r="I766" s="19"/>
      <c r="J766" s="20"/>
      <c r="K766" s="67"/>
      <c r="L766" s="19"/>
    </row>
    <row r="767" spans="1:12" x14ac:dyDescent="0.25">
      <c r="A767" s="18"/>
      <c r="B767" s="19"/>
      <c r="C767" s="19"/>
      <c r="D767" s="19"/>
      <c r="E767" s="19"/>
      <c r="F767" s="19"/>
      <c r="G767" s="19"/>
      <c r="H767" s="19"/>
      <c r="I767" s="19"/>
      <c r="J767" s="20"/>
      <c r="K767" s="67"/>
      <c r="L767" s="19"/>
    </row>
    <row r="768" spans="1:12" x14ac:dyDescent="0.25">
      <c r="A768" s="18"/>
      <c r="B768" s="19"/>
      <c r="C768" s="19"/>
      <c r="D768" s="19"/>
      <c r="E768" s="19"/>
      <c r="F768" s="19"/>
      <c r="G768" s="19"/>
      <c r="H768" s="19"/>
      <c r="I768" s="19"/>
      <c r="J768" s="20"/>
      <c r="K768" s="67"/>
      <c r="L768" s="19"/>
    </row>
    <row r="769" spans="1:12" x14ac:dyDescent="0.25">
      <c r="A769" s="18"/>
      <c r="B769" s="19"/>
      <c r="C769" s="19"/>
      <c r="D769" s="19"/>
      <c r="E769" s="19"/>
      <c r="F769" s="19"/>
      <c r="G769" s="19"/>
      <c r="H769" s="19"/>
      <c r="I769" s="19"/>
      <c r="J769" s="20"/>
      <c r="K769" s="67"/>
      <c r="L769" s="19"/>
    </row>
    <row r="770" spans="1:12" x14ac:dyDescent="0.25">
      <c r="A770" s="18"/>
      <c r="B770" s="19"/>
      <c r="C770" s="19"/>
      <c r="D770" s="19"/>
      <c r="E770" s="19"/>
      <c r="F770" s="19"/>
      <c r="G770" s="19"/>
      <c r="H770" s="19"/>
      <c r="I770" s="19"/>
      <c r="J770" s="20"/>
      <c r="K770" s="67"/>
      <c r="L770" s="19"/>
    </row>
    <row r="771" spans="1:12" x14ac:dyDescent="0.25">
      <c r="A771" s="18"/>
      <c r="B771" s="19"/>
      <c r="C771" s="19"/>
      <c r="D771" s="19"/>
      <c r="E771" s="19"/>
      <c r="F771" s="19"/>
      <c r="G771" s="19"/>
      <c r="H771" s="19"/>
      <c r="I771" s="19"/>
      <c r="J771" s="20"/>
      <c r="K771" s="67"/>
      <c r="L771" s="19"/>
    </row>
    <row r="772" spans="1:12" x14ac:dyDescent="0.25">
      <c r="A772" s="18"/>
      <c r="B772" s="19"/>
      <c r="C772" s="19"/>
      <c r="D772" s="19"/>
      <c r="E772" s="19"/>
      <c r="F772" s="19"/>
      <c r="G772" s="19"/>
      <c r="H772" s="19"/>
      <c r="I772" s="19"/>
      <c r="J772" s="20"/>
      <c r="K772" s="67"/>
      <c r="L772" s="19"/>
    </row>
    <row r="773" spans="1:12" x14ac:dyDescent="0.25">
      <c r="A773" s="18"/>
      <c r="B773" s="19"/>
      <c r="C773" s="19"/>
      <c r="D773" s="19"/>
      <c r="E773" s="19"/>
      <c r="F773" s="19"/>
      <c r="G773" s="19"/>
      <c r="H773" s="19"/>
      <c r="I773" s="19"/>
      <c r="J773" s="20"/>
      <c r="K773" s="67"/>
      <c r="L773" s="19"/>
    </row>
    <row r="774" spans="1:12" x14ac:dyDescent="0.25">
      <c r="A774" s="18"/>
      <c r="B774" s="19"/>
      <c r="C774" s="19"/>
      <c r="D774" s="19"/>
      <c r="E774" s="19"/>
      <c r="F774" s="19"/>
      <c r="G774" s="19"/>
      <c r="H774" s="19"/>
      <c r="I774" s="19"/>
      <c r="J774" s="20"/>
      <c r="K774" s="67"/>
      <c r="L774" s="19"/>
    </row>
    <row r="775" spans="1:12" x14ac:dyDescent="0.25">
      <c r="A775" s="18"/>
      <c r="B775" s="19"/>
      <c r="C775" s="19"/>
      <c r="D775" s="19"/>
      <c r="E775" s="19"/>
      <c r="F775" s="19"/>
      <c r="G775" s="19"/>
      <c r="H775" s="19"/>
      <c r="I775" s="19"/>
      <c r="J775" s="20"/>
      <c r="K775" s="67"/>
      <c r="L775" s="19"/>
    </row>
    <row r="776" spans="1:12" x14ac:dyDescent="0.25">
      <c r="A776" s="18"/>
      <c r="B776" s="19"/>
      <c r="C776" s="19"/>
      <c r="D776" s="19"/>
      <c r="E776" s="19"/>
      <c r="F776" s="19"/>
      <c r="G776" s="19"/>
      <c r="H776" s="19"/>
      <c r="I776" s="19"/>
      <c r="J776" s="20"/>
      <c r="K776" s="67"/>
      <c r="L776" s="19"/>
    </row>
    <row r="777" spans="1:12" x14ac:dyDescent="0.25">
      <c r="A777" s="18"/>
      <c r="B777" s="19"/>
      <c r="C777" s="19"/>
      <c r="D777" s="19"/>
      <c r="E777" s="19"/>
      <c r="F777" s="19"/>
      <c r="G777" s="19"/>
      <c r="H777" s="19"/>
      <c r="I777" s="19"/>
      <c r="J777" s="20"/>
      <c r="K777" s="67"/>
      <c r="L777" s="19"/>
    </row>
    <row r="778" spans="1:12" x14ac:dyDescent="0.25">
      <c r="A778" s="18"/>
      <c r="B778" s="19"/>
      <c r="C778" s="19"/>
      <c r="D778" s="19"/>
      <c r="E778" s="19"/>
      <c r="F778" s="19"/>
      <c r="G778" s="19"/>
      <c r="H778" s="19"/>
      <c r="I778" s="19"/>
      <c r="J778" s="20"/>
      <c r="K778" s="67"/>
      <c r="L778" s="19"/>
    </row>
    <row r="779" spans="1:12" x14ac:dyDescent="0.25">
      <c r="A779" s="18"/>
      <c r="B779" s="19"/>
      <c r="C779" s="19"/>
      <c r="D779" s="19"/>
      <c r="E779" s="19"/>
      <c r="F779" s="19"/>
      <c r="G779" s="19"/>
      <c r="H779" s="19"/>
      <c r="I779" s="19"/>
      <c r="J779" s="20"/>
      <c r="K779" s="67"/>
      <c r="L779" s="19"/>
    </row>
    <row r="780" spans="1:12" x14ac:dyDescent="0.25">
      <c r="A780" s="18"/>
      <c r="B780" s="19"/>
      <c r="C780" s="19"/>
      <c r="D780" s="19"/>
      <c r="E780" s="19"/>
      <c r="F780" s="19"/>
      <c r="G780" s="19"/>
      <c r="H780" s="19"/>
      <c r="I780" s="19"/>
      <c r="J780" s="20"/>
      <c r="K780" s="67"/>
      <c r="L780" s="19"/>
    </row>
    <row r="781" spans="1:12" x14ac:dyDescent="0.25">
      <c r="A781" s="18"/>
      <c r="B781" s="19"/>
      <c r="C781" s="19"/>
      <c r="D781" s="19"/>
      <c r="E781" s="19"/>
      <c r="F781" s="19"/>
      <c r="G781" s="19"/>
      <c r="H781" s="19"/>
      <c r="I781" s="19"/>
      <c r="J781" s="20"/>
      <c r="K781" s="67"/>
      <c r="L781" s="19"/>
    </row>
    <row r="782" spans="1:12" x14ac:dyDescent="0.25">
      <c r="A782" s="18"/>
      <c r="B782" s="19"/>
      <c r="C782" s="19"/>
      <c r="D782" s="19"/>
      <c r="E782" s="19"/>
      <c r="F782" s="19"/>
      <c r="G782" s="19"/>
      <c r="H782" s="19"/>
      <c r="I782" s="19"/>
      <c r="J782" s="20"/>
      <c r="K782" s="67"/>
      <c r="L782" s="19"/>
    </row>
    <row r="783" spans="1:12" x14ac:dyDescent="0.25">
      <c r="A783" s="18"/>
      <c r="B783" s="19"/>
      <c r="C783" s="19"/>
      <c r="D783" s="19"/>
      <c r="E783" s="19"/>
      <c r="F783" s="19"/>
      <c r="G783" s="19"/>
      <c r="H783" s="19"/>
      <c r="I783" s="19"/>
      <c r="J783" s="20"/>
      <c r="K783" s="67"/>
      <c r="L783" s="19"/>
    </row>
    <row r="784" spans="1:12" x14ac:dyDescent="0.25">
      <c r="A784" s="18"/>
      <c r="B784" s="19"/>
      <c r="C784" s="19"/>
      <c r="D784" s="19"/>
      <c r="E784" s="19"/>
      <c r="F784" s="19"/>
      <c r="G784" s="19"/>
      <c r="H784" s="19"/>
      <c r="I784" s="19"/>
      <c r="J784" s="20"/>
      <c r="K784" s="67"/>
      <c r="L784" s="19"/>
    </row>
    <row r="785" spans="1:12" x14ac:dyDescent="0.25">
      <c r="A785" s="18"/>
      <c r="B785" s="19"/>
      <c r="C785" s="19"/>
      <c r="D785" s="19"/>
      <c r="E785" s="19"/>
      <c r="F785" s="19"/>
      <c r="G785" s="19"/>
      <c r="H785" s="19"/>
      <c r="I785" s="19"/>
      <c r="J785" s="20"/>
      <c r="K785" s="67"/>
      <c r="L785" s="19"/>
    </row>
    <row r="786" spans="1:12" x14ac:dyDescent="0.25">
      <c r="A786" s="18"/>
      <c r="B786" s="19"/>
      <c r="C786" s="19"/>
      <c r="D786" s="19"/>
      <c r="E786" s="19"/>
      <c r="F786" s="19"/>
      <c r="G786" s="19"/>
      <c r="H786" s="19"/>
      <c r="I786" s="19"/>
      <c r="J786" s="20"/>
      <c r="K786" s="67"/>
      <c r="L786" s="19"/>
    </row>
    <row r="787" spans="1:12" x14ac:dyDescent="0.25">
      <c r="A787" s="18"/>
      <c r="B787" s="19"/>
      <c r="C787" s="19"/>
      <c r="D787" s="19"/>
      <c r="E787" s="19"/>
      <c r="F787" s="19"/>
      <c r="G787" s="19"/>
      <c r="H787" s="19"/>
      <c r="I787" s="19"/>
      <c r="J787" s="20"/>
      <c r="K787" s="67"/>
      <c r="L787" s="19"/>
    </row>
    <row r="788" spans="1:12" x14ac:dyDescent="0.25">
      <c r="A788" s="18"/>
      <c r="B788" s="19"/>
      <c r="C788" s="19"/>
      <c r="D788" s="19"/>
      <c r="E788" s="19"/>
      <c r="F788" s="19"/>
      <c r="G788" s="19"/>
      <c r="H788" s="19"/>
      <c r="I788" s="19"/>
      <c r="J788" s="20"/>
      <c r="K788" s="67"/>
      <c r="L788" s="19"/>
    </row>
    <row r="789" spans="1:12" x14ac:dyDescent="0.25">
      <c r="A789" s="18"/>
      <c r="B789" s="19"/>
      <c r="C789" s="19"/>
      <c r="D789" s="19"/>
      <c r="E789" s="19"/>
      <c r="F789" s="19"/>
      <c r="G789" s="19"/>
      <c r="H789" s="19"/>
      <c r="I789" s="19"/>
      <c r="J789" s="20"/>
      <c r="K789" s="67"/>
      <c r="L789" s="19"/>
    </row>
    <row r="790" spans="1:12" x14ac:dyDescent="0.25">
      <c r="A790" s="18"/>
      <c r="B790" s="19"/>
      <c r="C790" s="19"/>
      <c r="D790" s="19"/>
      <c r="E790" s="19"/>
      <c r="F790" s="19"/>
      <c r="G790" s="19"/>
      <c r="H790" s="19"/>
      <c r="I790" s="19"/>
      <c r="J790" s="20"/>
      <c r="K790" s="67"/>
      <c r="L790" s="19"/>
    </row>
    <row r="791" spans="1:12" x14ac:dyDescent="0.25">
      <c r="A791" s="18"/>
      <c r="B791" s="19"/>
      <c r="C791" s="19"/>
      <c r="D791" s="19"/>
      <c r="E791" s="19"/>
      <c r="F791" s="19"/>
      <c r="G791" s="19"/>
      <c r="H791" s="19"/>
      <c r="I791" s="19"/>
      <c r="J791" s="20"/>
      <c r="K791" s="67"/>
      <c r="L791" s="19"/>
    </row>
    <row r="792" spans="1:12" x14ac:dyDescent="0.25">
      <c r="A792" s="18"/>
      <c r="B792" s="19"/>
      <c r="C792" s="19"/>
      <c r="D792" s="19"/>
      <c r="E792" s="19"/>
      <c r="F792" s="19"/>
      <c r="G792" s="19"/>
      <c r="H792" s="19"/>
      <c r="I792" s="19"/>
      <c r="J792" s="20"/>
      <c r="K792" s="67"/>
      <c r="L792" s="19"/>
    </row>
    <row r="793" spans="1:12" x14ac:dyDescent="0.25">
      <c r="A793" s="18"/>
      <c r="B793" s="19"/>
      <c r="C793" s="19"/>
      <c r="D793" s="19"/>
      <c r="E793" s="19"/>
      <c r="F793" s="19"/>
      <c r="G793" s="19"/>
      <c r="H793" s="19"/>
      <c r="I793" s="19"/>
      <c r="J793" s="20"/>
      <c r="K793" s="67"/>
      <c r="L793" s="19"/>
    </row>
    <row r="794" spans="1:12" x14ac:dyDescent="0.25">
      <c r="A794" s="18"/>
      <c r="B794" s="19"/>
      <c r="C794" s="19"/>
      <c r="D794" s="19"/>
      <c r="E794" s="19"/>
      <c r="F794" s="19"/>
      <c r="G794" s="19"/>
      <c r="H794" s="19"/>
      <c r="I794" s="19"/>
      <c r="J794" s="20"/>
      <c r="K794" s="67"/>
      <c r="L794" s="19"/>
    </row>
    <row r="795" spans="1:12" x14ac:dyDescent="0.25">
      <c r="A795" s="18"/>
      <c r="B795" s="19"/>
      <c r="C795" s="19"/>
      <c r="D795" s="19"/>
      <c r="E795" s="19"/>
      <c r="F795" s="19"/>
      <c r="G795" s="19"/>
      <c r="H795" s="19"/>
      <c r="I795" s="19"/>
      <c r="J795" s="20"/>
      <c r="K795" s="67"/>
      <c r="L795" s="19"/>
    </row>
    <row r="796" spans="1:12" x14ac:dyDescent="0.25">
      <c r="A796" s="18"/>
      <c r="B796" s="19"/>
      <c r="C796" s="19"/>
      <c r="D796" s="19"/>
      <c r="E796" s="19"/>
      <c r="F796" s="19"/>
      <c r="G796" s="19"/>
      <c r="H796" s="19"/>
      <c r="I796" s="19"/>
      <c r="J796" s="20"/>
      <c r="K796" s="67"/>
      <c r="L796" s="19"/>
    </row>
    <row r="797" spans="1:12" x14ac:dyDescent="0.25">
      <c r="A797" s="18"/>
      <c r="B797" s="19"/>
      <c r="C797" s="19"/>
      <c r="D797" s="19"/>
      <c r="E797" s="19"/>
      <c r="F797" s="19"/>
      <c r="G797" s="19"/>
      <c r="H797" s="19"/>
      <c r="I797" s="19"/>
      <c r="J797" s="20"/>
      <c r="K797" s="67"/>
      <c r="L797" s="19"/>
    </row>
    <row r="798" spans="1:12" x14ac:dyDescent="0.25">
      <c r="A798" s="18"/>
      <c r="B798" s="19"/>
      <c r="C798" s="19"/>
      <c r="D798" s="19"/>
      <c r="E798" s="19"/>
      <c r="F798" s="19"/>
      <c r="G798" s="19"/>
      <c r="H798" s="19"/>
      <c r="I798" s="19"/>
      <c r="J798" s="20"/>
      <c r="K798" s="67"/>
      <c r="L798" s="19"/>
    </row>
    <row r="799" spans="1:12" x14ac:dyDescent="0.25">
      <c r="A799" s="18"/>
      <c r="B799" s="19"/>
      <c r="C799" s="19"/>
      <c r="D799" s="19"/>
      <c r="E799" s="19"/>
      <c r="F799" s="19"/>
      <c r="G799" s="19"/>
      <c r="H799" s="19"/>
      <c r="I799" s="19"/>
      <c r="J799" s="20"/>
      <c r="K799" s="67"/>
      <c r="L799" s="19"/>
    </row>
    <row r="800" spans="1:12" x14ac:dyDescent="0.25">
      <c r="A800" s="18"/>
      <c r="B800" s="19"/>
      <c r="C800" s="19"/>
      <c r="D800" s="19"/>
      <c r="E800" s="19"/>
      <c r="F800" s="19"/>
      <c r="G800" s="19"/>
      <c r="H800" s="19"/>
      <c r="I800" s="19"/>
      <c r="J800" s="20"/>
      <c r="K800" s="67"/>
      <c r="L800" s="19"/>
    </row>
    <row r="801" spans="1:12" x14ac:dyDescent="0.25">
      <c r="A801" s="18"/>
      <c r="B801" s="19"/>
      <c r="C801" s="19"/>
      <c r="D801" s="19"/>
      <c r="E801" s="19"/>
      <c r="F801" s="19"/>
      <c r="G801" s="19"/>
      <c r="H801" s="19"/>
      <c r="I801" s="19"/>
      <c r="J801" s="20"/>
      <c r="K801" s="67"/>
      <c r="L801" s="19"/>
    </row>
    <row r="802" spans="1:12" x14ac:dyDescent="0.25">
      <c r="A802" s="18"/>
      <c r="B802" s="19"/>
      <c r="C802" s="19"/>
      <c r="D802" s="19"/>
      <c r="E802" s="19"/>
      <c r="F802" s="19"/>
      <c r="G802" s="19"/>
      <c r="H802" s="19"/>
      <c r="I802" s="19"/>
      <c r="J802" s="20"/>
      <c r="K802" s="67"/>
      <c r="L802" s="19"/>
    </row>
    <row r="803" spans="1:12" x14ac:dyDescent="0.25">
      <c r="A803" s="18"/>
      <c r="B803" s="19"/>
      <c r="C803" s="19"/>
      <c r="D803" s="19"/>
      <c r="E803" s="19"/>
      <c r="F803" s="19"/>
      <c r="G803" s="19"/>
      <c r="H803" s="19"/>
      <c r="I803" s="19"/>
      <c r="J803" s="20"/>
      <c r="K803" s="67"/>
      <c r="L803" s="19"/>
    </row>
    <row r="804" spans="1:12" x14ac:dyDescent="0.25">
      <c r="A804" s="18"/>
      <c r="B804" s="19"/>
      <c r="C804" s="19"/>
      <c r="D804" s="19"/>
      <c r="E804" s="19"/>
      <c r="F804" s="19"/>
      <c r="G804" s="19"/>
      <c r="H804" s="19"/>
      <c r="I804" s="19"/>
      <c r="J804" s="20"/>
      <c r="K804" s="67"/>
      <c r="L804" s="19"/>
    </row>
    <row r="805" spans="1:12" x14ac:dyDescent="0.25">
      <c r="A805" s="18"/>
      <c r="B805" s="19"/>
      <c r="C805" s="19"/>
      <c r="D805" s="19"/>
      <c r="E805" s="19"/>
      <c r="F805" s="19"/>
      <c r="G805" s="19"/>
      <c r="H805" s="19"/>
      <c r="I805" s="19"/>
      <c r="J805" s="20"/>
      <c r="K805" s="67"/>
      <c r="L805" s="19"/>
    </row>
    <row r="806" spans="1:12" x14ac:dyDescent="0.25">
      <c r="A806" s="18"/>
      <c r="B806" s="19"/>
      <c r="C806" s="19"/>
      <c r="D806" s="19"/>
      <c r="E806" s="19"/>
      <c r="F806" s="19"/>
      <c r="G806" s="19"/>
      <c r="H806" s="19"/>
      <c r="I806" s="19"/>
      <c r="J806" s="20"/>
      <c r="K806" s="67"/>
      <c r="L806" s="19"/>
    </row>
    <row r="807" spans="1:12" x14ac:dyDescent="0.25">
      <c r="A807" s="18"/>
      <c r="B807" s="19"/>
      <c r="C807" s="19"/>
      <c r="D807" s="19"/>
      <c r="E807" s="19"/>
      <c r="F807" s="19"/>
      <c r="G807" s="19"/>
      <c r="H807" s="19"/>
      <c r="I807" s="19"/>
      <c r="J807" s="20"/>
      <c r="K807" s="67"/>
      <c r="L807" s="19"/>
    </row>
    <row r="808" spans="1:12" x14ac:dyDescent="0.25">
      <c r="A808" s="18"/>
      <c r="B808" s="19"/>
      <c r="C808" s="19"/>
      <c r="D808" s="19"/>
      <c r="E808" s="19"/>
      <c r="F808" s="19"/>
      <c r="G808" s="19"/>
      <c r="H808" s="19"/>
      <c r="I808" s="19"/>
      <c r="J808" s="20"/>
      <c r="K808" s="67"/>
      <c r="L808" s="19"/>
    </row>
    <row r="809" spans="1:12" x14ac:dyDescent="0.25">
      <c r="A809" s="18"/>
      <c r="B809" s="19"/>
      <c r="C809" s="19"/>
      <c r="D809" s="19"/>
      <c r="E809" s="19"/>
      <c r="F809" s="19"/>
      <c r="G809" s="19"/>
      <c r="H809" s="19"/>
      <c r="I809" s="19"/>
      <c r="J809" s="20"/>
      <c r="K809" s="67"/>
      <c r="L809" s="19"/>
    </row>
    <row r="810" spans="1:12" x14ac:dyDescent="0.25">
      <c r="A810" s="18"/>
      <c r="B810" s="19"/>
      <c r="C810" s="19"/>
      <c r="D810" s="19"/>
      <c r="E810" s="19"/>
      <c r="F810" s="19"/>
      <c r="G810" s="19"/>
      <c r="H810" s="19"/>
      <c r="I810" s="19"/>
      <c r="J810" s="20"/>
      <c r="K810" s="67"/>
      <c r="L810" s="19"/>
    </row>
    <row r="811" spans="1:12" x14ac:dyDescent="0.25">
      <c r="A811" s="18"/>
      <c r="B811" s="19"/>
      <c r="C811" s="19"/>
      <c r="D811" s="19"/>
      <c r="E811" s="19"/>
      <c r="F811" s="19"/>
      <c r="G811" s="19"/>
      <c r="H811" s="19"/>
      <c r="I811" s="19"/>
      <c r="J811" s="20"/>
      <c r="K811" s="67"/>
      <c r="L811" s="19"/>
    </row>
    <row r="812" spans="1:12" x14ac:dyDescent="0.25">
      <c r="A812" s="18"/>
      <c r="B812" s="19"/>
      <c r="C812" s="19"/>
      <c r="D812" s="19"/>
      <c r="E812" s="19"/>
      <c r="F812" s="19"/>
      <c r="G812" s="19"/>
      <c r="H812" s="19"/>
      <c r="I812" s="19"/>
      <c r="J812" s="20"/>
      <c r="K812" s="67"/>
      <c r="L812" s="19"/>
    </row>
    <row r="813" spans="1:12" x14ac:dyDescent="0.25">
      <c r="A813" s="18"/>
      <c r="B813" s="19"/>
      <c r="C813" s="19"/>
      <c r="D813" s="19"/>
      <c r="E813" s="19"/>
      <c r="F813" s="19"/>
      <c r="G813" s="19"/>
      <c r="H813" s="19"/>
      <c r="I813" s="19"/>
      <c r="J813" s="20"/>
      <c r="K813" s="67"/>
      <c r="L813" s="19"/>
    </row>
    <row r="814" spans="1:12" x14ac:dyDescent="0.25">
      <c r="A814" s="18"/>
      <c r="B814" s="19"/>
      <c r="C814" s="19"/>
      <c r="D814" s="19"/>
      <c r="E814" s="19"/>
      <c r="F814" s="19"/>
      <c r="G814" s="19"/>
      <c r="H814" s="19"/>
      <c r="I814" s="19"/>
      <c r="J814" s="20"/>
      <c r="K814" s="67"/>
      <c r="L814" s="19"/>
    </row>
    <row r="815" spans="1:12" x14ac:dyDescent="0.25">
      <c r="A815" s="18"/>
      <c r="B815" s="19"/>
      <c r="C815" s="19"/>
      <c r="D815" s="19"/>
      <c r="E815" s="19"/>
      <c r="F815" s="19"/>
      <c r="G815" s="19"/>
      <c r="H815" s="19"/>
      <c r="I815" s="19"/>
      <c r="J815" s="20"/>
      <c r="K815" s="67"/>
      <c r="L815" s="19"/>
    </row>
    <row r="816" spans="1:12" x14ac:dyDescent="0.25">
      <c r="A816" s="18"/>
      <c r="B816" s="19"/>
      <c r="C816" s="19"/>
      <c r="D816" s="19"/>
      <c r="E816" s="19"/>
      <c r="F816" s="19"/>
      <c r="G816" s="19"/>
      <c r="H816" s="19"/>
      <c r="I816" s="19"/>
      <c r="J816" s="20"/>
      <c r="K816" s="67"/>
      <c r="L816" s="19"/>
    </row>
    <row r="817" spans="1:12" x14ac:dyDescent="0.25">
      <c r="A817" s="18"/>
      <c r="B817" s="19"/>
      <c r="C817" s="19"/>
      <c r="D817" s="19"/>
      <c r="E817" s="19"/>
      <c r="F817" s="19"/>
      <c r="G817" s="19"/>
      <c r="H817" s="19"/>
      <c r="I817" s="19"/>
      <c r="J817" s="20"/>
      <c r="K817" s="67"/>
      <c r="L817" s="19"/>
    </row>
    <row r="818" spans="1:12" x14ac:dyDescent="0.25">
      <c r="A818" s="18"/>
      <c r="B818" s="19"/>
      <c r="C818" s="19"/>
      <c r="D818" s="19"/>
      <c r="E818" s="19"/>
      <c r="F818" s="19"/>
      <c r="G818" s="19"/>
      <c r="H818" s="19"/>
      <c r="I818" s="19"/>
      <c r="J818" s="20"/>
      <c r="K818" s="67"/>
      <c r="L818" s="19"/>
    </row>
    <row r="819" spans="1:12" x14ac:dyDescent="0.25">
      <c r="A819" s="18"/>
      <c r="B819" s="19"/>
      <c r="C819" s="19"/>
      <c r="D819" s="19"/>
      <c r="E819" s="19"/>
      <c r="F819" s="19"/>
      <c r="G819" s="19"/>
      <c r="H819" s="19"/>
      <c r="I819" s="19"/>
      <c r="J819" s="20"/>
      <c r="K819" s="67"/>
      <c r="L819" s="19"/>
    </row>
    <row r="820" spans="1:12" x14ac:dyDescent="0.25">
      <c r="A820" s="18"/>
      <c r="B820" s="19"/>
      <c r="C820" s="19"/>
      <c r="D820" s="19"/>
      <c r="E820" s="19"/>
      <c r="F820" s="19"/>
      <c r="G820" s="19"/>
      <c r="H820" s="19"/>
      <c r="I820" s="19"/>
      <c r="J820" s="20"/>
      <c r="K820" s="67"/>
      <c r="L820" s="19"/>
    </row>
    <row r="821" spans="1:12" x14ac:dyDescent="0.25">
      <c r="A821" s="18"/>
      <c r="B821" s="19"/>
      <c r="C821" s="19"/>
      <c r="D821" s="19"/>
      <c r="E821" s="19"/>
      <c r="F821" s="19"/>
      <c r="G821" s="19"/>
      <c r="H821" s="19"/>
      <c r="I821" s="19"/>
      <c r="J821" s="20"/>
      <c r="K821" s="67"/>
      <c r="L821" s="19"/>
    </row>
    <row r="822" spans="1:12" x14ac:dyDescent="0.25">
      <c r="A822" s="18"/>
      <c r="B822" s="19"/>
      <c r="C822" s="19"/>
      <c r="D822" s="19"/>
      <c r="E822" s="19"/>
      <c r="F822" s="19"/>
      <c r="G822" s="19"/>
      <c r="H822" s="19"/>
      <c r="I822" s="19"/>
      <c r="J822" s="20"/>
      <c r="K822" s="67"/>
      <c r="L822" s="19"/>
    </row>
    <row r="823" spans="1:12" x14ac:dyDescent="0.25">
      <c r="A823" s="18"/>
      <c r="B823" s="19"/>
      <c r="C823" s="19"/>
      <c r="D823" s="19"/>
      <c r="E823" s="19"/>
      <c r="F823" s="19"/>
      <c r="G823" s="19"/>
      <c r="H823" s="19"/>
      <c r="I823" s="19"/>
      <c r="J823" s="20"/>
      <c r="K823" s="67"/>
      <c r="L823" s="19"/>
    </row>
    <row r="824" spans="1:12" x14ac:dyDescent="0.25">
      <c r="A824" s="18"/>
      <c r="B824" s="19"/>
      <c r="C824" s="19"/>
      <c r="D824" s="19"/>
      <c r="E824" s="19"/>
      <c r="F824" s="19"/>
      <c r="G824" s="19"/>
      <c r="H824" s="19"/>
      <c r="I824" s="19"/>
      <c r="J824" s="20"/>
      <c r="K824" s="67"/>
      <c r="L824" s="19"/>
    </row>
    <row r="825" spans="1:12" x14ac:dyDescent="0.25">
      <c r="A825" s="18"/>
      <c r="B825" s="19"/>
      <c r="C825" s="19"/>
      <c r="D825" s="19"/>
      <c r="E825" s="19"/>
      <c r="F825" s="19"/>
      <c r="G825" s="19"/>
      <c r="H825" s="19"/>
      <c r="I825" s="19"/>
      <c r="J825" s="20"/>
      <c r="K825" s="67"/>
      <c r="L825" s="19"/>
    </row>
    <row r="826" spans="1:12" x14ac:dyDescent="0.25">
      <c r="A826" s="18"/>
      <c r="B826" s="19"/>
      <c r="C826" s="19"/>
      <c r="D826" s="19"/>
      <c r="E826" s="19"/>
      <c r="F826" s="19"/>
      <c r="G826" s="19"/>
      <c r="H826" s="19"/>
      <c r="I826" s="19"/>
      <c r="J826" s="20"/>
      <c r="K826" s="67"/>
      <c r="L826" s="19"/>
    </row>
    <row r="827" spans="1:12" x14ac:dyDescent="0.25">
      <c r="A827" s="18"/>
      <c r="B827" s="19"/>
      <c r="C827" s="19"/>
      <c r="D827" s="19"/>
      <c r="E827" s="19"/>
      <c r="F827" s="19"/>
      <c r="G827" s="19"/>
      <c r="H827" s="19"/>
      <c r="I827" s="19"/>
      <c r="J827" s="20"/>
      <c r="K827" s="67"/>
      <c r="L827" s="19"/>
    </row>
    <row r="828" spans="1:12" x14ac:dyDescent="0.25">
      <c r="A828" s="18"/>
      <c r="B828" s="19"/>
      <c r="C828" s="19"/>
      <c r="D828" s="19"/>
      <c r="E828" s="19"/>
      <c r="F828" s="19"/>
      <c r="G828" s="19"/>
      <c r="H828" s="19"/>
      <c r="I828" s="19"/>
      <c r="J828" s="20"/>
      <c r="K828" s="67"/>
      <c r="L828" s="19"/>
    </row>
    <row r="829" spans="1:12" x14ac:dyDescent="0.25">
      <c r="A829" s="18"/>
      <c r="B829" s="19"/>
      <c r="C829" s="19"/>
      <c r="D829" s="19"/>
      <c r="E829" s="19"/>
      <c r="F829" s="19"/>
      <c r="G829" s="19"/>
      <c r="H829" s="19"/>
      <c r="I829" s="19"/>
      <c r="J829" s="20"/>
      <c r="K829" s="67"/>
      <c r="L829" s="19"/>
    </row>
    <row r="830" spans="1:12" x14ac:dyDescent="0.25">
      <c r="A830" s="18"/>
      <c r="B830" s="19"/>
      <c r="C830" s="19"/>
      <c r="D830" s="19"/>
      <c r="E830" s="19"/>
      <c r="F830" s="19"/>
      <c r="G830" s="19"/>
      <c r="H830" s="19"/>
      <c r="I830" s="19"/>
      <c r="J830" s="20"/>
      <c r="K830" s="67"/>
      <c r="L830" s="19"/>
    </row>
    <row r="831" spans="1:12" x14ac:dyDescent="0.25">
      <c r="A831" s="18"/>
      <c r="B831" s="19"/>
      <c r="C831" s="19"/>
      <c r="D831" s="19"/>
      <c r="E831" s="19"/>
      <c r="F831" s="19"/>
      <c r="G831" s="19"/>
      <c r="H831" s="19"/>
      <c r="I831" s="19"/>
      <c r="J831" s="20"/>
      <c r="K831" s="67"/>
      <c r="L831" s="19"/>
    </row>
    <row r="832" spans="1:12" x14ac:dyDescent="0.25">
      <c r="A832" s="18"/>
      <c r="B832" s="19"/>
      <c r="C832" s="19"/>
      <c r="D832" s="19"/>
      <c r="E832" s="19"/>
      <c r="F832" s="19"/>
      <c r="G832" s="19"/>
      <c r="H832" s="19"/>
      <c r="I832" s="19"/>
      <c r="J832" s="20"/>
      <c r="K832" s="67"/>
      <c r="L832" s="19"/>
    </row>
    <row r="833" spans="1:12" x14ac:dyDescent="0.25">
      <c r="A833" s="18"/>
      <c r="B833" s="19"/>
      <c r="C833" s="19"/>
      <c r="D833" s="19"/>
      <c r="E833" s="19"/>
      <c r="F833" s="19"/>
      <c r="G833" s="19"/>
      <c r="H833" s="19"/>
      <c r="I833" s="19"/>
      <c r="J833" s="20"/>
      <c r="K833" s="67"/>
      <c r="L833" s="19"/>
    </row>
    <row r="834" spans="1:12" x14ac:dyDescent="0.25">
      <c r="A834" s="18"/>
      <c r="B834" s="19"/>
      <c r="C834" s="19"/>
      <c r="D834" s="19"/>
      <c r="E834" s="19"/>
      <c r="F834" s="19"/>
      <c r="G834" s="19"/>
      <c r="H834" s="19"/>
      <c r="I834" s="19"/>
      <c r="J834" s="20"/>
      <c r="K834" s="67"/>
      <c r="L834" s="19"/>
    </row>
    <row r="835" spans="1:12" x14ac:dyDescent="0.25">
      <c r="A835" s="18"/>
      <c r="B835" s="19"/>
      <c r="C835" s="19"/>
      <c r="D835" s="19"/>
      <c r="E835" s="19"/>
      <c r="F835" s="19"/>
      <c r="G835" s="19"/>
      <c r="H835" s="19"/>
      <c r="I835" s="19"/>
      <c r="J835" s="20"/>
      <c r="K835" s="67"/>
      <c r="L835" s="19"/>
    </row>
    <row r="836" spans="1:12" x14ac:dyDescent="0.25">
      <c r="A836" s="18"/>
      <c r="B836" s="19"/>
      <c r="C836" s="19"/>
      <c r="D836" s="19"/>
      <c r="E836" s="19"/>
      <c r="F836" s="19"/>
      <c r="G836" s="19"/>
      <c r="H836" s="19"/>
      <c r="I836" s="19"/>
      <c r="J836" s="20"/>
      <c r="K836" s="67"/>
      <c r="L836" s="19"/>
    </row>
    <row r="837" spans="1:12" x14ac:dyDescent="0.25">
      <c r="A837" s="18"/>
      <c r="B837" s="19"/>
      <c r="C837" s="19"/>
      <c r="D837" s="19"/>
      <c r="E837" s="19"/>
      <c r="F837" s="19"/>
      <c r="G837" s="19"/>
      <c r="H837" s="19"/>
      <c r="I837" s="19"/>
      <c r="J837" s="20"/>
      <c r="K837" s="67"/>
      <c r="L837" s="19"/>
    </row>
    <row r="838" spans="1:12" x14ac:dyDescent="0.25">
      <c r="A838" s="18"/>
      <c r="B838" s="19"/>
      <c r="C838" s="19"/>
      <c r="D838" s="19"/>
      <c r="E838" s="19"/>
      <c r="F838" s="19"/>
      <c r="G838" s="19"/>
      <c r="H838" s="19"/>
      <c r="I838" s="19"/>
      <c r="J838" s="20"/>
      <c r="K838" s="67"/>
      <c r="L838" s="19"/>
    </row>
    <row r="839" spans="1:12" x14ac:dyDescent="0.25">
      <c r="A839" s="18"/>
      <c r="B839" s="19"/>
      <c r="C839" s="19"/>
      <c r="D839" s="19"/>
      <c r="E839" s="19"/>
      <c r="F839" s="19"/>
      <c r="G839" s="19"/>
      <c r="H839" s="19"/>
      <c r="I839" s="19"/>
      <c r="J839" s="20"/>
      <c r="K839" s="67"/>
      <c r="L839" s="19"/>
    </row>
    <row r="840" spans="1:12" x14ac:dyDescent="0.25">
      <c r="A840" s="18"/>
      <c r="B840" s="19"/>
      <c r="C840" s="19"/>
      <c r="D840" s="19"/>
      <c r="E840" s="19"/>
      <c r="F840" s="19"/>
      <c r="G840" s="19"/>
      <c r="H840" s="19"/>
      <c r="I840" s="19"/>
      <c r="J840" s="20"/>
      <c r="K840" s="67"/>
      <c r="L840" s="19"/>
    </row>
    <row r="841" spans="1:12" x14ac:dyDescent="0.25">
      <c r="A841" s="18"/>
      <c r="B841" s="19"/>
      <c r="C841" s="19"/>
      <c r="D841" s="19"/>
      <c r="E841" s="19"/>
      <c r="F841" s="19"/>
      <c r="G841" s="19"/>
      <c r="H841" s="19"/>
      <c r="I841" s="19"/>
      <c r="J841" s="20"/>
      <c r="K841" s="67"/>
      <c r="L841" s="19"/>
    </row>
    <row r="842" spans="1:12" x14ac:dyDescent="0.25">
      <c r="A842" s="18"/>
      <c r="B842" s="19"/>
      <c r="C842" s="19"/>
      <c r="D842" s="19"/>
      <c r="E842" s="19"/>
      <c r="F842" s="19"/>
      <c r="G842" s="19"/>
      <c r="H842" s="19"/>
      <c r="I842" s="19"/>
      <c r="J842" s="20"/>
      <c r="K842" s="67"/>
      <c r="L842" s="19"/>
    </row>
    <row r="843" spans="1:12" x14ac:dyDescent="0.25">
      <c r="A843" s="18"/>
      <c r="B843" s="19"/>
      <c r="C843" s="19"/>
      <c r="D843" s="19"/>
      <c r="E843" s="19"/>
      <c r="F843" s="19"/>
      <c r="G843" s="19"/>
      <c r="H843" s="19"/>
      <c r="I843" s="19"/>
      <c r="J843" s="20"/>
      <c r="K843" s="67"/>
      <c r="L843" s="19"/>
    </row>
    <row r="844" spans="1:12" x14ac:dyDescent="0.25">
      <c r="A844" s="18"/>
      <c r="B844" s="19"/>
      <c r="C844" s="19"/>
      <c r="D844" s="19"/>
      <c r="E844" s="19"/>
      <c r="F844" s="19"/>
      <c r="G844" s="19"/>
      <c r="H844" s="19"/>
      <c r="I844" s="19"/>
      <c r="J844" s="20"/>
      <c r="K844" s="67"/>
      <c r="L844" s="19"/>
    </row>
    <row r="845" spans="1:12" x14ac:dyDescent="0.25">
      <c r="A845" s="18"/>
      <c r="B845" s="19"/>
      <c r="C845" s="19"/>
      <c r="D845" s="19"/>
      <c r="E845" s="19"/>
      <c r="F845" s="19"/>
      <c r="G845" s="19"/>
      <c r="H845" s="19"/>
      <c r="I845" s="19"/>
      <c r="J845" s="20"/>
      <c r="K845" s="67"/>
      <c r="L845" s="19"/>
    </row>
    <row r="846" spans="1:12" x14ac:dyDescent="0.25">
      <c r="A846" s="18"/>
      <c r="B846" s="19"/>
      <c r="C846" s="19"/>
      <c r="D846" s="19"/>
      <c r="E846" s="19"/>
      <c r="F846" s="19"/>
      <c r="G846" s="19"/>
      <c r="H846" s="19"/>
      <c r="I846" s="19"/>
      <c r="J846" s="20"/>
      <c r="K846" s="67"/>
      <c r="L846" s="19"/>
    </row>
    <row r="847" spans="1:12" x14ac:dyDescent="0.25">
      <c r="A847" s="18"/>
      <c r="B847" s="19"/>
      <c r="C847" s="19"/>
      <c r="D847" s="19"/>
      <c r="E847" s="19"/>
      <c r="F847" s="19"/>
      <c r="G847" s="19"/>
      <c r="H847" s="19"/>
      <c r="I847" s="19"/>
      <c r="J847" s="20"/>
      <c r="K847" s="67"/>
      <c r="L847" s="19"/>
    </row>
    <row r="848" spans="1:12" x14ac:dyDescent="0.25">
      <c r="A848" s="18"/>
      <c r="B848" s="19"/>
      <c r="C848" s="19"/>
      <c r="D848" s="19"/>
      <c r="E848" s="19"/>
      <c r="F848" s="19"/>
      <c r="G848" s="19"/>
      <c r="H848" s="19"/>
      <c r="I848" s="19"/>
      <c r="J848" s="20"/>
      <c r="K848" s="67"/>
      <c r="L848" s="19"/>
    </row>
    <row r="849" spans="1:12" x14ac:dyDescent="0.25">
      <c r="A849" s="18"/>
      <c r="B849" s="19"/>
      <c r="C849" s="19"/>
      <c r="D849" s="19"/>
      <c r="E849" s="19"/>
      <c r="F849" s="19"/>
      <c r="G849" s="19"/>
      <c r="H849" s="19"/>
      <c r="I849" s="19"/>
      <c r="J849" s="20"/>
      <c r="K849" s="67"/>
      <c r="L849" s="19"/>
    </row>
    <row r="850" spans="1:12" x14ac:dyDescent="0.25">
      <c r="A850" s="18"/>
      <c r="B850" s="19"/>
      <c r="C850" s="19"/>
      <c r="D850" s="19"/>
      <c r="E850" s="19"/>
      <c r="F850" s="19"/>
      <c r="G850" s="19"/>
      <c r="H850" s="19"/>
      <c r="I850" s="19"/>
      <c r="J850" s="20"/>
      <c r="K850" s="67"/>
      <c r="L850" s="19"/>
    </row>
    <row r="851" spans="1:12" x14ac:dyDescent="0.25">
      <c r="A851" s="18"/>
      <c r="B851" s="19"/>
      <c r="C851" s="19"/>
      <c r="D851" s="19"/>
      <c r="E851" s="19"/>
      <c r="F851" s="19"/>
      <c r="G851" s="19"/>
      <c r="H851" s="19"/>
      <c r="I851" s="19"/>
      <c r="J851" s="20"/>
      <c r="K851" s="67"/>
      <c r="L851" s="19"/>
    </row>
    <row r="852" spans="1:12" x14ac:dyDescent="0.25">
      <c r="A852" s="18"/>
      <c r="B852" s="19"/>
      <c r="C852" s="19"/>
      <c r="D852" s="19"/>
      <c r="E852" s="19"/>
      <c r="F852" s="19"/>
      <c r="G852" s="19"/>
      <c r="H852" s="19"/>
      <c r="I852" s="19"/>
      <c r="J852" s="20"/>
      <c r="K852" s="67"/>
      <c r="L852" s="19"/>
    </row>
    <row r="853" spans="1:12" x14ac:dyDescent="0.25">
      <c r="A853" s="18"/>
      <c r="B853" s="19"/>
      <c r="C853" s="19"/>
      <c r="D853" s="19"/>
      <c r="E853" s="19"/>
      <c r="F853" s="19"/>
      <c r="G853" s="19"/>
      <c r="H853" s="19"/>
      <c r="I853" s="19"/>
      <c r="J853" s="20"/>
      <c r="K853" s="67"/>
      <c r="L853" s="19"/>
    </row>
    <row r="854" spans="1:12" x14ac:dyDescent="0.25">
      <c r="A854" s="18"/>
      <c r="B854" s="19"/>
      <c r="C854" s="19"/>
      <c r="D854" s="19"/>
      <c r="E854" s="19"/>
      <c r="F854" s="19"/>
      <c r="G854" s="19"/>
      <c r="H854" s="19"/>
      <c r="I854" s="19"/>
      <c r="J854" s="20"/>
      <c r="K854" s="67"/>
      <c r="L854" s="19"/>
    </row>
    <row r="855" spans="1:12" x14ac:dyDescent="0.25">
      <c r="A855" s="18"/>
      <c r="B855" s="19"/>
      <c r="C855" s="19"/>
      <c r="D855" s="19"/>
      <c r="E855" s="19"/>
      <c r="F855" s="19"/>
      <c r="G855" s="19"/>
      <c r="H855" s="19"/>
      <c r="I855" s="19"/>
      <c r="J855" s="20"/>
      <c r="K855" s="67"/>
      <c r="L855" s="19"/>
    </row>
    <row r="856" spans="1:12" x14ac:dyDescent="0.25">
      <c r="A856" s="18"/>
      <c r="B856" s="19"/>
      <c r="C856" s="19"/>
      <c r="D856" s="19"/>
      <c r="E856" s="19"/>
      <c r="F856" s="19"/>
      <c r="G856" s="19"/>
      <c r="H856" s="19"/>
      <c r="I856" s="19"/>
      <c r="J856" s="20"/>
      <c r="K856" s="67"/>
      <c r="L856" s="19"/>
    </row>
    <row r="857" spans="1:12" x14ac:dyDescent="0.25">
      <c r="A857" s="18"/>
      <c r="B857" s="19"/>
      <c r="C857" s="19"/>
      <c r="D857" s="19"/>
      <c r="E857" s="19"/>
      <c r="F857" s="19"/>
      <c r="G857" s="19"/>
      <c r="H857" s="19"/>
      <c r="I857" s="19"/>
      <c r="J857" s="20"/>
      <c r="K857" s="67"/>
      <c r="L857" s="19"/>
    </row>
    <row r="858" spans="1:12" x14ac:dyDescent="0.25">
      <c r="A858" s="18"/>
      <c r="B858" s="19"/>
      <c r="C858" s="19"/>
      <c r="D858" s="19"/>
      <c r="E858" s="19"/>
      <c r="F858" s="19"/>
      <c r="G858" s="19"/>
      <c r="H858" s="19"/>
      <c r="I858" s="19"/>
      <c r="J858" s="20"/>
      <c r="K858" s="67"/>
      <c r="L858" s="19"/>
    </row>
    <row r="859" spans="1:12" x14ac:dyDescent="0.25">
      <c r="A859" s="18"/>
      <c r="B859" s="19"/>
      <c r="C859" s="19"/>
      <c r="D859" s="19"/>
      <c r="E859" s="19"/>
      <c r="F859" s="19"/>
      <c r="G859" s="19"/>
      <c r="H859" s="19"/>
      <c r="I859" s="19"/>
      <c r="J859" s="20"/>
      <c r="K859" s="67"/>
      <c r="L859" s="19"/>
    </row>
    <row r="860" spans="1:12" x14ac:dyDescent="0.25">
      <c r="A860" s="18"/>
      <c r="B860" s="19"/>
      <c r="C860" s="19"/>
      <c r="D860" s="19"/>
      <c r="E860" s="19"/>
      <c r="F860" s="19"/>
      <c r="G860" s="19"/>
      <c r="H860" s="19"/>
      <c r="I860" s="19"/>
      <c r="J860" s="20"/>
      <c r="K860" s="67"/>
      <c r="L860" s="19"/>
    </row>
    <row r="861" spans="1:12" x14ac:dyDescent="0.25">
      <c r="A861" s="18"/>
      <c r="B861" s="19"/>
      <c r="C861" s="19"/>
      <c r="D861" s="19"/>
      <c r="E861" s="19"/>
      <c r="F861" s="19"/>
      <c r="G861" s="19"/>
      <c r="H861" s="19"/>
      <c r="I861" s="19"/>
      <c r="J861" s="20"/>
      <c r="K861" s="67"/>
      <c r="L861" s="19"/>
    </row>
    <row r="862" spans="1:12" x14ac:dyDescent="0.25">
      <c r="A862" s="18"/>
      <c r="B862" s="19"/>
      <c r="C862" s="19"/>
      <c r="D862" s="19"/>
      <c r="E862" s="19"/>
      <c r="F862" s="19"/>
      <c r="G862" s="19"/>
      <c r="H862" s="19"/>
      <c r="I862" s="19"/>
      <c r="J862" s="20"/>
      <c r="K862" s="67"/>
      <c r="L862" s="19"/>
    </row>
    <row r="863" spans="1:12" x14ac:dyDescent="0.25">
      <c r="A863" s="18"/>
      <c r="B863" s="19"/>
      <c r="C863" s="19"/>
      <c r="D863" s="19"/>
      <c r="E863" s="19"/>
      <c r="F863" s="19"/>
      <c r="G863" s="19"/>
      <c r="H863" s="19"/>
      <c r="I863" s="19"/>
      <c r="J863" s="20"/>
      <c r="K863" s="67"/>
      <c r="L863" s="19"/>
    </row>
    <row r="864" spans="1:12" x14ac:dyDescent="0.25">
      <c r="A864" s="18"/>
      <c r="B864" s="19"/>
      <c r="C864" s="19"/>
      <c r="D864" s="19"/>
      <c r="E864" s="19"/>
      <c r="F864" s="19"/>
      <c r="G864" s="19"/>
      <c r="H864" s="19"/>
      <c r="I864" s="19"/>
      <c r="J864" s="20"/>
      <c r="K864" s="67"/>
      <c r="L864" s="19"/>
    </row>
    <row r="865" spans="1:12" x14ac:dyDescent="0.25">
      <c r="A865" s="18"/>
      <c r="B865" s="19"/>
      <c r="C865" s="19"/>
      <c r="D865" s="19"/>
      <c r="E865" s="19"/>
      <c r="F865" s="19"/>
      <c r="G865" s="19"/>
      <c r="H865" s="19"/>
      <c r="I865" s="19"/>
      <c r="J865" s="20"/>
      <c r="K865" s="67"/>
      <c r="L865" s="19"/>
    </row>
    <row r="866" spans="1:12" x14ac:dyDescent="0.25">
      <c r="A866" s="18"/>
      <c r="B866" s="19"/>
      <c r="C866" s="19"/>
      <c r="D866" s="19"/>
      <c r="E866" s="19"/>
      <c r="F866" s="19"/>
      <c r="G866" s="19"/>
      <c r="H866" s="19"/>
      <c r="I866" s="19"/>
      <c r="J866" s="20"/>
      <c r="K866" s="67"/>
      <c r="L866" s="19"/>
    </row>
    <row r="867" spans="1:12" x14ac:dyDescent="0.25">
      <c r="A867" s="18"/>
      <c r="B867" s="19"/>
      <c r="C867" s="19"/>
      <c r="D867" s="19"/>
      <c r="E867" s="19"/>
      <c r="F867" s="19"/>
      <c r="G867" s="19"/>
      <c r="H867" s="19"/>
      <c r="I867" s="19"/>
      <c r="J867" s="20"/>
      <c r="K867" s="67"/>
      <c r="L867" s="19"/>
    </row>
    <row r="868" spans="1:12" x14ac:dyDescent="0.25">
      <c r="A868" s="18"/>
      <c r="B868" s="19"/>
      <c r="C868" s="19"/>
      <c r="D868" s="19"/>
      <c r="E868" s="19"/>
      <c r="F868" s="19"/>
      <c r="G868" s="19"/>
      <c r="H868" s="19"/>
      <c r="I868" s="19"/>
      <c r="J868" s="20"/>
      <c r="K868" s="67"/>
      <c r="L868" s="19"/>
    </row>
    <row r="869" spans="1:12" x14ac:dyDescent="0.25">
      <c r="A869" s="18"/>
      <c r="B869" s="19"/>
      <c r="C869" s="19"/>
      <c r="D869" s="19"/>
      <c r="E869" s="19"/>
      <c r="F869" s="19"/>
      <c r="G869" s="19"/>
      <c r="H869" s="19"/>
      <c r="I869" s="19"/>
      <c r="J869" s="20"/>
      <c r="K869" s="67"/>
      <c r="L869" s="19"/>
    </row>
    <row r="870" spans="1:12" x14ac:dyDescent="0.25">
      <c r="A870" s="18"/>
      <c r="B870" s="19"/>
      <c r="C870" s="19"/>
      <c r="D870" s="19"/>
      <c r="E870" s="19"/>
      <c r="F870" s="19"/>
      <c r="G870" s="19"/>
      <c r="H870" s="19"/>
      <c r="I870" s="19"/>
      <c r="J870" s="20"/>
      <c r="K870" s="67"/>
      <c r="L870" s="19"/>
    </row>
    <row r="871" spans="1:12" x14ac:dyDescent="0.25">
      <c r="A871" s="18"/>
      <c r="B871" s="19"/>
      <c r="C871" s="19"/>
      <c r="D871" s="19"/>
      <c r="E871" s="19"/>
      <c r="F871" s="19"/>
      <c r="G871" s="19"/>
      <c r="H871" s="19"/>
      <c r="I871" s="19"/>
      <c r="J871" s="20"/>
      <c r="K871" s="67"/>
      <c r="L871" s="19"/>
    </row>
    <row r="872" spans="1:12" x14ac:dyDescent="0.25">
      <c r="A872" s="18"/>
      <c r="B872" s="19"/>
      <c r="C872" s="19"/>
      <c r="D872" s="19"/>
      <c r="E872" s="19"/>
      <c r="F872" s="19"/>
      <c r="G872" s="19"/>
      <c r="H872" s="19"/>
      <c r="I872" s="19"/>
      <c r="J872" s="20"/>
      <c r="K872" s="67"/>
      <c r="L872" s="19"/>
    </row>
    <row r="873" spans="1:12" x14ac:dyDescent="0.25">
      <c r="A873" s="18"/>
      <c r="B873" s="19"/>
      <c r="C873" s="19"/>
      <c r="D873" s="19"/>
      <c r="E873" s="19"/>
      <c r="F873" s="19"/>
      <c r="G873" s="19"/>
      <c r="H873" s="19"/>
      <c r="I873" s="19"/>
      <c r="J873" s="20"/>
      <c r="K873" s="67"/>
      <c r="L873" s="19"/>
    </row>
    <row r="874" spans="1:12" x14ac:dyDescent="0.25">
      <c r="A874" s="18"/>
      <c r="B874" s="19"/>
      <c r="C874" s="19"/>
      <c r="D874" s="19"/>
      <c r="E874" s="19"/>
      <c r="F874" s="19"/>
      <c r="G874" s="19"/>
      <c r="H874" s="19"/>
      <c r="I874" s="19"/>
      <c r="J874" s="20"/>
      <c r="K874" s="67"/>
      <c r="L874" s="19"/>
    </row>
    <row r="875" spans="1:12" x14ac:dyDescent="0.25">
      <c r="A875" s="18"/>
      <c r="B875" s="19"/>
      <c r="C875" s="19"/>
      <c r="D875" s="19"/>
      <c r="E875" s="19"/>
      <c r="F875" s="19"/>
      <c r="G875" s="19"/>
      <c r="H875" s="19"/>
      <c r="I875" s="19"/>
      <c r="J875" s="20"/>
      <c r="K875" s="67"/>
      <c r="L875" s="19"/>
    </row>
    <row r="876" spans="1:12" x14ac:dyDescent="0.25">
      <c r="A876" s="18"/>
      <c r="B876" s="19"/>
      <c r="C876" s="19"/>
      <c r="D876" s="19"/>
      <c r="E876" s="19"/>
      <c r="F876" s="19"/>
      <c r="G876" s="19"/>
      <c r="H876" s="19"/>
      <c r="I876" s="19"/>
      <c r="J876" s="20"/>
      <c r="K876" s="67"/>
      <c r="L876" s="19"/>
    </row>
    <row r="877" spans="1:12" x14ac:dyDescent="0.25">
      <c r="A877" s="18"/>
      <c r="B877" s="19"/>
      <c r="C877" s="19"/>
      <c r="D877" s="19"/>
      <c r="E877" s="19"/>
      <c r="F877" s="19"/>
      <c r="G877" s="19"/>
      <c r="H877" s="19"/>
      <c r="I877" s="19"/>
      <c r="J877" s="20"/>
      <c r="K877" s="67"/>
      <c r="L877" s="19"/>
    </row>
    <row r="878" spans="1:12" x14ac:dyDescent="0.25">
      <c r="A878" s="18"/>
      <c r="B878" s="19"/>
      <c r="C878" s="19"/>
      <c r="D878" s="19"/>
      <c r="E878" s="19"/>
      <c r="F878" s="19"/>
      <c r="G878" s="19"/>
      <c r="H878" s="19"/>
      <c r="I878" s="19"/>
      <c r="J878" s="20"/>
      <c r="K878" s="67"/>
      <c r="L878" s="19"/>
    </row>
    <row r="879" spans="1:12" x14ac:dyDescent="0.25">
      <c r="A879" s="18"/>
      <c r="B879" s="19"/>
      <c r="C879" s="19"/>
      <c r="D879" s="19"/>
      <c r="E879" s="19"/>
      <c r="F879" s="19"/>
      <c r="G879" s="19"/>
      <c r="H879" s="19"/>
      <c r="I879" s="19"/>
      <c r="J879" s="20"/>
      <c r="K879" s="67"/>
      <c r="L879" s="19"/>
    </row>
    <row r="880" spans="1:12" x14ac:dyDescent="0.25">
      <c r="A880" s="18"/>
      <c r="B880" s="19"/>
      <c r="C880" s="19"/>
      <c r="D880" s="19"/>
      <c r="E880" s="19"/>
      <c r="F880" s="19"/>
      <c r="G880" s="19"/>
      <c r="H880" s="19"/>
      <c r="I880" s="19"/>
      <c r="J880" s="20"/>
      <c r="K880" s="67"/>
      <c r="L880" s="19"/>
    </row>
    <row r="881" spans="1:12" x14ac:dyDescent="0.25">
      <c r="A881" s="18"/>
      <c r="B881" s="19"/>
      <c r="C881" s="19"/>
      <c r="D881" s="19"/>
      <c r="E881" s="19"/>
      <c r="F881" s="19"/>
      <c r="G881" s="19"/>
      <c r="H881" s="19"/>
      <c r="I881" s="19"/>
      <c r="J881" s="20"/>
      <c r="K881" s="67"/>
      <c r="L881" s="19"/>
    </row>
    <row r="882" spans="1:12" x14ac:dyDescent="0.25">
      <c r="A882" s="18"/>
      <c r="B882" s="19"/>
      <c r="C882" s="19"/>
      <c r="D882" s="19"/>
      <c r="E882" s="19"/>
      <c r="F882" s="19"/>
      <c r="G882" s="19"/>
      <c r="H882" s="19"/>
      <c r="I882" s="19"/>
      <c r="J882" s="20"/>
      <c r="K882" s="67"/>
      <c r="L882" s="19"/>
    </row>
    <row r="883" spans="1:12" x14ac:dyDescent="0.25">
      <c r="A883" s="18"/>
      <c r="B883" s="19"/>
      <c r="C883" s="19"/>
      <c r="D883" s="19"/>
      <c r="E883" s="19"/>
      <c r="F883" s="19"/>
      <c r="G883" s="19"/>
      <c r="H883" s="19"/>
      <c r="I883" s="19"/>
      <c r="J883" s="20"/>
      <c r="K883" s="67"/>
      <c r="L883" s="19"/>
    </row>
    <row r="884" spans="1:12" x14ac:dyDescent="0.25">
      <c r="A884" s="18"/>
      <c r="B884" s="19"/>
      <c r="C884" s="19"/>
      <c r="D884" s="19"/>
      <c r="E884" s="19"/>
      <c r="F884" s="19"/>
      <c r="G884" s="19"/>
      <c r="H884" s="19"/>
      <c r="I884" s="19"/>
      <c r="J884" s="20"/>
      <c r="K884" s="67"/>
      <c r="L884" s="19"/>
    </row>
    <row r="885" spans="1:12" x14ac:dyDescent="0.25">
      <c r="A885" s="18"/>
      <c r="B885" s="19"/>
      <c r="C885" s="19"/>
      <c r="D885" s="19"/>
      <c r="E885" s="19"/>
      <c r="F885" s="19"/>
      <c r="G885" s="19"/>
      <c r="H885" s="19"/>
      <c r="I885" s="19"/>
      <c r="J885" s="20"/>
      <c r="K885" s="67"/>
      <c r="L885" s="19"/>
    </row>
    <row r="886" spans="1:12" x14ac:dyDescent="0.25">
      <c r="A886" s="18"/>
      <c r="B886" s="19"/>
      <c r="C886" s="19"/>
      <c r="D886" s="19"/>
      <c r="E886" s="19"/>
      <c r="F886" s="19"/>
      <c r="G886" s="19"/>
      <c r="H886" s="19"/>
      <c r="I886" s="19"/>
      <c r="J886" s="20"/>
      <c r="K886" s="67"/>
      <c r="L886" s="19"/>
    </row>
    <row r="887" spans="1:12" x14ac:dyDescent="0.25">
      <c r="A887" s="18"/>
      <c r="B887" s="19"/>
      <c r="C887" s="19"/>
      <c r="D887" s="19"/>
      <c r="E887" s="19"/>
      <c r="F887" s="19"/>
      <c r="G887" s="19"/>
      <c r="H887" s="19"/>
      <c r="I887" s="19"/>
      <c r="J887" s="20"/>
      <c r="K887" s="67"/>
      <c r="L887" s="19"/>
    </row>
    <row r="888" spans="1:12" x14ac:dyDescent="0.25">
      <c r="A888" s="18"/>
      <c r="B888" s="19"/>
      <c r="C888" s="19"/>
      <c r="D888" s="19"/>
      <c r="E888" s="19"/>
      <c r="F888" s="19"/>
      <c r="G888" s="19"/>
      <c r="H888" s="19"/>
      <c r="I888" s="19"/>
      <c r="J888" s="20"/>
      <c r="K888" s="67"/>
      <c r="L888" s="19"/>
    </row>
    <row r="889" spans="1:12" x14ac:dyDescent="0.25">
      <c r="A889" s="18"/>
      <c r="B889" s="19"/>
      <c r="C889" s="19"/>
      <c r="D889" s="19"/>
      <c r="E889" s="19"/>
      <c r="F889" s="19"/>
      <c r="G889" s="19"/>
      <c r="H889" s="19"/>
      <c r="I889" s="19"/>
      <c r="J889" s="20"/>
      <c r="K889" s="67"/>
      <c r="L889" s="19"/>
    </row>
    <row r="890" spans="1:12" x14ac:dyDescent="0.25">
      <c r="A890" s="18"/>
      <c r="B890" s="19"/>
      <c r="C890" s="19"/>
      <c r="D890" s="19"/>
      <c r="E890" s="19"/>
      <c r="F890" s="19"/>
      <c r="G890" s="19"/>
      <c r="H890" s="19"/>
      <c r="I890" s="19"/>
      <c r="J890" s="20"/>
      <c r="K890" s="67"/>
      <c r="L890" s="19"/>
    </row>
    <row r="891" spans="1:12" x14ac:dyDescent="0.25">
      <c r="A891" s="18"/>
      <c r="B891" s="19"/>
      <c r="C891" s="19"/>
      <c r="D891" s="19"/>
      <c r="E891" s="19"/>
      <c r="F891" s="19"/>
      <c r="G891" s="19"/>
      <c r="H891" s="19"/>
      <c r="I891" s="19"/>
      <c r="J891" s="20"/>
      <c r="K891" s="67"/>
      <c r="L891" s="19"/>
    </row>
    <row r="892" spans="1:12" x14ac:dyDescent="0.25">
      <c r="A892" s="18"/>
      <c r="B892" s="19"/>
      <c r="C892" s="19"/>
      <c r="D892" s="19"/>
      <c r="E892" s="19"/>
      <c r="F892" s="19"/>
      <c r="G892" s="19"/>
      <c r="H892" s="19"/>
      <c r="I892" s="19"/>
      <c r="J892" s="20"/>
      <c r="K892" s="67"/>
      <c r="L892" s="19"/>
    </row>
    <row r="893" spans="1:12" x14ac:dyDescent="0.25">
      <c r="A893" s="18"/>
      <c r="B893" s="19"/>
      <c r="C893" s="19"/>
      <c r="D893" s="19"/>
      <c r="E893" s="19"/>
      <c r="F893" s="19"/>
      <c r="G893" s="19"/>
      <c r="H893" s="19"/>
      <c r="I893" s="19"/>
      <c r="J893" s="20"/>
      <c r="K893" s="67"/>
      <c r="L893" s="19"/>
    </row>
    <row r="894" spans="1:12" x14ac:dyDescent="0.25">
      <c r="A894" s="18"/>
      <c r="B894" s="19"/>
      <c r="C894" s="19"/>
      <c r="D894" s="19"/>
      <c r="E894" s="19"/>
      <c r="F894" s="19"/>
      <c r="G894" s="19"/>
      <c r="H894" s="19"/>
      <c r="I894" s="19"/>
      <c r="J894" s="20"/>
      <c r="K894" s="67"/>
      <c r="L894" s="19"/>
    </row>
    <row r="895" spans="1:12" x14ac:dyDescent="0.25">
      <c r="A895" s="18"/>
      <c r="B895" s="19"/>
      <c r="C895" s="19"/>
      <c r="D895" s="19"/>
      <c r="E895" s="19"/>
      <c r="F895" s="19"/>
      <c r="G895" s="19"/>
      <c r="H895" s="19"/>
      <c r="I895" s="19"/>
      <c r="J895" s="20"/>
      <c r="K895" s="67"/>
      <c r="L895" s="19"/>
    </row>
    <row r="896" spans="1:12" x14ac:dyDescent="0.25">
      <c r="A896" s="18"/>
      <c r="B896" s="19"/>
      <c r="C896" s="19"/>
      <c r="D896" s="19"/>
      <c r="E896" s="19"/>
      <c r="F896" s="19"/>
      <c r="G896" s="19"/>
      <c r="H896" s="19"/>
      <c r="I896" s="19"/>
      <c r="J896" s="20"/>
      <c r="K896" s="67"/>
      <c r="L896" s="19"/>
    </row>
    <row r="897" spans="1:12" x14ac:dyDescent="0.25">
      <c r="A897" s="18"/>
      <c r="B897" s="19"/>
      <c r="C897" s="19"/>
      <c r="D897" s="19"/>
      <c r="E897" s="19"/>
      <c r="F897" s="19"/>
      <c r="G897" s="19"/>
      <c r="H897" s="19"/>
      <c r="I897" s="19"/>
      <c r="J897" s="20"/>
      <c r="K897" s="67"/>
      <c r="L897" s="19"/>
    </row>
    <row r="898" spans="1:12" x14ac:dyDescent="0.25">
      <c r="A898" s="18"/>
      <c r="B898" s="19"/>
      <c r="C898" s="19"/>
      <c r="D898" s="19"/>
      <c r="E898" s="19"/>
      <c r="F898" s="19"/>
      <c r="G898" s="19"/>
      <c r="H898" s="19"/>
      <c r="I898" s="19"/>
      <c r="J898" s="20"/>
      <c r="K898" s="67"/>
      <c r="L898" s="19"/>
    </row>
    <row r="899" spans="1:12" x14ac:dyDescent="0.25">
      <c r="A899" s="18"/>
      <c r="B899" s="19"/>
      <c r="C899" s="19"/>
      <c r="D899" s="19"/>
      <c r="E899" s="19"/>
      <c r="F899" s="19"/>
      <c r="G899" s="19"/>
      <c r="H899" s="19"/>
      <c r="I899" s="19"/>
      <c r="J899" s="20"/>
      <c r="K899" s="67"/>
      <c r="L899" s="19"/>
    </row>
    <row r="900" spans="1:12" x14ac:dyDescent="0.25">
      <c r="A900" s="18"/>
      <c r="B900" s="19"/>
      <c r="C900" s="19"/>
      <c r="D900" s="19"/>
      <c r="E900" s="19"/>
      <c r="F900" s="19"/>
      <c r="G900" s="19"/>
      <c r="H900" s="19"/>
      <c r="I900" s="19"/>
      <c r="J900" s="20"/>
      <c r="K900" s="67"/>
      <c r="L900" s="19"/>
    </row>
    <row r="901" spans="1:12" x14ac:dyDescent="0.25">
      <c r="A901" s="18"/>
      <c r="B901" s="19"/>
      <c r="C901" s="19"/>
      <c r="D901" s="19"/>
      <c r="E901" s="19"/>
      <c r="F901" s="19"/>
      <c r="G901" s="19"/>
      <c r="H901" s="19"/>
      <c r="I901" s="19"/>
      <c r="J901" s="20"/>
      <c r="K901" s="67"/>
      <c r="L901" s="19"/>
    </row>
    <row r="902" spans="1:12" x14ac:dyDescent="0.25">
      <c r="A902" s="18"/>
      <c r="B902" s="19"/>
      <c r="C902" s="19"/>
      <c r="D902" s="19"/>
      <c r="E902" s="19"/>
      <c r="F902" s="19"/>
      <c r="G902" s="19"/>
      <c r="H902" s="19"/>
      <c r="I902" s="19"/>
      <c r="J902" s="20"/>
      <c r="K902" s="67"/>
      <c r="L902" s="19"/>
    </row>
    <row r="903" spans="1:12" x14ac:dyDescent="0.25">
      <c r="A903" s="18"/>
      <c r="B903" s="19"/>
      <c r="C903" s="19"/>
      <c r="D903" s="19"/>
      <c r="E903" s="19"/>
      <c r="F903" s="19"/>
      <c r="G903" s="19"/>
      <c r="H903" s="19"/>
      <c r="I903" s="19"/>
      <c r="J903" s="20"/>
      <c r="K903" s="67"/>
      <c r="L903" s="19"/>
    </row>
    <row r="904" spans="1:12" x14ac:dyDescent="0.25">
      <c r="A904" s="18"/>
      <c r="B904" s="19"/>
      <c r="C904" s="19"/>
      <c r="D904" s="19"/>
      <c r="E904" s="19"/>
      <c r="F904" s="19"/>
      <c r="G904" s="19"/>
      <c r="H904" s="19"/>
      <c r="I904" s="19"/>
      <c r="J904" s="20"/>
      <c r="K904" s="67"/>
      <c r="L904" s="19"/>
    </row>
    <row r="905" spans="1:12" x14ac:dyDescent="0.25">
      <c r="A905" s="18"/>
      <c r="B905" s="19"/>
      <c r="C905" s="19"/>
      <c r="D905" s="19"/>
      <c r="E905" s="19"/>
      <c r="F905" s="19"/>
      <c r="G905" s="19"/>
      <c r="H905" s="19"/>
      <c r="I905" s="19"/>
      <c r="J905" s="20"/>
      <c r="K905" s="67"/>
      <c r="L905" s="19"/>
    </row>
    <row r="906" spans="1:12" x14ac:dyDescent="0.25">
      <c r="A906" s="18"/>
      <c r="B906" s="19"/>
      <c r="C906" s="19"/>
      <c r="D906" s="19"/>
      <c r="E906" s="19"/>
      <c r="F906" s="19"/>
      <c r="G906" s="19"/>
      <c r="H906" s="19"/>
      <c r="I906" s="19"/>
      <c r="J906" s="20"/>
      <c r="K906" s="67"/>
      <c r="L906" s="19"/>
    </row>
    <row r="907" spans="1:12" x14ac:dyDescent="0.25">
      <c r="A907" s="18"/>
      <c r="B907" s="19"/>
      <c r="C907" s="19"/>
      <c r="D907" s="19"/>
      <c r="E907" s="19"/>
      <c r="F907" s="19"/>
      <c r="G907" s="19"/>
      <c r="H907" s="19"/>
      <c r="I907" s="19"/>
      <c r="J907" s="20"/>
      <c r="K907" s="67"/>
      <c r="L907" s="19"/>
    </row>
    <row r="908" spans="1:12" x14ac:dyDescent="0.25">
      <c r="A908" s="18"/>
      <c r="B908" s="19"/>
      <c r="C908" s="19"/>
      <c r="D908" s="19"/>
      <c r="E908" s="19"/>
      <c r="F908" s="19"/>
      <c r="G908" s="19"/>
      <c r="H908" s="19"/>
      <c r="I908" s="19"/>
      <c r="J908" s="20"/>
      <c r="K908" s="67"/>
      <c r="L908" s="19"/>
    </row>
    <row r="909" spans="1:12" x14ac:dyDescent="0.25">
      <c r="A909" s="18"/>
      <c r="B909" s="19"/>
      <c r="C909" s="19"/>
      <c r="D909" s="19"/>
      <c r="E909" s="19"/>
      <c r="F909" s="19"/>
      <c r="G909" s="19"/>
      <c r="H909" s="19"/>
      <c r="I909" s="19"/>
      <c r="J909" s="20"/>
      <c r="K909" s="67"/>
      <c r="L909" s="19"/>
    </row>
    <row r="910" spans="1:12" x14ac:dyDescent="0.25">
      <c r="A910" s="18"/>
      <c r="B910" s="19"/>
      <c r="C910" s="19"/>
      <c r="D910" s="19"/>
      <c r="E910" s="19"/>
      <c r="F910" s="19"/>
      <c r="G910" s="19"/>
      <c r="H910" s="19"/>
      <c r="I910" s="19"/>
      <c r="J910" s="20"/>
      <c r="K910" s="67"/>
      <c r="L910" s="19"/>
    </row>
    <row r="911" spans="1:12" x14ac:dyDescent="0.25">
      <c r="A911" s="18"/>
      <c r="B911" s="19"/>
      <c r="C911" s="19"/>
      <c r="D911" s="19"/>
      <c r="E911" s="19"/>
      <c r="F911" s="19"/>
      <c r="G911" s="19"/>
      <c r="H911" s="19"/>
      <c r="I911" s="19"/>
      <c r="J911" s="20"/>
      <c r="K911" s="67"/>
      <c r="L911" s="19"/>
    </row>
    <row r="912" spans="1:12" x14ac:dyDescent="0.25">
      <c r="A912" s="18"/>
      <c r="B912" s="19"/>
      <c r="C912" s="19"/>
      <c r="D912" s="19"/>
      <c r="E912" s="19"/>
      <c r="F912" s="19"/>
      <c r="G912" s="19"/>
      <c r="H912" s="19"/>
      <c r="I912" s="19"/>
      <c r="J912" s="20"/>
      <c r="K912" s="67"/>
      <c r="L912" s="19"/>
    </row>
    <row r="913" spans="1:12" x14ac:dyDescent="0.25">
      <c r="A913" s="18"/>
      <c r="B913" s="19"/>
      <c r="C913" s="19"/>
      <c r="D913" s="19"/>
      <c r="E913" s="19"/>
      <c r="F913" s="19"/>
      <c r="G913" s="19"/>
      <c r="H913" s="19"/>
      <c r="I913" s="19"/>
      <c r="J913" s="20"/>
      <c r="K913" s="67"/>
      <c r="L913" s="19"/>
    </row>
    <row r="914" spans="1:12" x14ac:dyDescent="0.25">
      <c r="A914" s="18"/>
      <c r="B914" s="19"/>
      <c r="C914" s="19"/>
      <c r="D914" s="19"/>
      <c r="E914" s="19"/>
      <c r="F914" s="19"/>
      <c r="G914" s="19"/>
      <c r="H914" s="19"/>
      <c r="I914" s="19"/>
      <c r="J914" s="20"/>
      <c r="K914" s="67"/>
      <c r="L914" s="19"/>
    </row>
    <row r="915" spans="1:12" x14ac:dyDescent="0.25">
      <c r="A915" s="18"/>
      <c r="B915" s="19"/>
      <c r="C915" s="19"/>
      <c r="D915" s="19"/>
      <c r="E915" s="19"/>
      <c r="F915" s="19"/>
      <c r="G915" s="19"/>
      <c r="H915" s="19"/>
      <c r="I915" s="19"/>
      <c r="J915" s="20"/>
      <c r="K915" s="67"/>
      <c r="L915" s="19"/>
    </row>
    <row r="916" spans="1:12" x14ac:dyDescent="0.25">
      <c r="A916" s="18"/>
      <c r="B916" s="19"/>
      <c r="C916" s="19"/>
      <c r="D916" s="19"/>
      <c r="E916" s="19"/>
      <c r="F916" s="19"/>
      <c r="G916" s="19"/>
      <c r="H916" s="19"/>
      <c r="I916" s="19"/>
      <c r="J916" s="20"/>
      <c r="K916" s="67"/>
      <c r="L916" s="19"/>
    </row>
    <row r="917" spans="1:12" x14ac:dyDescent="0.25">
      <c r="A917" s="18"/>
      <c r="B917" s="19"/>
      <c r="C917" s="19"/>
      <c r="D917" s="19"/>
      <c r="E917" s="19"/>
      <c r="F917" s="19"/>
      <c r="G917" s="19"/>
      <c r="H917" s="19"/>
      <c r="I917" s="19"/>
      <c r="J917" s="20"/>
      <c r="K917" s="67"/>
      <c r="L917" s="19"/>
    </row>
    <row r="918" spans="1:12" x14ac:dyDescent="0.25">
      <c r="A918" s="18"/>
      <c r="B918" s="19"/>
      <c r="C918" s="19"/>
      <c r="D918" s="19"/>
      <c r="E918" s="19"/>
      <c r="F918" s="19"/>
      <c r="G918" s="19"/>
      <c r="H918" s="19"/>
      <c r="I918" s="19"/>
      <c r="J918" s="20"/>
      <c r="K918" s="67"/>
      <c r="L918" s="19"/>
    </row>
    <row r="919" spans="1:12" x14ac:dyDescent="0.25">
      <c r="A919" s="18"/>
      <c r="B919" s="19"/>
      <c r="C919" s="19"/>
      <c r="D919" s="19"/>
      <c r="E919" s="19"/>
      <c r="F919" s="19"/>
      <c r="G919" s="19"/>
      <c r="H919" s="19"/>
      <c r="I919" s="19"/>
      <c r="J919" s="20"/>
      <c r="K919" s="67"/>
      <c r="L919" s="19"/>
    </row>
    <row r="920" spans="1:12" x14ac:dyDescent="0.25">
      <c r="A920" s="18"/>
      <c r="B920" s="19"/>
      <c r="C920" s="19"/>
      <c r="D920" s="19"/>
      <c r="E920" s="19"/>
      <c r="F920" s="19"/>
      <c r="G920" s="19"/>
      <c r="H920" s="19"/>
      <c r="I920" s="19"/>
      <c r="J920" s="20"/>
      <c r="K920" s="67"/>
      <c r="L920" s="19"/>
    </row>
    <row r="921" spans="1:12" x14ac:dyDescent="0.25">
      <c r="A921" s="18"/>
      <c r="B921" s="19"/>
      <c r="C921" s="19"/>
      <c r="D921" s="19"/>
      <c r="E921" s="19"/>
      <c r="F921" s="19"/>
      <c r="G921" s="19"/>
      <c r="H921" s="19"/>
      <c r="I921" s="19"/>
      <c r="J921" s="20"/>
      <c r="K921" s="67"/>
      <c r="L921" s="19"/>
    </row>
    <row r="922" spans="1:12" x14ac:dyDescent="0.25">
      <c r="A922" s="18"/>
      <c r="B922" s="19"/>
      <c r="C922" s="19"/>
      <c r="D922" s="19"/>
      <c r="E922" s="19"/>
      <c r="F922" s="19"/>
      <c r="G922" s="19"/>
      <c r="H922" s="19"/>
      <c r="I922" s="19"/>
      <c r="J922" s="20"/>
      <c r="K922" s="67"/>
      <c r="L922" s="19"/>
    </row>
    <row r="923" spans="1:12" x14ac:dyDescent="0.25">
      <c r="A923" s="18"/>
      <c r="B923" s="19"/>
      <c r="C923" s="19"/>
      <c r="D923" s="19"/>
      <c r="E923" s="19"/>
      <c r="F923" s="19"/>
      <c r="G923" s="19"/>
      <c r="H923" s="19"/>
      <c r="I923" s="19"/>
      <c r="J923" s="20"/>
      <c r="K923" s="67"/>
      <c r="L923" s="19"/>
    </row>
    <row r="924" spans="1:12" x14ac:dyDescent="0.25">
      <c r="A924" s="18"/>
      <c r="B924" s="19"/>
      <c r="C924" s="19"/>
      <c r="D924" s="19"/>
      <c r="E924" s="19"/>
      <c r="F924" s="19"/>
      <c r="G924" s="19"/>
      <c r="H924" s="19"/>
      <c r="I924" s="19"/>
      <c r="J924" s="20"/>
      <c r="K924" s="67"/>
      <c r="L924" s="19"/>
    </row>
    <row r="925" spans="1:12" x14ac:dyDescent="0.25">
      <c r="A925" s="18"/>
      <c r="B925" s="19"/>
      <c r="C925" s="19"/>
      <c r="D925" s="19"/>
      <c r="E925" s="19"/>
      <c r="F925" s="19"/>
      <c r="G925" s="19"/>
      <c r="H925" s="19"/>
      <c r="I925" s="19"/>
      <c r="J925" s="20"/>
      <c r="K925" s="67"/>
      <c r="L925" s="19"/>
    </row>
    <row r="926" spans="1:12" x14ac:dyDescent="0.25">
      <c r="A926" s="18"/>
      <c r="B926" s="19"/>
      <c r="C926" s="19"/>
      <c r="D926" s="19"/>
      <c r="E926" s="19"/>
      <c r="F926" s="19"/>
      <c r="G926" s="19"/>
      <c r="H926" s="19"/>
      <c r="I926" s="19"/>
      <c r="J926" s="20"/>
      <c r="K926" s="67"/>
      <c r="L926" s="19"/>
    </row>
    <row r="927" spans="1:12" x14ac:dyDescent="0.25">
      <c r="A927" s="18"/>
      <c r="B927" s="19"/>
      <c r="C927" s="19"/>
      <c r="D927" s="19"/>
      <c r="E927" s="19"/>
      <c r="F927" s="19"/>
      <c r="G927" s="19"/>
      <c r="H927" s="19"/>
      <c r="I927" s="19"/>
      <c r="J927" s="20"/>
      <c r="K927" s="67"/>
      <c r="L927" s="19"/>
    </row>
    <row r="928" spans="1:12" x14ac:dyDescent="0.25">
      <c r="A928" s="18"/>
      <c r="B928" s="19"/>
      <c r="C928" s="19"/>
      <c r="D928" s="19"/>
      <c r="E928" s="19"/>
      <c r="F928" s="19"/>
      <c r="G928" s="19"/>
      <c r="H928" s="19"/>
      <c r="I928" s="19"/>
      <c r="J928" s="20"/>
      <c r="K928" s="67"/>
      <c r="L928" s="19"/>
    </row>
    <row r="929" spans="1:12" x14ac:dyDescent="0.25">
      <c r="A929" s="18"/>
      <c r="B929" s="19"/>
      <c r="C929" s="19"/>
      <c r="D929" s="19"/>
      <c r="E929" s="19"/>
      <c r="F929" s="19"/>
      <c r="G929" s="19"/>
      <c r="H929" s="19"/>
      <c r="I929" s="19"/>
      <c r="J929" s="20"/>
      <c r="K929" s="67"/>
      <c r="L929" s="19"/>
    </row>
    <row r="930" spans="1:12" x14ac:dyDescent="0.25">
      <c r="A930" s="18"/>
      <c r="B930" s="19"/>
      <c r="C930" s="19"/>
      <c r="D930" s="19"/>
      <c r="E930" s="19"/>
      <c r="F930" s="19"/>
      <c r="G930" s="19"/>
      <c r="H930" s="19"/>
      <c r="I930" s="19"/>
      <c r="J930" s="20"/>
      <c r="K930" s="67"/>
      <c r="L930" s="19"/>
    </row>
    <row r="931" spans="1:12" x14ac:dyDescent="0.25">
      <c r="A931" s="18"/>
      <c r="B931" s="19"/>
      <c r="C931" s="19"/>
      <c r="D931" s="19"/>
      <c r="E931" s="19"/>
      <c r="F931" s="19"/>
      <c r="G931" s="19"/>
      <c r="H931" s="19"/>
      <c r="I931" s="19"/>
      <c r="J931" s="20"/>
      <c r="K931" s="67"/>
      <c r="L931" s="19"/>
    </row>
    <row r="932" spans="1:12" x14ac:dyDescent="0.25">
      <c r="A932" s="18"/>
      <c r="B932" s="19"/>
      <c r="C932" s="19"/>
      <c r="D932" s="19"/>
      <c r="E932" s="19"/>
      <c r="F932" s="19"/>
      <c r="G932" s="19"/>
      <c r="H932" s="19"/>
      <c r="I932" s="19"/>
      <c r="J932" s="20"/>
      <c r="K932" s="67"/>
      <c r="L932" s="19"/>
    </row>
    <row r="933" spans="1:12" x14ac:dyDescent="0.25">
      <c r="A933" s="18"/>
      <c r="B933" s="19"/>
      <c r="C933" s="19"/>
      <c r="D933" s="19"/>
      <c r="E933" s="19"/>
      <c r="F933" s="19"/>
      <c r="G933" s="19"/>
      <c r="H933" s="19"/>
      <c r="I933" s="19"/>
      <c r="J933" s="20"/>
      <c r="K933" s="67"/>
      <c r="L933" s="19"/>
    </row>
    <row r="934" spans="1:12" x14ac:dyDescent="0.25">
      <c r="A934" s="18"/>
      <c r="B934" s="19"/>
      <c r="C934" s="19"/>
      <c r="D934" s="19"/>
      <c r="E934" s="19"/>
      <c r="F934" s="19"/>
      <c r="G934" s="19"/>
      <c r="H934" s="19"/>
      <c r="I934" s="19"/>
      <c r="J934" s="20"/>
      <c r="K934" s="67"/>
      <c r="L934" s="19"/>
    </row>
    <row r="935" spans="1:12" x14ac:dyDescent="0.25">
      <c r="A935" s="18"/>
      <c r="B935" s="19"/>
      <c r="C935" s="19"/>
      <c r="D935" s="19"/>
      <c r="E935" s="19"/>
      <c r="F935" s="19"/>
      <c r="G935" s="19"/>
      <c r="H935" s="19"/>
      <c r="I935" s="19"/>
      <c r="J935" s="20"/>
      <c r="K935" s="67"/>
      <c r="L935" s="19"/>
    </row>
    <row r="936" spans="1:12" x14ac:dyDescent="0.25">
      <c r="A936" s="18"/>
      <c r="B936" s="19"/>
      <c r="C936" s="19"/>
      <c r="D936" s="19"/>
      <c r="E936" s="19"/>
      <c r="F936" s="19"/>
      <c r="G936" s="19"/>
      <c r="H936" s="19"/>
      <c r="I936" s="19"/>
      <c r="J936" s="20"/>
      <c r="K936" s="67"/>
      <c r="L936" s="19"/>
    </row>
    <row r="937" spans="1:12" x14ac:dyDescent="0.25">
      <c r="A937" s="18"/>
      <c r="B937" s="19"/>
      <c r="C937" s="19"/>
      <c r="D937" s="19"/>
      <c r="E937" s="19"/>
      <c r="F937" s="19"/>
      <c r="G937" s="19"/>
      <c r="H937" s="19"/>
      <c r="I937" s="19"/>
      <c r="J937" s="20"/>
      <c r="K937" s="67"/>
      <c r="L937" s="19"/>
    </row>
    <row r="938" spans="1:12" x14ac:dyDescent="0.25">
      <c r="A938" s="18"/>
      <c r="B938" s="19"/>
      <c r="C938" s="19"/>
      <c r="D938" s="19"/>
      <c r="E938" s="19"/>
      <c r="F938" s="19"/>
      <c r="G938" s="19"/>
      <c r="H938" s="19"/>
      <c r="I938" s="19"/>
      <c r="J938" s="20"/>
      <c r="K938" s="67"/>
      <c r="L938" s="19"/>
    </row>
    <row r="939" spans="1:12" x14ac:dyDescent="0.25">
      <c r="A939" s="18"/>
      <c r="B939" s="19"/>
      <c r="C939" s="19"/>
      <c r="D939" s="19"/>
      <c r="E939" s="19"/>
      <c r="F939" s="19"/>
      <c r="G939" s="19"/>
      <c r="H939" s="19"/>
      <c r="I939" s="19"/>
      <c r="J939" s="20"/>
      <c r="K939" s="67"/>
      <c r="L939" s="19"/>
    </row>
    <row r="940" spans="1:12" x14ac:dyDescent="0.25">
      <c r="A940" s="18"/>
      <c r="B940" s="19"/>
      <c r="C940" s="19"/>
      <c r="D940" s="19"/>
      <c r="E940" s="19"/>
      <c r="F940" s="19"/>
      <c r="G940" s="19"/>
      <c r="H940" s="19"/>
      <c r="I940" s="19"/>
      <c r="J940" s="20"/>
      <c r="K940" s="67"/>
      <c r="L940" s="19"/>
    </row>
    <row r="941" spans="1:12" x14ac:dyDescent="0.25">
      <c r="A941" s="18"/>
      <c r="B941" s="19"/>
      <c r="C941" s="19"/>
      <c r="D941" s="19"/>
      <c r="E941" s="19"/>
      <c r="F941" s="19"/>
      <c r="G941" s="19"/>
      <c r="H941" s="19"/>
      <c r="I941" s="19"/>
      <c r="J941" s="20"/>
      <c r="K941" s="67"/>
      <c r="L941" s="19"/>
    </row>
    <row r="942" spans="1:12" x14ac:dyDescent="0.25">
      <c r="A942" s="18"/>
      <c r="B942" s="19"/>
      <c r="C942" s="19"/>
      <c r="D942" s="19"/>
      <c r="E942" s="19"/>
      <c r="F942" s="19"/>
      <c r="G942" s="19"/>
      <c r="H942" s="19"/>
      <c r="I942" s="19"/>
      <c r="J942" s="20"/>
      <c r="K942" s="67"/>
      <c r="L942" s="19"/>
    </row>
    <row r="943" spans="1:12" x14ac:dyDescent="0.25">
      <c r="A943" s="18"/>
      <c r="B943" s="19"/>
      <c r="C943" s="19"/>
      <c r="D943" s="19"/>
      <c r="E943" s="19"/>
      <c r="F943" s="19"/>
      <c r="G943" s="19"/>
      <c r="H943" s="19"/>
      <c r="I943" s="19"/>
      <c r="J943" s="20"/>
      <c r="K943" s="67"/>
      <c r="L943" s="19"/>
    </row>
    <row r="944" spans="1:12" x14ac:dyDescent="0.25">
      <c r="A944" s="18"/>
      <c r="B944" s="19"/>
      <c r="C944" s="19"/>
      <c r="D944" s="19"/>
      <c r="E944" s="19"/>
      <c r="F944" s="19"/>
      <c r="G944" s="19"/>
      <c r="H944" s="19"/>
      <c r="I944" s="19"/>
      <c r="J944" s="20"/>
      <c r="K944" s="67"/>
      <c r="L944" s="19"/>
    </row>
    <row r="945" spans="1:12" x14ac:dyDescent="0.25">
      <c r="A945" s="18"/>
      <c r="B945" s="19"/>
      <c r="C945" s="19"/>
      <c r="D945" s="19"/>
      <c r="E945" s="19"/>
      <c r="F945" s="19"/>
      <c r="G945" s="19"/>
      <c r="H945" s="19"/>
      <c r="I945" s="19"/>
      <c r="J945" s="20"/>
      <c r="K945" s="67"/>
      <c r="L945" s="19"/>
    </row>
    <row r="946" spans="1:12" x14ac:dyDescent="0.25">
      <c r="A946" s="18"/>
      <c r="B946" s="19"/>
      <c r="C946" s="19"/>
      <c r="D946" s="19"/>
      <c r="E946" s="19"/>
      <c r="F946" s="19"/>
      <c r="G946" s="19"/>
      <c r="H946" s="19"/>
      <c r="I946" s="19"/>
      <c r="J946" s="20"/>
      <c r="K946" s="67"/>
      <c r="L946" s="19"/>
    </row>
    <row r="947" spans="1:12" x14ac:dyDescent="0.25">
      <c r="A947" s="18"/>
      <c r="B947" s="19"/>
      <c r="C947" s="19"/>
      <c r="D947" s="19"/>
      <c r="E947" s="19"/>
      <c r="F947" s="19"/>
      <c r="G947" s="19"/>
      <c r="H947" s="19"/>
      <c r="I947" s="19"/>
      <c r="J947" s="20"/>
      <c r="K947" s="67"/>
      <c r="L947" s="19"/>
    </row>
    <row r="948" spans="1:12" x14ac:dyDescent="0.25">
      <c r="A948" s="18"/>
      <c r="B948" s="19"/>
      <c r="C948" s="19"/>
      <c r="D948" s="19"/>
      <c r="E948" s="19"/>
      <c r="F948" s="19"/>
      <c r="G948" s="19"/>
      <c r="H948" s="19"/>
      <c r="I948" s="19"/>
      <c r="J948" s="20"/>
      <c r="K948" s="67"/>
      <c r="L948" s="19"/>
    </row>
    <row r="949" spans="1:12" x14ac:dyDescent="0.25">
      <c r="A949" s="18"/>
      <c r="B949" s="19"/>
      <c r="C949" s="19"/>
      <c r="D949" s="19"/>
      <c r="E949" s="19"/>
      <c r="F949" s="19"/>
      <c r="G949" s="19"/>
      <c r="H949" s="19"/>
      <c r="I949" s="19"/>
      <c r="J949" s="20"/>
      <c r="K949" s="67"/>
      <c r="L949" s="19"/>
    </row>
    <row r="950" spans="1:12" x14ac:dyDescent="0.25">
      <c r="A950" s="18"/>
      <c r="B950" s="19"/>
      <c r="C950" s="19"/>
      <c r="D950" s="19"/>
      <c r="E950" s="19"/>
      <c r="F950" s="19"/>
      <c r="G950" s="19"/>
      <c r="H950" s="19"/>
      <c r="I950" s="19"/>
      <c r="J950" s="20"/>
      <c r="K950" s="67"/>
      <c r="L950" s="19"/>
    </row>
    <row r="951" spans="1:12" x14ac:dyDescent="0.25">
      <c r="A951" s="18"/>
      <c r="B951" s="19"/>
      <c r="C951" s="19"/>
      <c r="D951" s="19"/>
      <c r="E951" s="19"/>
      <c r="F951" s="19"/>
      <c r="G951" s="19"/>
      <c r="H951" s="19"/>
      <c r="I951" s="19"/>
      <c r="J951" s="20"/>
      <c r="K951" s="67"/>
      <c r="L951" s="19"/>
    </row>
    <row r="952" spans="1:12" x14ac:dyDescent="0.25">
      <c r="A952" s="18"/>
      <c r="B952" s="19"/>
      <c r="C952" s="19"/>
      <c r="D952" s="19"/>
      <c r="E952" s="19"/>
      <c r="F952" s="19"/>
      <c r="G952" s="19"/>
      <c r="H952" s="19"/>
      <c r="I952" s="19"/>
      <c r="J952" s="20"/>
      <c r="K952" s="67"/>
      <c r="L952" s="19"/>
    </row>
    <row r="953" spans="1:12" x14ac:dyDescent="0.25">
      <c r="A953" s="18"/>
      <c r="B953" s="19"/>
      <c r="C953" s="19"/>
      <c r="D953" s="19"/>
      <c r="E953" s="19"/>
      <c r="F953" s="19"/>
      <c r="G953" s="19"/>
      <c r="H953" s="19"/>
      <c r="I953" s="19"/>
      <c r="J953" s="20"/>
      <c r="K953" s="67"/>
      <c r="L953" s="19"/>
    </row>
    <row r="954" spans="1:12" x14ac:dyDescent="0.25">
      <c r="A954" s="18"/>
      <c r="B954" s="19"/>
      <c r="C954" s="19"/>
      <c r="D954" s="19"/>
      <c r="E954" s="19"/>
      <c r="F954" s="19"/>
      <c r="G954" s="19"/>
      <c r="H954" s="19"/>
      <c r="I954" s="19"/>
      <c r="J954" s="20"/>
      <c r="K954" s="67"/>
      <c r="L954" s="19"/>
    </row>
    <row r="955" spans="1:12" x14ac:dyDescent="0.25">
      <c r="A955" s="18"/>
      <c r="B955" s="19"/>
      <c r="C955" s="19"/>
      <c r="D955" s="19"/>
      <c r="E955" s="19"/>
      <c r="F955" s="19"/>
      <c r="G955" s="19"/>
      <c r="H955" s="19"/>
      <c r="I955" s="19"/>
      <c r="J955" s="20"/>
      <c r="K955" s="67"/>
      <c r="L955" s="19"/>
    </row>
    <row r="956" spans="1:12" x14ac:dyDescent="0.25">
      <c r="A956" s="18"/>
      <c r="B956" s="19"/>
      <c r="C956" s="19"/>
      <c r="D956" s="19"/>
      <c r="E956" s="19"/>
      <c r="F956" s="19"/>
      <c r="G956" s="19"/>
      <c r="H956" s="19"/>
      <c r="I956" s="19"/>
      <c r="J956" s="20"/>
      <c r="K956" s="67"/>
      <c r="L956" s="19"/>
    </row>
    <row r="957" spans="1:12" x14ac:dyDescent="0.25">
      <c r="A957" s="18"/>
      <c r="B957" s="19"/>
      <c r="C957" s="19"/>
      <c r="D957" s="19"/>
      <c r="E957" s="19"/>
      <c r="F957" s="19"/>
      <c r="G957" s="19"/>
      <c r="H957" s="19"/>
      <c r="I957" s="19"/>
      <c r="J957" s="20"/>
      <c r="K957" s="67"/>
      <c r="L957" s="19"/>
    </row>
    <row r="958" spans="1:12" x14ac:dyDescent="0.25">
      <c r="A958" s="18"/>
      <c r="B958" s="19"/>
      <c r="C958" s="19"/>
      <c r="D958" s="19"/>
      <c r="E958" s="19"/>
      <c r="F958" s="19"/>
      <c r="G958" s="19"/>
      <c r="H958" s="19"/>
      <c r="I958" s="19"/>
      <c r="J958" s="20"/>
      <c r="K958" s="67"/>
      <c r="L958" s="19"/>
    </row>
    <row r="959" spans="1:12" x14ac:dyDescent="0.25">
      <c r="A959" s="18"/>
      <c r="B959" s="19"/>
      <c r="C959" s="19"/>
      <c r="D959" s="19"/>
      <c r="E959" s="19"/>
      <c r="F959" s="19"/>
      <c r="G959" s="19"/>
      <c r="H959" s="19"/>
      <c r="I959" s="19"/>
      <c r="J959" s="20"/>
      <c r="K959" s="67"/>
      <c r="L959" s="19"/>
    </row>
    <row r="960" spans="1:12" x14ac:dyDescent="0.25">
      <c r="A960" s="18"/>
      <c r="B960" s="19"/>
      <c r="C960" s="19"/>
      <c r="D960" s="19"/>
      <c r="E960" s="19"/>
      <c r="F960" s="19"/>
      <c r="G960" s="19"/>
      <c r="H960" s="19"/>
      <c r="I960" s="19"/>
      <c r="J960" s="20"/>
      <c r="K960" s="67"/>
      <c r="L960" s="19"/>
    </row>
    <row r="961" spans="1:12" x14ac:dyDescent="0.25">
      <c r="A961" s="18"/>
      <c r="B961" s="19"/>
      <c r="C961" s="19"/>
      <c r="D961" s="19"/>
      <c r="E961" s="19"/>
      <c r="F961" s="19"/>
      <c r="G961" s="19"/>
      <c r="H961" s="19"/>
      <c r="I961" s="19"/>
      <c r="J961" s="20"/>
      <c r="K961" s="67"/>
      <c r="L961" s="19"/>
    </row>
    <row r="962" spans="1:12" x14ac:dyDescent="0.25">
      <c r="A962" s="18"/>
      <c r="B962" s="19"/>
      <c r="C962" s="19"/>
      <c r="D962" s="19"/>
      <c r="E962" s="19"/>
      <c r="F962" s="19"/>
      <c r="G962" s="19"/>
      <c r="H962" s="19"/>
      <c r="I962" s="19"/>
      <c r="J962" s="20"/>
      <c r="K962" s="67"/>
      <c r="L962" s="19"/>
    </row>
    <row r="963" spans="1:12" x14ac:dyDescent="0.25">
      <c r="A963" s="18"/>
      <c r="B963" s="19"/>
      <c r="C963" s="19"/>
      <c r="D963" s="19"/>
      <c r="E963" s="19"/>
      <c r="F963" s="19"/>
      <c r="G963" s="19"/>
      <c r="H963" s="19"/>
      <c r="I963" s="19"/>
      <c r="J963" s="20"/>
      <c r="K963" s="67"/>
      <c r="L963" s="19"/>
    </row>
    <row r="964" spans="1:12" x14ac:dyDescent="0.25">
      <c r="A964" s="18"/>
      <c r="B964" s="19"/>
      <c r="C964" s="19"/>
      <c r="D964" s="19"/>
      <c r="E964" s="19"/>
      <c r="F964" s="19"/>
      <c r="G964" s="19"/>
      <c r="H964" s="19"/>
      <c r="I964" s="19"/>
      <c r="J964" s="20"/>
      <c r="K964" s="67"/>
      <c r="L964" s="19"/>
    </row>
    <row r="965" spans="1:12" x14ac:dyDescent="0.25">
      <c r="A965" s="18"/>
      <c r="B965" s="19"/>
      <c r="C965" s="19"/>
      <c r="D965" s="19"/>
      <c r="E965" s="19"/>
      <c r="F965" s="19"/>
      <c r="G965" s="19"/>
      <c r="H965" s="19"/>
      <c r="I965" s="19"/>
      <c r="J965" s="20"/>
      <c r="K965" s="67"/>
      <c r="L965" s="19"/>
    </row>
    <row r="966" spans="1:12" x14ac:dyDescent="0.25">
      <c r="A966" s="18"/>
      <c r="B966" s="19"/>
      <c r="C966" s="19"/>
      <c r="D966" s="19"/>
      <c r="E966" s="19"/>
      <c r="F966" s="19"/>
      <c r="G966" s="19"/>
      <c r="H966" s="19"/>
      <c r="I966" s="19"/>
      <c r="J966" s="20"/>
      <c r="K966" s="67"/>
      <c r="L966" s="19"/>
    </row>
    <row r="967" spans="1:12" x14ac:dyDescent="0.25">
      <c r="A967" s="18"/>
      <c r="B967" s="19"/>
      <c r="C967" s="19"/>
      <c r="D967" s="19"/>
      <c r="E967" s="19"/>
      <c r="F967" s="19"/>
      <c r="G967" s="19"/>
      <c r="H967" s="19"/>
      <c r="I967" s="19"/>
      <c r="J967" s="20"/>
      <c r="K967" s="67"/>
      <c r="L967" s="19"/>
    </row>
    <row r="968" spans="1:12" x14ac:dyDescent="0.25">
      <c r="A968" s="18"/>
      <c r="B968" s="19"/>
      <c r="C968" s="19"/>
      <c r="D968" s="19"/>
      <c r="E968" s="19"/>
      <c r="F968" s="19"/>
      <c r="G968" s="19"/>
      <c r="H968" s="19"/>
      <c r="I968" s="19"/>
      <c r="J968" s="20"/>
      <c r="K968" s="67"/>
      <c r="L968" s="19"/>
    </row>
    <row r="969" spans="1:12" x14ac:dyDescent="0.25">
      <c r="A969" s="18"/>
      <c r="B969" s="19"/>
      <c r="C969" s="19"/>
      <c r="D969" s="19"/>
      <c r="E969" s="19"/>
      <c r="F969" s="19"/>
      <c r="G969" s="19"/>
      <c r="H969" s="19"/>
      <c r="I969" s="19"/>
      <c r="J969" s="20"/>
      <c r="K969" s="67"/>
      <c r="L969" s="19"/>
    </row>
    <row r="970" spans="1:12" x14ac:dyDescent="0.25">
      <c r="A970" s="18"/>
      <c r="B970" s="19"/>
      <c r="C970" s="19"/>
      <c r="D970" s="19"/>
      <c r="E970" s="19"/>
      <c r="F970" s="19"/>
      <c r="G970" s="19"/>
      <c r="H970" s="19"/>
      <c r="I970" s="19"/>
      <c r="J970" s="20"/>
      <c r="K970" s="67"/>
      <c r="L970" s="19"/>
    </row>
    <row r="971" spans="1:12" x14ac:dyDescent="0.25">
      <c r="A971" s="18"/>
      <c r="B971" s="19"/>
      <c r="C971" s="19"/>
      <c r="D971" s="19"/>
      <c r="E971" s="19"/>
      <c r="F971" s="19"/>
      <c r="G971" s="19"/>
      <c r="H971" s="19"/>
      <c r="I971" s="19"/>
      <c r="J971" s="20"/>
      <c r="K971" s="67"/>
      <c r="L971" s="19"/>
    </row>
    <row r="972" spans="1:12" x14ac:dyDescent="0.25">
      <c r="A972" s="18"/>
      <c r="B972" s="19"/>
      <c r="C972" s="19"/>
      <c r="D972" s="19"/>
      <c r="E972" s="19"/>
      <c r="F972" s="19"/>
      <c r="G972" s="19"/>
      <c r="H972" s="19"/>
      <c r="I972" s="19"/>
      <c r="J972" s="20"/>
      <c r="K972" s="67"/>
      <c r="L972" s="19"/>
    </row>
    <row r="973" spans="1:12" x14ac:dyDescent="0.25">
      <c r="A973" s="18"/>
      <c r="B973" s="19"/>
      <c r="C973" s="19"/>
      <c r="D973" s="19"/>
      <c r="E973" s="19"/>
      <c r="F973" s="19"/>
      <c r="G973" s="19"/>
      <c r="H973" s="19"/>
      <c r="I973" s="19"/>
      <c r="J973" s="20"/>
      <c r="K973" s="67"/>
      <c r="L973" s="19"/>
    </row>
    <row r="974" spans="1:12" x14ac:dyDescent="0.25">
      <c r="A974" s="18"/>
      <c r="B974" s="19"/>
      <c r="C974" s="19"/>
      <c r="D974" s="19"/>
      <c r="E974" s="19"/>
      <c r="F974" s="19"/>
      <c r="G974" s="19"/>
      <c r="H974" s="19"/>
      <c r="I974" s="19"/>
      <c r="J974" s="20"/>
      <c r="K974" s="67"/>
      <c r="L974" s="19"/>
    </row>
    <row r="975" spans="1:12" x14ac:dyDescent="0.25">
      <c r="A975" s="18"/>
      <c r="B975" s="19"/>
      <c r="C975" s="19"/>
      <c r="D975" s="19"/>
      <c r="E975" s="19"/>
      <c r="F975" s="19"/>
      <c r="G975" s="19"/>
      <c r="H975" s="19"/>
      <c r="I975" s="19"/>
      <c r="J975" s="20"/>
      <c r="K975" s="67"/>
      <c r="L975" s="19"/>
    </row>
    <row r="976" spans="1:12" x14ac:dyDescent="0.25">
      <c r="A976" s="18"/>
      <c r="B976" s="19"/>
      <c r="C976" s="19"/>
      <c r="D976" s="19"/>
      <c r="E976" s="19"/>
      <c r="F976" s="19"/>
      <c r="G976" s="19"/>
      <c r="H976" s="19"/>
      <c r="I976" s="19"/>
      <c r="J976" s="20"/>
      <c r="K976" s="67"/>
      <c r="L976" s="19"/>
    </row>
    <row r="977" spans="1:12" x14ac:dyDescent="0.25">
      <c r="A977" s="18"/>
      <c r="B977" s="19"/>
      <c r="C977" s="19"/>
      <c r="D977" s="19"/>
      <c r="E977" s="19"/>
      <c r="F977" s="19"/>
      <c r="G977" s="19"/>
      <c r="H977" s="19"/>
      <c r="I977" s="19"/>
      <c r="J977" s="20"/>
      <c r="K977" s="67"/>
      <c r="L977" s="19"/>
    </row>
    <row r="978" spans="1:12" x14ac:dyDescent="0.25">
      <c r="A978" s="18"/>
      <c r="B978" s="19"/>
      <c r="C978" s="19"/>
      <c r="D978" s="19"/>
      <c r="E978" s="19"/>
      <c r="F978" s="19"/>
      <c r="G978" s="19"/>
      <c r="H978" s="19"/>
      <c r="I978" s="19"/>
      <c r="J978" s="20"/>
      <c r="K978" s="67"/>
      <c r="L978" s="19"/>
    </row>
    <row r="979" spans="1:12" x14ac:dyDescent="0.25">
      <c r="A979" s="18"/>
      <c r="B979" s="19"/>
      <c r="C979" s="19"/>
      <c r="D979" s="19"/>
      <c r="E979" s="19"/>
      <c r="F979" s="19"/>
      <c r="G979" s="19"/>
      <c r="H979" s="19"/>
      <c r="I979" s="19"/>
      <c r="J979" s="20"/>
      <c r="K979" s="67"/>
      <c r="L979" s="19"/>
    </row>
    <row r="980" spans="1:12" x14ac:dyDescent="0.25">
      <c r="A980" s="18"/>
      <c r="B980" s="19"/>
      <c r="C980" s="19"/>
      <c r="D980" s="19"/>
      <c r="E980" s="19"/>
      <c r="F980" s="19"/>
      <c r="G980" s="19"/>
      <c r="H980" s="19"/>
      <c r="I980" s="19"/>
      <c r="J980" s="20"/>
      <c r="K980" s="67"/>
      <c r="L980" s="19"/>
    </row>
    <row r="981" spans="1:12" x14ac:dyDescent="0.25">
      <c r="A981" s="18"/>
      <c r="B981" s="19"/>
      <c r="C981" s="19"/>
      <c r="D981" s="19"/>
      <c r="E981" s="19"/>
      <c r="F981" s="19"/>
      <c r="G981" s="19"/>
      <c r="H981" s="19"/>
      <c r="I981" s="19"/>
      <c r="J981" s="20"/>
      <c r="K981" s="67"/>
      <c r="L981" s="19"/>
    </row>
    <row r="982" spans="1:12" x14ac:dyDescent="0.25">
      <c r="A982" s="18"/>
      <c r="B982" s="19"/>
      <c r="C982" s="19"/>
      <c r="D982" s="19"/>
      <c r="E982" s="19"/>
      <c r="F982" s="19"/>
      <c r="G982" s="19"/>
      <c r="H982" s="19"/>
      <c r="I982" s="19"/>
      <c r="J982" s="20"/>
      <c r="K982" s="67"/>
      <c r="L982" s="19"/>
    </row>
    <row r="983" spans="1:12" x14ac:dyDescent="0.25">
      <c r="A983" s="18"/>
      <c r="B983" s="19"/>
      <c r="C983" s="19"/>
      <c r="D983" s="19"/>
      <c r="E983" s="19"/>
      <c r="F983" s="19"/>
      <c r="G983" s="19"/>
      <c r="H983" s="19"/>
      <c r="I983" s="19"/>
      <c r="J983" s="20"/>
      <c r="K983" s="67"/>
      <c r="L983" s="19"/>
    </row>
    <row r="984" spans="1:12" x14ac:dyDescent="0.25">
      <c r="A984" s="18"/>
      <c r="B984" s="19"/>
      <c r="C984" s="19"/>
      <c r="D984" s="19"/>
      <c r="E984" s="19"/>
      <c r="F984" s="19"/>
      <c r="G984" s="19"/>
      <c r="H984" s="19"/>
      <c r="I984" s="19"/>
      <c r="J984" s="20"/>
      <c r="K984" s="67"/>
      <c r="L984" s="19"/>
    </row>
    <row r="985" spans="1:12" x14ac:dyDescent="0.25">
      <c r="A985" s="18"/>
      <c r="B985" s="19"/>
      <c r="C985" s="19"/>
      <c r="D985" s="19"/>
      <c r="E985" s="19"/>
      <c r="F985" s="19"/>
      <c r="G985" s="19"/>
      <c r="H985" s="19"/>
      <c r="I985" s="19"/>
      <c r="J985" s="20"/>
      <c r="K985" s="67"/>
      <c r="L985" s="19"/>
    </row>
    <row r="986" spans="1:12" x14ac:dyDescent="0.25">
      <c r="A986" s="18"/>
      <c r="B986" s="19"/>
      <c r="C986" s="19"/>
      <c r="D986" s="19"/>
      <c r="E986" s="19"/>
      <c r="F986" s="19"/>
      <c r="G986" s="19"/>
      <c r="H986" s="19"/>
      <c r="I986" s="19"/>
      <c r="J986" s="20"/>
      <c r="K986" s="67"/>
      <c r="L986" s="19"/>
    </row>
    <row r="987" spans="1:12" x14ac:dyDescent="0.25">
      <c r="A987" s="18"/>
      <c r="B987" s="19"/>
      <c r="C987" s="19"/>
      <c r="D987" s="19"/>
      <c r="E987" s="19"/>
      <c r="F987" s="19"/>
      <c r="G987" s="19"/>
      <c r="H987" s="19"/>
      <c r="I987" s="19"/>
      <c r="J987" s="20"/>
      <c r="K987" s="67"/>
      <c r="L987" s="19"/>
    </row>
    <row r="988" spans="1:12" x14ac:dyDescent="0.25">
      <c r="A988" s="18"/>
      <c r="B988" s="19"/>
      <c r="C988" s="19"/>
      <c r="D988" s="19"/>
      <c r="E988" s="19"/>
      <c r="F988" s="19"/>
      <c r="G988" s="19"/>
      <c r="H988" s="19"/>
      <c r="I988" s="19"/>
      <c r="J988" s="20"/>
      <c r="K988" s="67"/>
      <c r="L988" s="19"/>
    </row>
    <row r="989" spans="1:12" x14ac:dyDescent="0.25">
      <c r="A989" s="18"/>
      <c r="B989" s="19"/>
      <c r="C989" s="19"/>
      <c r="D989" s="19"/>
      <c r="E989" s="19"/>
      <c r="F989" s="19"/>
      <c r="G989" s="19"/>
      <c r="H989" s="19"/>
      <c r="I989" s="19"/>
      <c r="J989" s="20"/>
      <c r="K989" s="67"/>
      <c r="L989" s="19"/>
    </row>
    <row r="990" spans="1:12" x14ac:dyDescent="0.25">
      <c r="A990" s="18"/>
      <c r="B990" s="19"/>
      <c r="C990" s="19"/>
      <c r="D990" s="19"/>
      <c r="E990" s="19"/>
      <c r="F990" s="19"/>
      <c r="G990" s="19"/>
      <c r="H990" s="19"/>
      <c r="I990" s="19"/>
      <c r="J990" s="20"/>
      <c r="K990" s="67"/>
      <c r="L990" s="19"/>
    </row>
    <row r="991" spans="1:12" x14ac:dyDescent="0.25">
      <c r="A991" s="18"/>
      <c r="B991" s="19"/>
      <c r="C991" s="19"/>
      <c r="D991" s="19"/>
      <c r="E991" s="19"/>
      <c r="F991" s="19"/>
      <c r="G991" s="19"/>
      <c r="H991" s="19"/>
      <c r="I991" s="19"/>
      <c r="J991" s="20"/>
      <c r="K991" s="67"/>
      <c r="L991" s="19"/>
    </row>
    <row r="992" spans="1:12" x14ac:dyDescent="0.25">
      <c r="A992" s="18"/>
      <c r="B992" s="19"/>
      <c r="C992" s="19"/>
      <c r="D992" s="19"/>
      <c r="E992" s="19"/>
      <c r="F992" s="19"/>
      <c r="G992" s="19"/>
      <c r="H992" s="19"/>
      <c r="I992" s="19"/>
      <c r="J992" s="20"/>
      <c r="K992" s="67"/>
      <c r="L992" s="19"/>
    </row>
    <row r="993" spans="1:12" x14ac:dyDescent="0.25">
      <c r="A993" s="18"/>
      <c r="B993" s="19"/>
      <c r="C993" s="19"/>
      <c r="D993" s="19"/>
      <c r="E993" s="19"/>
      <c r="F993" s="19"/>
      <c r="G993" s="19"/>
      <c r="H993" s="19"/>
      <c r="I993" s="19"/>
      <c r="J993" s="20"/>
      <c r="K993" s="67"/>
      <c r="L993" s="19"/>
    </row>
    <row r="994" spans="1:12" x14ac:dyDescent="0.25">
      <c r="A994" s="18"/>
      <c r="B994" s="19"/>
      <c r="C994" s="19"/>
      <c r="D994" s="19"/>
      <c r="E994" s="19"/>
      <c r="F994" s="19"/>
      <c r="G994" s="19"/>
      <c r="H994" s="19"/>
      <c r="I994" s="19"/>
      <c r="J994" s="20"/>
      <c r="K994" s="67"/>
      <c r="L994" s="19"/>
    </row>
    <row r="995" spans="1:12" x14ac:dyDescent="0.25">
      <c r="A995" s="18"/>
      <c r="B995" s="19"/>
      <c r="C995" s="19"/>
      <c r="D995" s="19"/>
      <c r="E995" s="19"/>
      <c r="F995" s="19"/>
      <c r="G995" s="19"/>
      <c r="H995" s="19"/>
      <c r="I995" s="19"/>
      <c r="J995" s="20"/>
      <c r="K995" s="67"/>
      <c r="L995" s="19"/>
    </row>
    <row r="996" spans="1:12" x14ac:dyDescent="0.25">
      <c r="A996" s="18"/>
      <c r="B996" s="19"/>
      <c r="C996" s="19"/>
      <c r="D996" s="19"/>
      <c r="E996" s="19"/>
      <c r="F996" s="19"/>
      <c r="G996" s="19"/>
      <c r="H996" s="19"/>
      <c r="I996" s="19"/>
      <c r="J996" s="20"/>
      <c r="K996" s="67"/>
      <c r="L996" s="19"/>
    </row>
    <row r="997" spans="1:12" x14ac:dyDescent="0.25">
      <c r="A997" s="18"/>
      <c r="B997" s="19"/>
      <c r="C997" s="19"/>
      <c r="D997" s="19"/>
      <c r="E997" s="19"/>
      <c r="F997" s="19"/>
      <c r="G997" s="19"/>
      <c r="H997" s="19"/>
      <c r="I997" s="19"/>
      <c r="J997" s="20"/>
      <c r="K997" s="67"/>
      <c r="L997" s="19"/>
    </row>
    <row r="998" spans="1:12" x14ac:dyDescent="0.25">
      <c r="A998" s="18"/>
      <c r="B998" s="19"/>
      <c r="C998" s="19"/>
      <c r="D998" s="19"/>
      <c r="E998" s="19"/>
      <c r="F998" s="19"/>
      <c r="G998" s="19"/>
      <c r="H998" s="19"/>
      <c r="I998" s="19"/>
      <c r="J998" s="20"/>
      <c r="K998" s="67"/>
      <c r="L998" s="19"/>
    </row>
    <row r="999" spans="1:12" x14ac:dyDescent="0.25">
      <c r="A999" s="18"/>
      <c r="B999" s="19"/>
      <c r="C999" s="19"/>
      <c r="D999" s="19"/>
      <c r="E999" s="19"/>
      <c r="F999" s="19"/>
      <c r="G999" s="19"/>
      <c r="H999" s="19"/>
      <c r="I999" s="19"/>
      <c r="J999" s="20"/>
      <c r="K999" s="67"/>
      <c r="L999" s="19"/>
    </row>
    <row r="1000" spans="1:12" x14ac:dyDescent="0.25">
      <c r="A1000" s="21"/>
      <c r="B1000" s="22"/>
      <c r="C1000" s="22"/>
      <c r="D1000" s="22"/>
      <c r="E1000" s="22"/>
      <c r="F1000" s="22"/>
      <c r="G1000" s="22"/>
      <c r="H1000" s="22"/>
      <c r="I1000" s="22"/>
      <c r="J1000" s="23"/>
      <c r="K1000" s="78"/>
      <c r="L1000" s="19"/>
    </row>
    <row r="1001" spans="1:12" x14ac:dyDescent="0.25">
      <c r="L1001" s="79"/>
    </row>
  </sheetData>
  <sheetProtection algorithmName="SHA-512" hashValue="o2kid/B7YxfLWPErnMzqjgglfGzXHXd1nZvanfXZBlmgKIAen+88mzFUPX30iD5m4JLz8YrZHtkytzXReYVLrg==" saltValue="pjEfMstHrB4G05VE/jv3kA==" spinCount="100000" sheet="1" sort="0" autoFilter="0"/>
  <dataValidations count="1">
    <dataValidation type="date" operator="greaterThan" allowBlank="1" showInputMessage="1" showErrorMessage="1" sqref="K2:K1000" xr:uid="{10C8EA89-4651-428C-86DC-85616F4D7C7E}">
      <formula1>18264</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F18209EB-4A73-418C-87BF-E1341D88DDB0}">
          <x14:formula1>
            <xm:f>'Drop Downs'!$E$2:$E$3</xm:f>
          </x14:formula1>
          <xm:sqref>L2:L1000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2E22F-63CC-4820-A13D-280400EC793C}">
  <sheetPr codeName="Sheet14"/>
  <dimension ref="A1:AC43"/>
  <sheetViews>
    <sheetView zoomScale="90" zoomScaleNormal="90" workbookViewId="0">
      <pane ySplit="1" topLeftCell="A2" activePane="bottomLeft" state="frozen"/>
      <selection activeCell="I1" sqref="I1"/>
      <selection pane="bottomLeft" activeCell="C16" sqref="C16"/>
    </sheetView>
  </sheetViews>
  <sheetFormatPr defaultRowHeight="15" x14ac:dyDescent="0.25"/>
  <cols>
    <col min="1" max="1" width="21.5703125" customWidth="1"/>
    <col min="2" max="2" width="16.42578125" customWidth="1"/>
    <col min="3" max="3" width="22.28515625" bestFit="1" customWidth="1"/>
    <col min="7" max="7" width="17" bestFit="1" customWidth="1"/>
    <col min="11" max="11" width="30.28515625" customWidth="1"/>
    <col min="12" max="12" width="3.85546875" customWidth="1"/>
    <col min="13" max="13" width="30.5703125" customWidth="1"/>
    <col min="14" max="14" width="5.140625" customWidth="1"/>
    <col min="15" max="15" width="35.28515625" bestFit="1" customWidth="1"/>
    <col min="17" max="17" width="49" bestFit="1" customWidth="1"/>
    <col min="19" max="19" width="49" bestFit="1" customWidth="1"/>
  </cols>
  <sheetData>
    <row r="1" spans="1:29" s="16" customFormat="1" x14ac:dyDescent="0.25">
      <c r="A1" s="16" t="s">
        <v>202</v>
      </c>
      <c r="C1" s="16" t="s">
        <v>105</v>
      </c>
      <c r="G1" s="16" t="s">
        <v>106</v>
      </c>
      <c r="I1" s="16" t="s">
        <v>107</v>
      </c>
      <c r="K1" s="16" t="s">
        <v>108</v>
      </c>
      <c r="M1" s="16" t="s">
        <v>189</v>
      </c>
      <c r="O1" s="16" t="s">
        <v>166</v>
      </c>
      <c r="Q1" s="16" t="s">
        <v>109</v>
      </c>
      <c r="S1" s="16" t="s">
        <v>167</v>
      </c>
      <c r="U1" s="16" t="s">
        <v>110</v>
      </c>
      <c r="Y1" s="16" t="s">
        <v>111</v>
      </c>
      <c r="AA1" s="16" t="s">
        <v>209</v>
      </c>
      <c r="AC1" s="16" t="s">
        <v>210</v>
      </c>
    </row>
    <row r="2" spans="1:29" ht="15.75" x14ac:dyDescent="0.25">
      <c r="A2" t="s">
        <v>191</v>
      </c>
      <c r="C2" t="s">
        <v>44</v>
      </c>
      <c r="E2" t="s">
        <v>112</v>
      </c>
      <c r="G2" t="s">
        <v>113</v>
      </c>
      <c r="I2" t="s">
        <v>36</v>
      </c>
      <c r="K2" t="s">
        <v>182</v>
      </c>
      <c r="M2" t="s">
        <v>203</v>
      </c>
      <c r="O2" s="50" t="s">
        <v>13</v>
      </c>
      <c r="Q2" s="45" t="s">
        <v>13</v>
      </c>
      <c r="S2" s="50" t="s">
        <v>13</v>
      </c>
      <c r="U2">
        <v>1</v>
      </c>
      <c r="Y2" s="86">
        <v>45108</v>
      </c>
      <c r="AA2" t="s">
        <v>211</v>
      </c>
      <c r="AC2" t="s">
        <v>215</v>
      </c>
    </row>
    <row r="3" spans="1:29" ht="15.75" x14ac:dyDescent="0.25">
      <c r="A3" t="s">
        <v>192</v>
      </c>
      <c r="C3" t="s">
        <v>114</v>
      </c>
      <c r="E3" t="s">
        <v>115</v>
      </c>
      <c r="G3" t="s">
        <v>116</v>
      </c>
      <c r="I3" t="s">
        <v>117</v>
      </c>
      <c r="K3" t="s">
        <v>183</v>
      </c>
      <c r="M3" t="s">
        <v>204</v>
      </c>
      <c r="O3" s="50" t="s">
        <v>162</v>
      </c>
      <c r="Q3" s="45" t="s">
        <v>162</v>
      </c>
      <c r="S3" s="50" t="s">
        <v>168</v>
      </c>
      <c r="U3">
        <v>2</v>
      </c>
      <c r="Y3" s="86">
        <v>45474</v>
      </c>
      <c r="AA3" t="s">
        <v>212</v>
      </c>
      <c r="AC3" t="s">
        <v>216</v>
      </c>
    </row>
    <row r="4" spans="1:29" ht="15.75" x14ac:dyDescent="0.25">
      <c r="A4" t="s">
        <v>183</v>
      </c>
      <c r="C4" t="s">
        <v>118</v>
      </c>
      <c r="G4" t="s">
        <v>119</v>
      </c>
      <c r="I4" t="s">
        <v>120</v>
      </c>
      <c r="K4" t="s">
        <v>179</v>
      </c>
      <c r="M4" t="s">
        <v>207</v>
      </c>
      <c r="O4" s="50" t="s">
        <v>163</v>
      </c>
      <c r="Q4" s="45" t="s">
        <v>163</v>
      </c>
      <c r="S4" s="50" t="s">
        <v>164</v>
      </c>
      <c r="U4">
        <v>3</v>
      </c>
      <c r="Y4" s="86">
        <v>45839</v>
      </c>
      <c r="AA4" t="s">
        <v>213</v>
      </c>
      <c r="AC4" t="s">
        <v>217</v>
      </c>
    </row>
    <row r="5" spans="1:29" ht="15.75" x14ac:dyDescent="0.25">
      <c r="A5" t="s">
        <v>123</v>
      </c>
      <c r="C5" t="s">
        <v>121</v>
      </c>
      <c r="I5" t="s">
        <v>39</v>
      </c>
      <c r="K5" t="s">
        <v>13</v>
      </c>
      <c r="M5" t="s">
        <v>205</v>
      </c>
      <c r="O5" s="45" t="s">
        <v>164</v>
      </c>
      <c r="Q5" s="45" t="s">
        <v>164</v>
      </c>
      <c r="S5" s="50" t="s">
        <v>16</v>
      </c>
      <c r="U5">
        <v>4</v>
      </c>
      <c r="AA5" t="s">
        <v>214</v>
      </c>
      <c r="AC5" t="s">
        <v>218</v>
      </c>
    </row>
    <row r="6" spans="1:29" ht="15.75" x14ac:dyDescent="0.25">
      <c r="A6" t="s">
        <v>184</v>
      </c>
      <c r="C6" t="s">
        <v>122</v>
      </c>
      <c r="I6" t="s">
        <v>41</v>
      </c>
      <c r="K6" t="s">
        <v>184</v>
      </c>
      <c r="M6" t="s">
        <v>206</v>
      </c>
      <c r="O6" s="50" t="s">
        <v>16</v>
      </c>
      <c r="Q6" s="45" t="s">
        <v>16</v>
      </c>
      <c r="S6" s="50" t="s">
        <v>161</v>
      </c>
      <c r="U6">
        <v>5</v>
      </c>
    </row>
    <row r="7" spans="1:29" ht="15.75" x14ac:dyDescent="0.25">
      <c r="A7" t="s">
        <v>193</v>
      </c>
      <c r="K7" t="s">
        <v>180</v>
      </c>
      <c r="O7" s="50" t="s">
        <v>17</v>
      </c>
      <c r="Q7" s="45" t="s">
        <v>17</v>
      </c>
      <c r="S7" s="50" t="s">
        <v>165</v>
      </c>
      <c r="U7">
        <v>6</v>
      </c>
    </row>
    <row r="8" spans="1:29" ht="15.75" x14ac:dyDescent="0.25">
      <c r="A8" t="s">
        <v>194</v>
      </c>
      <c r="K8" t="s">
        <v>177</v>
      </c>
      <c r="O8" s="50" t="s">
        <v>161</v>
      </c>
      <c r="Q8" s="45" t="s">
        <v>161</v>
      </c>
      <c r="S8" s="50"/>
      <c r="U8">
        <v>7</v>
      </c>
    </row>
    <row r="9" spans="1:29" ht="15.75" x14ac:dyDescent="0.25">
      <c r="A9" t="s">
        <v>195</v>
      </c>
      <c r="K9" t="s">
        <v>178</v>
      </c>
      <c r="O9" s="50" t="s">
        <v>165</v>
      </c>
      <c r="Q9" s="45" t="s">
        <v>165</v>
      </c>
      <c r="U9">
        <v>8</v>
      </c>
    </row>
    <row r="10" spans="1:29" x14ac:dyDescent="0.25">
      <c r="A10" t="s">
        <v>196</v>
      </c>
      <c r="K10" t="s">
        <v>186</v>
      </c>
      <c r="U10">
        <v>9</v>
      </c>
    </row>
    <row r="11" spans="1:29" x14ac:dyDescent="0.25">
      <c r="A11" t="s">
        <v>197</v>
      </c>
      <c r="K11" t="s">
        <v>187</v>
      </c>
      <c r="U11">
        <v>10</v>
      </c>
    </row>
    <row r="12" spans="1:29" x14ac:dyDescent="0.25">
      <c r="A12" t="s">
        <v>124</v>
      </c>
      <c r="K12" t="s">
        <v>176</v>
      </c>
      <c r="U12">
        <v>11</v>
      </c>
    </row>
    <row r="13" spans="1:29" x14ac:dyDescent="0.25">
      <c r="A13" t="s">
        <v>198</v>
      </c>
      <c r="K13" t="s">
        <v>181</v>
      </c>
      <c r="U13">
        <v>12</v>
      </c>
    </row>
    <row r="14" spans="1:29" x14ac:dyDescent="0.25">
      <c r="A14" t="s">
        <v>199</v>
      </c>
      <c r="K14" t="s">
        <v>188</v>
      </c>
      <c r="U14">
        <v>13</v>
      </c>
    </row>
    <row r="15" spans="1:29" x14ac:dyDescent="0.25">
      <c r="A15" t="s">
        <v>200</v>
      </c>
      <c r="K15" t="s">
        <v>18</v>
      </c>
      <c r="U15">
        <v>14</v>
      </c>
    </row>
    <row r="16" spans="1:29" x14ac:dyDescent="0.25">
      <c r="A16" t="s">
        <v>125</v>
      </c>
      <c r="K16" t="s">
        <v>185</v>
      </c>
      <c r="U16">
        <v>15</v>
      </c>
    </row>
    <row r="17" spans="1:21" x14ac:dyDescent="0.25">
      <c r="A17" t="s">
        <v>126</v>
      </c>
      <c r="U17">
        <v>16</v>
      </c>
    </row>
    <row r="18" spans="1:21" x14ac:dyDescent="0.25">
      <c r="A18" t="s">
        <v>136</v>
      </c>
      <c r="U18" s="63" t="s">
        <v>127</v>
      </c>
    </row>
    <row r="19" spans="1:21" x14ac:dyDescent="0.25">
      <c r="A19" t="s">
        <v>165</v>
      </c>
      <c r="U19" s="63" t="s">
        <v>128</v>
      </c>
    </row>
    <row r="20" spans="1:21" x14ac:dyDescent="0.25">
      <c r="A20" t="s">
        <v>201</v>
      </c>
      <c r="U20" s="63" t="s">
        <v>129</v>
      </c>
    </row>
    <row r="21" spans="1:21" x14ac:dyDescent="0.25">
      <c r="U21" s="63" t="s">
        <v>130</v>
      </c>
    </row>
    <row r="22" spans="1:21" x14ac:dyDescent="0.25">
      <c r="U22" s="63" t="s">
        <v>131</v>
      </c>
    </row>
    <row r="23" spans="1:21" x14ac:dyDescent="0.25">
      <c r="U23" s="63" t="s">
        <v>132</v>
      </c>
    </row>
    <row r="24" spans="1:21" x14ac:dyDescent="0.25">
      <c r="U24" s="63" t="s">
        <v>133</v>
      </c>
    </row>
    <row r="25" spans="1:21" x14ac:dyDescent="0.25">
      <c r="U25" s="63" t="s">
        <v>135</v>
      </c>
    </row>
    <row r="26" spans="1:21" x14ac:dyDescent="0.25">
      <c r="U26" s="63" t="s">
        <v>137</v>
      </c>
    </row>
    <row r="27" spans="1:21" x14ac:dyDescent="0.25">
      <c r="U27" s="63" t="s">
        <v>138</v>
      </c>
    </row>
    <row r="28" spans="1:21" x14ac:dyDescent="0.25">
      <c r="U28" s="63" t="s">
        <v>139</v>
      </c>
    </row>
    <row r="29" spans="1:21" x14ac:dyDescent="0.25">
      <c r="U29" s="63" t="s">
        <v>140</v>
      </c>
    </row>
    <row r="30" spans="1:21" x14ac:dyDescent="0.25">
      <c r="U30" s="63" t="s">
        <v>141</v>
      </c>
    </row>
    <row r="31" spans="1:21" x14ac:dyDescent="0.25">
      <c r="U31" s="63" t="s">
        <v>142</v>
      </c>
    </row>
    <row r="32" spans="1:21" x14ac:dyDescent="0.25">
      <c r="U32" s="63" t="s">
        <v>143</v>
      </c>
    </row>
    <row r="33" spans="21:21" x14ac:dyDescent="0.25">
      <c r="U33" s="63" t="s">
        <v>144</v>
      </c>
    </row>
    <row r="34" spans="21:21" x14ac:dyDescent="0.25">
      <c r="U34" s="63" t="s">
        <v>145</v>
      </c>
    </row>
    <row r="35" spans="21:21" x14ac:dyDescent="0.25">
      <c r="U35" s="63" t="s">
        <v>146</v>
      </c>
    </row>
    <row r="36" spans="21:21" x14ac:dyDescent="0.25">
      <c r="U36" s="63" t="s">
        <v>147</v>
      </c>
    </row>
    <row r="37" spans="21:21" x14ac:dyDescent="0.25">
      <c r="U37" s="63" t="s">
        <v>148</v>
      </c>
    </row>
    <row r="38" spans="21:21" x14ac:dyDescent="0.25">
      <c r="U38" s="63" t="s">
        <v>149</v>
      </c>
    </row>
    <row r="39" spans="21:21" x14ac:dyDescent="0.25">
      <c r="U39" s="63" t="s">
        <v>150</v>
      </c>
    </row>
    <row r="40" spans="21:21" ht="15.6" customHeight="1" x14ac:dyDescent="0.25">
      <c r="U40" s="63" t="s">
        <v>151</v>
      </c>
    </row>
    <row r="41" spans="21:21" x14ac:dyDescent="0.25">
      <c r="U41" s="63" t="s">
        <v>152</v>
      </c>
    </row>
    <row r="42" spans="21:21" x14ac:dyDescent="0.25">
      <c r="U42" s="63" t="s">
        <v>153</v>
      </c>
    </row>
    <row r="43" spans="21:21" x14ac:dyDescent="0.25">
      <c r="U43" s="63" t="s">
        <v>154</v>
      </c>
    </row>
  </sheetData>
  <sheetProtection algorithmName="SHA-512" hashValue="OuVWnksL17HGbe61jZToh/5KEbJtJqXMnSYo5YApyE5j3MkFdQ6JbFqJkwz1TsnyG7LQLa55Bbk5P38cj1SrYQ==" saltValue="65mo5mz8qfZbvh7jnRTKAA==" spinCount="100000" sheet="1" objects="1" scenarios="1"/>
  <sortState xmlns:xlrd2="http://schemas.microsoft.com/office/spreadsheetml/2017/richdata2" ref="K2:K16">
    <sortCondition ref="K16"/>
  </sortState>
  <phoneticPr fontId="14" type="noConversion"/>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D3507-F0B7-4CB4-BE5C-52D536A23683}">
  <sheetPr codeName="Sheet15"/>
  <dimension ref="A1:C36"/>
  <sheetViews>
    <sheetView zoomScale="90" zoomScaleNormal="90" workbookViewId="0">
      <selection activeCell="B19" sqref="B19"/>
    </sheetView>
  </sheetViews>
  <sheetFormatPr defaultColWidth="8.7109375" defaultRowHeight="15" x14ac:dyDescent="0.25"/>
  <cols>
    <col min="1" max="1" width="40.7109375" style="40" bestFit="1" customWidth="1"/>
    <col min="2" max="2" width="10.85546875" style="40" bestFit="1" customWidth="1"/>
    <col min="3" max="3" width="24" style="40" customWidth="1"/>
    <col min="4" max="16384" width="8.7109375" style="40"/>
  </cols>
  <sheetData>
    <row r="1" spans="1:3" ht="18.75" x14ac:dyDescent="0.3">
      <c r="A1" s="41" t="s">
        <v>21</v>
      </c>
    </row>
    <row r="2" spans="1:3" x14ac:dyDescent="0.25">
      <c r="A2" s="42" t="s">
        <v>155</v>
      </c>
      <c r="B2" s="42"/>
      <c r="C2" s="118">
        <v>100</v>
      </c>
    </row>
    <row r="3" spans="1:3" ht="15.75" x14ac:dyDescent="0.25">
      <c r="A3" s="43" t="s">
        <v>156</v>
      </c>
      <c r="B3" s="44" t="s">
        <v>157</v>
      </c>
      <c r="C3" s="44" t="s">
        <v>158</v>
      </c>
    </row>
    <row r="4" spans="1:3" ht="15.75" x14ac:dyDescent="0.25">
      <c r="A4" s="45" t="s">
        <v>13</v>
      </c>
      <c r="B4" s="46">
        <v>1</v>
      </c>
      <c r="C4" s="47">
        <f t="shared" ref="C4:C11" si="0">B4*35</f>
        <v>35</v>
      </c>
    </row>
    <row r="5" spans="1:3" ht="15.75" x14ac:dyDescent="0.25">
      <c r="A5" s="45" t="s">
        <v>162</v>
      </c>
      <c r="B5" s="46">
        <v>3</v>
      </c>
      <c r="C5" s="47">
        <f t="shared" si="0"/>
        <v>105</v>
      </c>
    </row>
    <row r="6" spans="1:3" ht="15.75" x14ac:dyDescent="0.25">
      <c r="A6" s="45" t="s">
        <v>163</v>
      </c>
      <c r="B6" s="46">
        <v>2</v>
      </c>
      <c r="C6" s="47">
        <f t="shared" si="0"/>
        <v>70</v>
      </c>
    </row>
    <row r="7" spans="1:3" ht="15.75" x14ac:dyDescent="0.25">
      <c r="A7" s="45" t="s">
        <v>164</v>
      </c>
      <c r="B7" s="46">
        <v>0.75</v>
      </c>
      <c r="C7" s="47">
        <f t="shared" si="0"/>
        <v>26.25</v>
      </c>
    </row>
    <row r="8" spans="1:3" ht="15.75" x14ac:dyDescent="0.25">
      <c r="A8" s="45" t="s">
        <v>16</v>
      </c>
      <c r="B8" s="46">
        <v>3</v>
      </c>
      <c r="C8" s="47">
        <f t="shared" si="0"/>
        <v>105</v>
      </c>
    </row>
    <row r="9" spans="1:3" ht="15.75" x14ac:dyDescent="0.25">
      <c r="A9" s="45" t="s">
        <v>17</v>
      </c>
      <c r="B9" s="46">
        <v>1</v>
      </c>
      <c r="C9" s="47">
        <f t="shared" si="0"/>
        <v>35</v>
      </c>
    </row>
    <row r="10" spans="1:3" ht="15.75" x14ac:dyDescent="0.25">
      <c r="A10" s="45" t="s">
        <v>161</v>
      </c>
      <c r="B10" s="46">
        <v>1</v>
      </c>
      <c r="C10" s="47">
        <f t="shared" si="0"/>
        <v>35</v>
      </c>
    </row>
    <row r="11" spans="1:3" ht="15.75" x14ac:dyDescent="0.25">
      <c r="A11" s="45" t="s">
        <v>165</v>
      </c>
      <c r="B11" s="46">
        <v>1</v>
      </c>
      <c r="C11" s="47">
        <f t="shared" si="0"/>
        <v>35</v>
      </c>
    </row>
    <row r="12" spans="1:3" x14ac:dyDescent="0.25">
      <c r="A12" s="48"/>
      <c r="B12" s="49">
        <f>SUM(B4:B11)</f>
        <v>12.75</v>
      </c>
      <c r="C12" s="49">
        <f>SUM(C4:C11)</f>
        <v>446.25</v>
      </c>
    </row>
    <row r="13" spans="1:3" ht="18.75" x14ac:dyDescent="0.3">
      <c r="A13" s="41" t="s">
        <v>166</v>
      </c>
    </row>
    <row r="14" spans="1:3" x14ac:dyDescent="0.25">
      <c r="A14" s="42" t="s">
        <v>159</v>
      </c>
      <c r="B14" s="42"/>
      <c r="C14" s="118">
        <v>200</v>
      </c>
    </row>
    <row r="15" spans="1:3" ht="15.75" x14ac:dyDescent="0.25">
      <c r="A15" s="43" t="s">
        <v>156</v>
      </c>
      <c r="B15" s="44" t="s">
        <v>157</v>
      </c>
      <c r="C15" s="44" t="s">
        <v>158</v>
      </c>
    </row>
    <row r="16" spans="1:3" ht="15.75" x14ac:dyDescent="0.25">
      <c r="A16" s="50" t="s">
        <v>13</v>
      </c>
      <c r="B16" s="51">
        <v>2</v>
      </c>
      <c r="C16" s="47">
        <f t="shared" ref="C16:C23" si="1">35*B16</f>
        <v>70</v>
      </c>
    </row>
    <row r="17" spans="1:3" ht="15.75" x14ac:dyDescent="0.25">
      <c r="A17" s="50" t="s">
        <v>162</v>
      </c>
      <c r="B17" s="51">
        <v>4</v>
      </c>
      <c r="C17" s="47">
        <f t="shared" si="1"/>
        <v>140</v>
      </c>
    </row>
    <row r="18" spans="1:3" ht="15.75" x14ac:dyDescent="0.25">
      <c r="A18" s="50" t="s">
        <v>163</v>
      </c>
      <c r="B18" s="51">
        <v>0.5</v>
      </c>
      <c r="C18" s="47">
        <f t="shared" si="1"/>
        <v>17.5</v>
      </c>
    </row>
    <row r="19" spans="1:3" ht="15.75" x14ac:dyDescent="0.25">
      <c r="A19" s="45" t="s">
        <v>164</v>
      </c>
      <c r="B19" s="49">
        <v>0.75</v>
      </c>
      <c r="C19" s="47">
        <f t="shared" si="1"/>
        <v>26.25</v>
      </c>
    </row>
    <row r="20" spans="1:3" ht="15.75" x14ac:dyDescent="0.25">
      <c r="A20" s="50" t="s">
        <v>16</v>
      </c>
      <c r="B20" s="51">
        <v>3</v>
      </c>
      <c r="C20" s="47">
        <f t="shared" si="1"/>
        <v>105</v>
      </c>
    </row>
    <row r="21" spans="1:3" ht="15.75" x14ac:dyDescent="0.25">
      <c r="A21" s="50" t="s">
        <v>17</v>
      </c>
      <c r="B21" s="51">
        <v>1</v>
      </c>
      <c r="C21" s="47">
        <f t="shared" si="1"/>
        <v>35</v>
      </c>
    </row>
    <row r="22" spans="1:3" ht="15.75" x14ac:dyDescent="0.25">
      <c r="A22" s="50" t="s">
        <v>161</v>
      </c>
      <c r="B22" s="51">
        <v>1</v>
      </c>
      <c r="C22" s="47">
        <f t="shared" si="1"/>
        <v>35</v>
      </c>
    </row>
    <row r="23" spans="1:3" ht="15.75" x14ac:dyDescent="0.25">
      <c r="A23" s="50" t="s">
        <v>165</v>
      </c>
      <c r="B23" s="51">
        <v>2</v>
      </c>
      <c r="C23" s="47">
        <f t="shared" si="1"/>
        <v>70</v>
      </c>
    </row>
    <row r="24" spans="1:3" ht="15.75" x14ac:dyDescent="0.25">
      <c r="A24" s="50"/>
      <c r="B24" s="51">
        <f>SUM(B16:B23)</f>
        <v>14.25</v>
      </c>
      <c r="C24" s="49">
        <f>SUM(C16:C23)</f>
        <v>498.75</v>
      </c>
    </row>
    <row r="25" spans="1:3" ht="32.1" customHeight="1" x14ac:dyDescent="0.3">
      <c r="A25" s="41" t="s">
        <v>167</v>
      </c>
    </row>
    <row r="26" spans="1:3" x14ac:dyDescent="0.25">
      <c r="A26" s="42" t="s">
        <v>160</v>
      </c>
      <c r="B26" s="42"/>
      <c r="C26" s="118">
        <v>50</v>
      </c>
    </row>
    <row r="27" spans="1:3" ht="15.75" x14ac:dyDescent="0.25">
      <c r="A27" s="43" t="s">
        <v>156</v>
      </c>
      <c r="B27" s="44" t="s">
        <v>157</v>
      </c>
      <c r="C27" s="44" t="s">
        <v>158</v>
      </c>
    </row>
    <row r="28" spans="1:3" ht="15.75" x14ac:dyDescent="0.25">
      <c r="A28" s="50" t="s">
        <v>13</v>
      </c>
      <c r="B28" s="51">
        <v>2</v>
      </c>
      <c r="C28" s="47">
        <f t="shared" ref="C28:C33" si="2">35*B28</f>
        <v>70</v>
      </c>
    </row>
    <row r="29" spans="1:3" ht="15.75" x14ac:dyDescent="0.25">
      <c r="A29" s="50" t="s">
        <v>168</v>
      </c>
      <c r="B29" s="51">
        <v>1</v>
      </c>
      <c r="C29" s="47">
        <f t="shared" si="2"/>
        <v>35</v>
      </c>
    </row>
    <row r="30" spans="1:3" ht="15.75" x14ac:dyDescent="0.25">
      <c r="A30" s="50" t="s">
        <v>164</v>
      </c>
      <c r="B30" s="51">
        <v>0.25</v>
      </c>
      <c r="C30" s="47">
        <f t="shared" si="2"/>
        <v>8.75</v>
      </c>
    </row>
    <row r="31" spans="1:3" ht="15.75" x14ac:dyDescent="0.25">
      <c r="A31" s="50" t="s">
        <v>16</v>
      </c>
      <c r="B31" s="51">
        <v>1</v>
      </c>
      <c r="C31" s="47">
        <f t="shared" si="2"/>
        <v>35</v>
      </c>
    </row>
    <row r="32" spans="1:3" ht="15.75" x14ac:dyDescent="0.25">
      <c r="A32" s="50" t="s">
        <v>161</v>
      </c>
      <c r="B32" s="51">
        <v>1</v>
      </c>
      <c r="C32" s="47">
        <f t="shared" si="2"/>
        <v>35</v>
      </c>
    </row>
    <row r="33" spans="1:3" ht="15.75" x14ac:dyDescent="0.25">
      <c r="A33" s="50" t="s">
        <v>165</v>
      </c>
      <c r="B33" s="51">
        <v>1</v>
      </c>
      <c r="C33" s="47">
        <f t="shared" si="2"/>
        <v>35</v>
      </c>
    </row>
    <row r="34" spans="1:3" ht="15.75" x14ac:dyDescent="0.25">
      <c r="A34" s="50"/>
      <c r="B34" s="51"/>
      <c r="C34" s="47"/>
    </row>
    <row r="35" spans="1:3" ht="15.75" x14ac:dyDescent="0.25">
      <c r="A35" s="50"/>
      <c r="B35" s="51">
        <f>SUM(B28:B34)</f>
        <v>6.25</v>
      </c>
      <c r="C35" s="49">
        <f>SUM(C28:C34)</f>
        <v>218.75</v>
      </c>
    </row>
    <row r="36" spans="1:3" ht="18.600000000000001" customHeight="1" x14ac:dyDescent="0.25">
      <c r="A36" s="137"/>
      <c r="B36" s="138"/>
      <c r="C36" s="138"/>
    </row>
  </sheetData>
  <sheetProtection algorithmName="SHA-512" hashValue="9I0ZumF5IPfsrKL8mwEFsLkCUMCjl44St9vkuzOaspgjkuwEVoq+CdzVB34IjtslkCn9piotLpStOFrapYGB2g==" saltValue="ipDcwlwYUFVyiMfMo9zJYA==" spinCount="100000" sheet="1" objects="1" scenarios="1"/>
  <sortState xmlns:xlrd2="http://schemas.microsoft.com/office/spreadsheetml/2017/richdata2" ref="A28:C34">
    <sortCondition ref="A28:A34"/>
  </sortState>
  <mergeCells count="1">
    <mergeCell ref="A36:C3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df154d-d580-4af3-874c-83293f47d5d5">
      <Terms xmlns="http://schemas.microsoft.com/office/infopath/2007/PartnerControls"/>
    </lcf76f155ced4ddcb4097134ff3c332f>
    <TaxCatchAll xmlns="06a57a69-7a78-4e97-aad9-1dcc5d200f2c" xsi:nil="true"/>
    <_ip_UnifiedCompliancePolicyUIAction xmlns="http://schemas.microsoft.com/sharepoint/v3" xsi:nil="true"/>
    <_ip_UnifiedCompliancePolicyProperties xmlns="http://schemas.microsoft.com/sharepoint/v3"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AE732867DDB7D849A9221C32BA7FE98A" ma:contentTypeVersion="15" ma:contentTypeDescription="Create a new document." ma:contentTypeScope="" ma:versionID="22536cdef2e6d0a0e6cb75fbe41d048b">
  <xsd:schema xmlns:xsd="http://www.w3.org/2001/XMLSchema" xmlns:xs="http://www.w3.org/2001/XMLSchema" xmlns:p="http://schemas.microsoft.com/office/2006/metadata/properties" xmlns:ns1="http://schemas.microsoft.com/sharepoint/v3" xmlns:ns2="dedf154d-d580-4af3-874c-83293f47d5d5" xmlns:ns3="06a57a69-7a78-4e97-aad9-1dcc5d200f2c" targetNamespace="http://schemas.microsoft.com/office/2006/metadata/properties" ma:root="true" ma:fieldsID="37e9ecb9e1a3bad1cf47589fbc29cf9b" ns1:_="" ns2:_="" ns3:_="">
    <xsd:import namespace="http://schemas.microsoft.com/sharepoint/v3"/>
    <xsd:import namespace="dedf154d-d580-4af3-874c-83293f47d5d5"/>
    <xsd:import namespace="06a57a69-7a78-4e97-aad9-1dcc5d200f2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df154d-d580-4af3-874c-83293f47d5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91372f1-af24-4813-95c0-48b2648473c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a57a69-7a78-4e97-aad9-1dcc5d200f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a6b0013-8cfb-4826-b16d-e0e53d2be2c8}" ma:internalName="TaxCatchAll" ma:showField="CatchAllData" ma:web="06a57a69-7a78-4e97-aad9-1dcc5d200f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650F67-D97F-4FBB-AEF1-C5ED18326CE0}">
  <ds:schemaRefs>
    <ds:schemaRef ds:uri="http://schemas.microsoft.com/sharepoint/v3/contenttype/forms"/>
  </ds:schemaRefs>
</ds:datastoreItem>
</file>

<file path=customXml/itemProps2.xml><?xml version="1.0" encoding="utf-8"?>
<ds:datastoreItem xmlns:ds="http://schemas.openxmlformats.org/officeDocument/2006/customXml" ds:itemID="{8DDC218D-E353-4D26-80EB-E5118D11C1B3}">
  <ds:schemaRefs>
    <ds:schemaRef ds:uri="http://schemas.microsoft.com/office/2006/metadata/properties"/>
    <ds:schemaRef ds:uri="http://purl.org/dc/elements/1.1/"/>
    <ds:schemaRef ds:uri="http://purl.org/dc/terms/"/>
    <ds:schemaRef ds:uri="dedf154d-d580-4af3-874c-83293f47d5d5"/>
    <ds:schemaRef ds:uri="http://purl.org/dc/dcmitype/"/>
    <ds:schemaRef ds:uri="http://schemas.microsoft.com/office/infopath/2007/PartnerControls"/>
    <ds:schemaRef ds:uri="06a57a69-7a78-4e97-aad9-1dcc5d200f2c"/>
    <ds:schemaRef ds:uri="http://schemas.microsoft.com/office/2006/documentManagement/types"/>
    <ds:schemaRef ds:uri="http://schemas.openxmlformats.org/package/2006/metadata/core-propertie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A07F87AA-646F-40EA-9845-C1CB91248087}">
  <ds:schemaRefs>
    <ds:schemaRef ds:uri="http://schemas.microsoft.com/DataMashup"/>
  </ds:schemaRefs>
</ds:datastoreItem>
</file>

<file path=customXml/itemProps4.xml><?xml version="1.0" encoding="utf-8"?>
<ds:datastoreItem xmlns:ds="http://schemas.openxmlformats.org/officeDocument/2006/customXml" ds:itemID="{301208E8-246E-495D-AE3E-3DC1FD8878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edf154d-d580-4af3-874c-83293f47d5d5"/>
    <ds:schemaRef ds:uri="06a57a69-7a78-4e97-aad9-1dcc5d200f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Instructions</vt:lpstr>
      <vt:lpstr>Staffing Dashboards</vt:lpstr>
      <vt:lpstr>Census</vt:lpstr>
      <vt:lpstr>Staffing Projections</vt:lpstr>
      <vt:lpstr>ACT I</vt:lpstr>
      <vt:lpstr>ACT II</vt:lpstr>
      <vt:lpstr>ACT - YA</vt:lpstr>
      <vt:lpstr>Emerg. Services</vt:lpstr>
      <vt:lpstr>Adult GOP</vt:lpstr>
      <vt:lpstr>Child GOP</vt:lpstr>
      <vt:lpstr>Child High Acuity</vt:lpstr>
      <vt:lpstr>Outreach and Engagement</vt:lpstr>
      <vt:lpstr>SUD</vt:lpstr>
      <vt:lpstr>Other</vt:lpstr>
      <vt:lpstr>Drop Downs</vt:lpstr>
      <vt:lpstr>Team Composition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Nikolas Rebovich</dc:creator>
  <cp:keywords/>
  <dc:description/>
  <cp:lastModifiedBy>Rebovich, Nikolas (BHDDH)</cp:lastModifiedBy>
  <cp:revision/>
  <dcterms:created xsi:type="dcterms:W3CDTF">2023-11-08T14:08:02Z</dcterms:created>
  <dcterms:modified xsi:type="dcterms:W3CDTF">2025-09-18T17:06:22Z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0x010100AE732867DDB7D849A9221C32BA7FE98A</vt:lpwstr>
  </property>
  <property fmtid="{D5CDD505-2E9C-101B-9397-08002B2CF9AE}" pid="3" name="MediaServiceImageTags">
    <vt:lpwstr/>
  </property>
</Properties>
</file>